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/>
  </bookViews>
  <sheets>
    <sheet name="SPESA" sheetId="1" r:id="rId1"/>
    <sheet name="2019" sheetId="2" r:id="rId2"/>
    <sheet name="Foglio3" sheetId="4" r:id="rId3"/>
    <sheet name="Foglio4" sheetId="5" r:id="rId4"/>
  </sheets>
  <definedNames>
    <definedName name="_xlnm._FilterDatabase" localSheetId="1" hidden="1">'2019'!$A$2:$K$1192</definedName>
    <definedName name="_xlnm._FilterDatabase" localSheetId="2" hidden="1">Foglio3!$A$2:$J$1207</definedName>
    <definedName name="_xlnm._FilterDatabase" localSheetId="3" hidden="1">Foglio4!$A$1:$J$1207</definedName>
    <definedName name="_xlnm._FilterDatabase" localSheetId="0" hidden="1">SPESA!$A$1:$AW$1294</definedName>
    <definedName name="_xlnm.Print_Area" localSheetId="1">'2019'!$A$2:$I$1192</definedName>
  </definedNames>
  <calcPr calcId="124519"/>
</workbook>
</file>

<file path=xl/calcChain.xml><?xml version="1.0" encoding="utf-8"?>
<calcChain xmlns="http://schemas.openxmlformats.org/spreadsheetml/2006/main">
  <c r="J1163" i="1"/>
  <c r="AV1163" s="1"/>
  <c r="J373"/>
  <c r="AV373" s="1"/>
  <c r="D151" i="5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2"/>
  <c r="J1207"/>
  <c r="I1207"/>
  <c r="G1207"/>
  <c r="AW373" i="1" l="1"/>
  <c r="AW1163"/>
  <c r="J397" l="1"/>
  <c r="AW397" s="1"/>
  <c r="J319"/>
  <c r="AW319" s="1"/>
  <c r="J314"/>
  <c r="AW314" s="1"/>
  <c r="E4" i="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3"/>
  <c r="I1204"/>
  <c r="I1207" s="1"/>
  <c r="L3" i="2"/>
  <c r="L774"/>
  <c r="L927"/>
  <c r="L935"/>
  <c r="L943"/>
  <c r="L951"/>
  <c r="L1007"/>
  <c r="L1015"/>
  <c r="L1031"/>
  <c r="L1047"/>
  <c r="L1071"/>
  <c r="L1079"/>
  <c r="L1111"/>
  <c r="L1143"/>
  <c r="L1145"/>
  <c r="L1151"/>
  <c r="L1153"/>
  <c r="I1189"/>
  <c r="J804" i="1"/>
  <c r="AW804" s="1"/>
  <c r="J698"/>
  <c r="AW698" s="1"/>
  <c r="H25"/>
  <c r="I25"/>
  <c r="J6"/>
  <c r="AW6" s="1"/>
  <c r="J7"/>
  <c r="J8"/>
  <c r="J9"/>
  <c r="J10"/>
  <c r="J11"/>
  <c r="AW11" s="1"/>
  <c r="J12"/>
  <c r="AW12" s="1"/>
  <c r="J13"/>
  <c r="AW13" s="1"/>
  <c r="J14"/>
  <c r="AW14" s="1"/>
  <c r="J15"/>
  <c r="AW15" s="1"/>
  <c r="J16"/>
  <c r="AW16" s="1"/>
  <c r="J17"/>
  <c r="J18"/>
  <c r="J19"/>
  <c r="AW19" s="1"/>
  <c r="J20"/>
  <c r="J21"/>
  <c r="J22"/>
  <c r="AW22" s="1"/>
  <c r="J23"/>
  <c r="J24"/>
  <c r="AW24" s="1"/>
  <c r="J26"/>
  <c r="AW26" s="1"/>
  <c r="J27"/>
  <c r="AW27" s="1"/>
  <c r="J28"/>
  <c r="J29"/>
  <c r="J30"/>
  <c r="J31"/>
  <c r="J32"/>
  <c r="J33"/>
  <c r="AW33" s="1"/>
  <c r="J34"/>
  <c r="AW34" s="1"/>
  <c r="J35"/>
  <c r="J36"/>
  <c r="AW36" s="1"/>
  <c r="J37"/>
  <c r="J38"/>
  <c r="J39"/>
  <c r="AW39" s="1"/>
  <c r="J40"/>
  <c r="J41"/>
  <c r="J42"/>
  <c r="AW42" s="1"/>
  <c r="J43"/>
  <c r="AW43" s="1"/>
  <c r="J44"/>
  <c r="J45"/>
  <c r="J46"/>
  <c r="AW46" s="1"/>
  <c r="J47"/>
  <c r="J48"/>
  <c r="AW48" s="1"/>
  <c r="J49"/>
  <c r="AW49" s="1"/>
  <c r="J50"/>
  <c r="AW50" s="1"/>
  <c r="J51"/>
  <c r="J52"/>
  <c r="J53"/>
  <c r="J54"/>
  <c r="J55"/>
  <c r="AW55" s="1"/>
  <c r="J56"/>
  <c r="J57"/>
  <c r="J58"/>
  <c r="AW58" s="1"/>
  <c r="J59"/>
  <c r="AW59" s="1"/>
  <c r="J60"/>
  <c r="AW60" s="1"/>
  <c r="J61"/>
  <c r="AW61" s="1"/>
  <c r="J62"/>
  <c r="J63"/>
  <c r="J64"/>
  <c r="J65"/>
  <c r="J66"/>
  <c r="AW66" s="1"/>
  <c r="J67"/>
  <c r="AW67" s="1"/>
  <c r="J68"/>
  <c r="J69"/>
  <c r="AW69" s="1"/>
  <c r="J70"/>
  <c r="AW70" s="1"/>
  <c r="J71"/>
  <c r="J72"/>
  <c r="J73"/>
  <c r="J74"/>
  <c r="J75"/>
  <c r="AW75" s="1"/>
  <c r="J76"/>
  <c r="AW76" s="1"/>
  <c r="J77"/>
  <c r="AW77" s="1"/>
  <c r="J78"/>
  <c r="AW78" s="1"/>
  <c r="J79"/>
  <c r="AW79" s="1"/>
  <c r="J80"/>
  <c r="J81"/>
  <c r="AW81" s="1"/>
  <c r="J82"/>
  <c r="AW82" s="1"/>
  <c r="J83"/>
  <c r="J84"/>
  <c r="J85"/>
  <c r="J86"/>
  <c r="J87"/>
  <c r="J88"/>
  <c r="J89"/>
  <c r="AW89" s="1"/>
  <c r="J90"/>
  <c r="J91"/>
  <c r="J92"/>
  <c r="AW92" s="1"/>
  <c r="J93"/>
  <c r="AW93" s="1"/>
  <c r="J94"/>
  <c r="AW94" s="1"/>
  <c r="J95"/>
  <c r="AW95" s="1"/>
  <c r="J96"/>
  <c r="AW96" s="1"/>
  <c r="J97"/>
  <c r="AW97" s="1"/>
  <c r="J98"/>
  <c r="AW98" s="1"/>
  <c r="J99"/>
  <c r="J100"/>
  <c r="J101"/>
  <c r="J102"/>
  <c r="J103"/>
  <c r="J104"/>
  <c r="J105"/>
  <c r="AW105" s="1"/>
  <c r="J106"/>
  <c r="J107"/>
  <c r="AW107" s="1"/>
  <c r="J108"/>
  <c r="AW108" s="1"/>
  <c r="J109"/>
  <c r="AW109" s="1"/>
  <c r="J110"/>
  <c r="J111"/>
  <c r="J112"/>
  <c r="J113"/>
  <c r="AW113" s="1"/>
  <c r="J114"/>
  <c r="AW114" s="1"/>
  <c r="J115"/>
  <c r="J116"/>
  <c r="J117"/>
  <c r="J118"/>
  <c r="AW118" s="1"/>
  <c r="J119"/>
  <c r="J120"/>
  <c r="J121"/>
  <c r="AW121" s="1"/>
  <c r="J122"/>
  <c r="AW122" s="1"/>
  <c r="J123"/>
  <c r="J124"/>
  <c r="J125"/>
  <c r="AW125" s="1"/>
  <c r="J126"/>
  <c r="AW126" s="1"/>
  <c r="J127"/>
  <c r="J128"/>
  <c r="AW128" s="1"/>
  <c r="J129"/>
  <c r="AW129" s="1"/>
  <c r="J130"/>
  <c r="J131"/>
  <c r="AW131" s="1"/>
  <c r="J132"/>
  <c r="AW132" s="1"/>
  <c r="J133"/>
  <c r="J134"/>
  <c r="AW134" s="1"/>
  <c r="J135"/>
  <c r="J136"/>
  <c r="J137"/>
  <c r="AW137" s="1"/>
  <c r="J138"/>
  <c r="J139"/>
  <c r="J140"/>
  <c r="J141"/>
  <c r="AW141" s="1"/>
  <c r="J142"/>
  <c r="AW142" s="1"/>
  <c r="J143"/>
  <c r="J144"/>
  <c r="J145"/>
  <c r="J146"/>
  <c r="AW146" s="1"/>
  <c r="J147"/>
  <c r="J148"/>
  <c r="AW148" s="1"/>
  <c r="J149"/>
  <c r="J150"/>
  <c r="J151"/>
  <c r="J152"/>
  <c r="J153"/>
  <c r="J154"/>
  <c r="J155"/>
  <c r="AW155" s="1"/>
  <c r="J156"/>
  <c r="AW156" s="1"/>
  <c r="J157"/>
  <c r="AW157" s="1"/>
  <c r="J158"/>
  <c r="AW158" s="1"/>
  <c r="J159"/>
  <c r="AW159" s="1"/>
  <c r="J160"/>
  <c r="J161"/>
  <c r="AW161" s="1"/>
  <c r="J162"/>
  <c r="J163"/>
  <c r="AW163" s="1"/>
  <c r="J164"/>
  <c r="AW164" s="1"/>
  <c r="J165"/>
  <c r="J166"/>
  <c r="AW166" s="1"/>
  <c r="J167"/>
  <c r="J168"/>
  <c r="AW168" s="1"/>
  <c r="J169"/>
  <c r="J170"/>
  <c r="AW170" s="1"/>
  <c r="J171"/>
  <c r="J172"/>
  <c r="J173"/>
  <c r="J174"/>
  <c r="AW174" s="1"/>
  <c r="J175"/>
  <c r="AW175" s="1"/>
  <c r="J176"/>
  <c r="AW176" s="1"/>
  <c r="J177"/>
  <c r="J178"/>
  <c r="AW178" s="1"/>
  <c r="J179"/>
  <c r="AW179" s="1"/>
  <c r="J180"/>
  <c r="AW180" s="1"/>
  <c r="J181"/>
  <c r="AW181" s="1"/>
  <c r="J182"/>
  <c r="AW182" s="1"/>
  <c r="J183"/>
  <c r="J184"/>
  <c r="AW184" s="1"/>
  <c r="J185"/>
  <c r="AW185" s="1"/>
  <c r="J186"/>
  <c r="AW186" s="1"/>
  <c r="J187"/>
  <c r="AW187" s="1"/>
  <c r="J188"/>
  <c r="AW188" s="1"/>
  <c r="J189"/>
  <c r="AW189" s="1"/>
  <c r="J190"/>
  <c r="J191"/>
  <c r="AW191" s="1"/>
  <c r="J192"/>
  <c r="AW192" s="1"/>
  <c r="J193"/>
  <c r="AW193" s="1"/>
  <c r="J194"/>
  <c r="J195"/>
  <c r="AW195" s="1"/>
  <c r="J196"/>
  <c r="J197"/>
  <c r="J198"/>
  <c r="J199"/>
  <c r="AW199" s="1"/>
  <c r="J200"/>
  <c r="AW200" s="1"/>
  <c r="J201"/>
  <c r="AW201" s="1"/>
  <c r="J202"/>
  <c r="AW202" s="1"/>
  <c r="J203"/>
  <c r="AW203" s="1"/>
  <c r="J204"/>
  <c r="AW204" s="1"/>
  <c r="J205"/>
  <c r="AW205" s="1"/>
  <c r="J206"/>
  <c r="J207"/>
  <c r="J208"/>
  <c r="J209"/>
  <c r="AW209" s="1"/>
  <c r="J210"/>
  <c r="J211"/>
  <c r="AW211" s="1"/>
  <c r="J212"/>
  <c r="AW212" s="1"/>
  <c r="J213"/>
  <c r="AW213" s="1"/>
  <c r="J214"/>
  <c r="AW214" s="1"/>
  <c r="J215"/>
  <c r="AW215" s="1"/>
  <c r="J216"/>
  <c r="J217"/>
  <c r="AW217" s="1"/>
  <c r="J218"/>
  <c r="J219"/>
  <c r="AW219" s="1"/>
  <c r="J220"/>
  <c r="AW220" s="1"/>
  <c r="J221"/>
  <c r="J222"/>
  <c r="J223"/>
  <c r="AW223" s="1"/>
  <c r="J224"/>
  <c r="J225"/>
  <c r="J226"/>
  <c r="J227"/>
  <c r="J228"/>
  <c r="J229"/>
  <c r="J230"/>
  <c r="AW230" s="1"/>
  <c r="J231"/>
  <c r="AW231" s="1"/>
  <c r="J232"/>
  <c r="AW232" s="1"/>
  <c r="J233"/>
  <c r="J234"/>
  <c r="AW234" s="1"/>
  <c r="J235"/>
  <c r="J236"/>
  <c r="J237"/>
  <c r="J238"/>
  <c r="J239"/>
  <c r="J240"/>
  <c r="J241"/>
  <c r="J242"/>
  <c r="AW242" s="1"/>
  <c r="J243"/>
  <c r="AW243" s="1"/>
  <c r="J244"/>
  <c r="AW244" s="1"/>
  <c r="J245"/>
  <c r="AW245" s="1"/>
  <c r="J246"/>
  <c r="AW246" s="1"/>
  <c r="J247"/>
  <c r="J248"/>
  <c r="AW248" s="1"/>
  <c r="J249"/>
  <c r="J250"/>
  <c r="AW250" s="1"/>
  <c r="J251"/>
  <c r="J252"/>
  <c r="AW252" s="1"/>
  <c r="J253"/>
  <c r="AW253" s="1"/>
  <c r="J254"/>
  <c r="J255"/>
  <c r="J256"/>
  <c r="J257"/>
  <c r="AW257" s="1"/>
  <c r="J258"/>
  <c r="AW258" s="1"/>
  <c r="J259"/>
  <c r="J260"/>
  <c r="AW260" s="1"/>
  <c r="J261"/>
  <c r="J262"/>
  <c r="AW262" s="1"/>
  <c r="J263"/>
  <c r="J264"/>
  <c r="AW264" s="1"/>
  <c r="J265"/>
  <c r="J266"/>
  <c r="AW266" s="1"/>
  <c r="J267"/>
  <c r="J268"/>
  <c r="J269"/>
  <c r="J270"/>
  <c r="AW270" s="1"/>
  <c r="J271"/>
  <c r="AW271" s="1"/>
  <c r="J272"/>
  <c r="AW272" s="1"/>
  <c r="J273"/>
  <c r="J274"/>
  <c r="J275"/>
  <c r="AW275" s="1"/>
  <c r="J276"/>
  <c r="J277"/>
  <c r="J278"/>
  <c r="AW278" s="1"/>
  <c r="J279"/>
  <c r="J280"/>
  <c r="AW280" s="1"/>
  <c r="J281"/>
  <c r="AW281" s="1"/>
  <c r="J282"/>
  <c r="AW282" s="1"/>
  <c r="J283"/>
  <c r="J284"/>
  <c r="J285"/>
  <c r="J286"/>
  <c r="J287"/>
  <c r="J288"/>
  <c r="J289"/>
  <c r="AW289" s="1"/>
  <c r="J290"/>
  <c r="AW290" s="1"/>
  <c r="J291"/>
  <c r="J292"/>
  <c r="AW292" s="1"/>
  <c r="J293"/>
  <c r="AW293" s="1"/>
  <c r="J294"/>
  <c r="AW294" s="1"/>
  <c r="J295"/>
  <c r="AW295" s="1"/>
  <c r="J296"/>
  <c r="J297"/>
  <c r="AW297" s="1"/>
  <c r="J298"/>
  <c r="J299"/>
  <c r="J300"/>
  <c r="AW300" s="1"/>
  <c r="J301"/>
  <c r="AW301" s="1"/>
  <c r="J302"/>
  <c r="J303"/>
  <c r="J304"/>
  <c r="AW304" s="1"/>
  <c r="J305"/>
  <c r="J306"/>
  <c r="J307"/>
  <c r="J308"/>
  <c r="J309"/>
  <c r="J310"/>
  <c r="J311"/>
  <c r="J312"/>
  <c r="AW312" s="1"/>
  <c r="J313"/>
  <c r="AW313" s="1"/>
  <c r="J315"/>
  <c r="J316"/>
  <c r="AW316" s="1"/>
  <c r="J317"/>
  <c r="J318"/>
  <c r="AW318" s="1"/>
  <c r="J320"/>
  <c r="J321"/>
  <c r="AW321" s="1"/>
  <c r="J322"/>
  <c r="AW322" s="1"/>
  <c r="J323"/>
  <c r="AW323" s="1"/>
  <c r="J324"/>
  <c r="J325"/>
  <c r="J326"/>
  <c r="J327"/>
  <c r="J328"/>
  <c r="AW328" s="1"/>
  <c r="J329"/>
  <c r="J330"/>
  <c r="AW330" s="1"/>
  <c r="J331"/>
  <c r="J332"/>
  <c r="J333"/>
  <c r="AW333" s="1"/>
  <c r="J334"/>
  <c r="J335"/>
  <c r="J336"/>
  <c r="AW336" s="1"/>
  <c r="J337"/>
  <c r="J338"/>
  <c r="AW338" s="1"/>
  <c r="J339"/>
  <c r="AW339" s="1"/>
  <c r="J340"/>
  <c r="J341"/>
  <c r="AW341" s="1"/>
  <c r="J342"/>
  <c r="J343"/>
  <c r="AW343" s="1"/>
  <c r="J344"/>
  <c r="J345"/>
  <c r="AW345" s="1"/>
  <c r="J346"/>
  <c r="J347"/>
  <c r="AW347" s="1"/>
  <c r="J348"/>
  <c r="AW348" s="1"/>
  <c r="J349"/>
  <c r="AW349" s="1"/>
  <c r="J350"/>
  <c r="J351"/>
  <c r="AW351" s="1"/>
  <c r="J352"/>
  <c r="AW352" s="1"/>
  <c r="J353"/>
  <c r="AW353" s="1"/>
  <c r="J354"/>
  <c r="J355"/>
  <c r="J356"/>
  <c r="J357"/>
  <c r="AW357" s="1"/>
  <c r="J358"/>
  <c r="J359"/>
  <c r="AW359" s="1"/>
  <c r="J360"/>
  <c r="J361"/>
  <c r="J362"/>
  <c r="AW362" s="1"/>
  <c r="J363"/>
  <c r="AW363" s="1"/>
  <c r="J364"/>
  <c r="J365"/>
  <c r="AW365" s="1"/>
  <c r="J366"/>
  <c r="J367"/>
  <c r="AW367" s="1"/>
  <c r="J368"/>
  <c r="AW368" s="1"/>
  <c r="J369"/>
  <c r="J370"/>
  <c r="J371"/>
  <c r="AW371" s="1"/>
  <c r="J372"/>
  <c r="J374"/>
  <c r="J375"/>
  <c r="AW375" s="1"/>
  <c r="J376"/>
  <c r="J377"/>
  <c r="AW377" s="1"/>
  <c r="J378"/>
  <c r="J379"/>
  <c r="AW379" s="1"/>
  <c r="J380"/>
  <c r="AW380" s="1"/>
  <c r="J381"/>
  <c r="J382"/>
  <c r="J383"/>
  <c r="AW383" s="1"/>
  <c r="J384"/>
  <c r="J386"/>
  <c r="AW386" s="1"/>
  <c r="J387"/>
  <c r="J388"/>
  <c r="J389"/>
  <c r="J390"/>
  <c r="J391"/>
  <c r="J392"/>
  <c r="J393"/>
  <c r="AW393" s="1"/>
  <c r="J394"/>
  <c r="AW394" s="1"/>
  <c r="J395"/>
  <c r="AW395" s="1"/>
  <c r="J396"/>
  <c r="AW396" s="1"/>
  <c r="J398"/>
  <c r="J399"/>
  <c r="J400"/>
  <c r="AW400" s="1"/>
  <c r="J401"/>
  <c r="J402"/>
  <c r="J403"/>
  <c r="J404"/>
  <c r="J405"/>
  <c r="J406"/>
  <c r="AW406" s="1"/>
  <c r="J407"/>
  <c r="J408"/>
  <c r="J409"/>
  <c r="J410"/>
  <c r="J411"/>
  <c r="AW411" s="1"/>
  <c r="J412"/>
  <c r="AW412" s="1"/>
  <c r="J413"/>
  <c r="AW413" s="1"/>
  <c r="J414"/>
  <c r="AW414" s="1"/>
  <c r="J415"/>
  <c r="AW415" s="1"/>
  <c r="J416"/>
  <c r="AW416" s="1"/>
  <c r="J417"/>
  <c r="AW417" s="1"/>
  <c r="J418"/>
  <c r="AW418" s="1"/>
  <c r="J419"/>
  <c r="AW419" s="1"/>
  <c r="J420"/>
  <c r="AW420" s="1"/>
  <c r="J421"/>
  <c r="J422"/>
  <c r="AW422" s="1"/>
  <c r="J423"/>
  <c r="J424"/>
  <c r="J425"/>
  <c r="AW425" s="1"/>
  <c r="J426"/>
  <c r="J427"/>
  <c r="J428"/>
  <c r="AW428" s="1"/>
  <c r="J429"/>
  <c r="AW429" s="1"/>
  <c r="J430"/>
  <c r="J431"/>
  <c r="AW431" s="1"/>
  <c r="J432"/>
  <c r="AW432" s="1"/>
  <c r="J433"/>
  <c r="J434"/>
  <c r="AW434" s="1"/>
  <c r="J435"/>
  <c r="J436"/>
  <c r="AW436" s="1"/>
  <c r="J437"/>
  <c r="J438"/>
  <c r="J439"/>
  <c r="AW439" s="1"/>
  <c r="J440"/>
  <c r="J441"/>
  <c r="AW441" s="1"/>
  <c r="J442"/>
  <c r="AW442" s="1"/>
  <c r="J443"/>
  <c r="J444"/>
  <c r="J445"/>
  <c r="J446"/>
  <c r="J447"/>
  <c r="J448"/>
  <c r="J449"/>
  <c r="J450"/>
  <c r="J451"/>
  <c r="J452"/>
  <c r="J453"/>
  <c r="AW453" s="1"/>
  <c r="J454"/>
  <c r="AW454" s="1"/>
  <c r="J455"/>
  <c r="AW455" s="1"/>
  <c r="J456"/>
  <c r="AW456" s="1"/>
  <c r="J457"/>
  <c r="AW457" s="1"/>
  <c r="J458"/>
  <c r="J459"/>
  <c r="AW459" s="1"/>
  <c r="J460"/>
  <c r="J461"/>
  <c r="J462"/>
  <c r="J463"/>
  <c r="J464"/>
  <c r="AW464" s="1"/>
  <c r="J465"/>
  <c r="J466"/>
  <c r="J467"/>
  <c r="J468"/>
  <c r="J469"/>
  <c r="J470"/>
  <c r="J471"/>
  <c r="J472"/>
  <c r="AW472" s="1"/>
  <c r="J473"/>
  <c r="AW473" s="1"/>
  <c r="J474"/>
  <c r="J475"/>
  <c r="J476"/>
  <c r="J477"/>
  <c r="J478"/>
  <c r="J479"/>
  <c r="J480"/>
  <c r="J481"/>
  <c r="J482"/>
  <c r="J483"/>
  <c r="J484"/>
  <c r="AW484" s="1"/>
  <c r="J485"/>
  <c r="J486"/>
  <c r="J487"/>
  <c r="J488"/>
  <c r="J489"/>
  <c r="J490"/>
  <c r="J491"/>
  <c r="J492"/>
  <c r="AW492" s="1"/>
  <c r="J493"/>
  <c r="AW493" s="1"/>
  <c r="J494"/>
  <c r="AW494" s="1"/>
  <c r="J495"/>
  <c r="AW495" s="1"/>
  <c r="J496"/>
  <c r="AW496" s="1"/>
  <c r="J497"/>
  <c r="J498"/>
  <c r="J499"/>
  <c r="AW499" s="1"/>
  <c r="J500"/>
  <c r="J501"/>
  <c r="J502"/>
  <c r="J503"/>
  <c r="J504"/>
  <c r="J505"/>
  <c r="J506"/>
  <c r="J507"/>
  <c r="J508"/>
  <c r="J509"/>
  <c r="J510"/>
  <c r="J511"/>
  <c r="J512"/>
  <c r="J513"/>
  <c r="AW513" s="1"/>
  <c r="J514"/>
  <c r="AW514" s="1"/>
  <c r="J515"/>
  <c r="AW515" s="1"/>
  <c r="J516"/>
  <c r="AW516" s="1"/>
  <c r="J517"/>
  <c r="AW517" s="1"/>
  <c r="J518"/>
  <c r="J519"/>
  <c r="AW519" s="1"/>
  <c r="J520"/>
  <c r="J521"/>
  <c r="J522"/>
  <c r="AW522" s="1"/>
  <c r="J523"/>
  <c r="J524"/>
  <c r="J525"/>
  <c r="J526"/>
  <c r="J527"/>
  <c r="J528"/>
  <c r="AW528" s="1"/>
  <c r="J529"/>
  <c r="J530"/>
  <c r="AW530" s="1"/>
  <c r="J531"/>
  <c r="J532"/>
  <c r="J533"/>
  <c r="AW533" s="1"/>
  <c r="J534"/>
  <c r="J535"/>
  <c r="J536"/>
  <c r="J537"/>
  <c r="J538"/>
  <c r="J539"/>
  <c r="AW539" s="1"/>
  <c r="J540"/>
  <c r="AW540" s="1"/>
  <c r="J541"/>
  <c r="J542"/>
  <c r="J543"/>
  <c r="J544"/>
  <c r="AW544" s="1"/>
  <c r="J545"/>
  <c r="AW545" s="1"/>
  <c r="J546"/>
  <c r="J547"/>
  <c r="J548"/>
  <c r="J549"/>
  <c r="J550"/>
  <c r="AW550" s="1"/>
  <c r="J551"/>
  <c r="AW551" s="1"/>
  <c r="J552"/>
  <c r="AW552" s="1"/>
  <c r="J553"/>
  <c r="AW553" s="1"/>
  <c r="J554"/>
  <c r="AW554" s="1"/>
  <c r="J555"/>
  <c r="AW555" s="1"/>
  <c r="J556"/>
  <c r="AW556" s="1"/>
  <c r="J557"/>
  <c r="J558"/>
  <c r="J559"/>
  <c r="J560"/>
  <c r="J561"/>
  <c r="AW561" s="1"/>
  <c r="J562"/>
  <c r="J563"/>
  <c r="AW563" s="1"/>
  <c r="J564"/>
  <c r="J565"/>
  <c r="AW565" s="1"/>
  <c r="J566"/>
  <c r="J567"/>
  <c r="J568"/>
  <c r="J569"/>
  <c r="J570"/>
  <c r="J571"/>
  <c r="J572"/>
  <c r="J573"/>
  <c r="AW573" s="1"/>
  <c r="J574"/>
  <c r="AW574" s="1"/>
  <c r="J575"/>
  <c r="AW575" s="1"/>
  <c r="J576"/>
  <c r="AW576" s="1"/>
  <c r="J577"/>
  <c r="AW577" s="1"/>
  <c r="J578"/>
  <c r="J579"/>
  <c r="J580"/>
  <c r="AW580" s="1"/>
  <c r="J581"/>
  <c r="AW581" s="1"/>
  <c r="J582"/>
  <c r="AW582" s="1"/>
  <c r="J583"/>
  <c r="J584"/>
  <c r="J585"/>
  <c r="J586"/>
  <c r="J587"/>
  <c r="J588"/>
  <c r="J589"/>
  <c r="AW589" s="1"/>
  <c r="J590"/>
  <c r="J591"/>
  <c r="J592"/>
  <c r="AW592" s="1"/>
  <c r="J593"/>
  <c r="AW593" s="1"/>
  <c r="J594"/>
  <c r="J595"/>
  <c r="J596"/>
  <c r="AW596" s="1"/>
  <c r="J597"/>
  <c r="J598"/>
  <c r="AW598" s="1"/>
  <c r="J599"/>
  <c r="J600"/>
  <c r="J601"/>
  <c r="J602"/>
  <c r="AW602" s="1"/>
  <c r="J603"/>
  <c r="J604"/>
  <c r="J605"/>
  <c r="J606"/>
  <c r="J607"/>
  <c r="AW607" s="1"/>
  <c r="J608"/>
  <c r="J609"/>
  <c r="J610"/>
  <c r="AW610" s="1"/>
  <c r="J611"/>
  <c r="J612"/>
  <c r="AW612" s="1"/>
  <c r="J613"/>
  <c r="J614"/>
  <c r="J615"/>
  <c r="J616"/>
  <c r="AW616" s="1"/>
  <c r="J617"/>
  <c r="J618"/>
  <c r="J619"/>
  <c r="J620"/>
  <c r="J621"/>
  <c r="J622"/>
  <c r="AW622" s="1"/>
  <c r="J623"/>
  <c r="J624"/>
  <c r="AW624" s="1"/>
  <c r="J625"/>
  <c r="AW625" s="1"/>
  <c r="J626"/>
  <c r="J627"/>
  <c r="J628"/>
  <c r="J629"/>
  <c r="J630"/>
  <c r="J631"/>
  <c r="AW631" s="1"/>
  <c r="J632"/>
  <c r="AW632" s="1"/>
  <c r="J633"/>
  <c r="AW633" s="1"/>
  <c r="J634"/>
  <c r="AW634" s="1"/>
  <c r="J635"/>
  <c r="AW635" s="1"/>
  <c r="J636"/>
  <c r="J637"/>
  <c r="J638"/>
  <c r="J639"/>
  <c r="J640"/>
  <c r="J641"/>
  <c r="J642"/>
  <c r="J643"/>
  <c r="J644"/>
  <c r="J645"/>
  <c r="AW645" s="1"/>
  <c r="J646"/>
  <c r="J647"/>
  <c r="AW647" s="1"/>
  <c r="J648"/>
  <c r="AW648" s="1"/>
  <c r="J649"/>
  <c r="J650"/>
  <c r="AW650" s="1"/>
  <c r="J651"/>
  <c r="J652"/>
  <c r="AW652" s="1"/>
  <c r="J653"/>
  <c r="J654"/>
  <c r="AW654" s="1"/>
  <c r="J655"/>
  <c r="J656"/>
  <c r="J657"/>
  <c r="J658"/>
  <c r="AW658" s="1"/>
  <c r="J659"/>
  <c r="AW659" s="1"/>
  <c r="J660"/>
  <c r="AW660" s="1"/>
  <c r="J661"/>
  <c r="AW661" s="1"/>
  <c r="J662"/>
  <c r="AW662" s="1"/>
  <c r="J663"/>
  <c r="J664"/>
  <c r="J665"/>
  <c r="J666"/>
  <c r="AW666" s="1"/>
  <c r="J667"/>
  <c r="AW667" s="1"/>
  <c r="J668"/>
  <c r="J669"/>
  <c r="J670"/>
  <c r="AW670" s="1"/>
  <c r="J671"/>
  <c r="J672"/>
  <c r="AW672" s="1"/>
  <c r="J673"/>
  <c r="J674"/>
  <c r="AW674" s="1"/>
  <c r="J675"/>
  <c r="J676"/>
  <c r="AW676" s="1"/>
  <c r="J677"/>
  <c r="J678"/>
  <c r="J679"/>
  <c r="J680"/>
  <c r="J681"/>
  <c r="AW681" s="1"/>
  <c r="J682"/>
  <c r="AW682" s="1"/>
  <c r="J683"/>
  <c r="AW683" s="1"/>
  <c r="J684"/>
  <c r="J685"/>
  <c r="AW685" s="1"/>
  <c r="J686"/>
  <c r="AW686" s="1"/>
  <c r="J687"/>
  <c r="J688"/>
  <c r="AW688" s="1"/>
  <c r="J689"/>
  <c r="J690"/>
  <c r="AW690" s="1"/>
  <c r="J691"/>
  <c r="J692"/>
  <c r="AW692" s="1"/>
  <c r="J693"/>
  <c r="AW693" s="1"/>
  <c r="J694"/>
  <c r="J695"/>
  <c r="J696"/>
  <c r="AW696" s="1"/>
  <c r="J697"/>
  <c r="J699"/>
  <c r="J700"/>
  <c r="J701"/>
  <c r="J702"/>
  <c r="J703"/>
  <c r="J704"/>
  <c r="AW704" s="1"/>
  <c r="J705"/>
  <c r="J706"/>
  <c r="J707"/>
  <c r="J708"/>
  <c r="J709"/>
  <c r="AW709" s="1"/>
  <c r="J710"/>
  <c r="AW710" s="1"/>
  <c r="J711"/>
  <c r="AW711" s="1"/>
  <c r="J712"/>
  <c r="AW712" s="1"/>
  <c r="J713"/>
  <c r="J714"/>
  <c r="J715"/>
  <c r="AW715" s="1"/>
  <c r="J716"/>
  <c r="J717"/>
  <c r="AW717" s="1"/>
  <c r="J718"/>
  <c r="AW718" s="1"/>
  <c r="J719"/>
  <c r="AW719" s="1"/>
  <c r="J720"/>
  <c r="J721"/>
  <c r="AW721" s="1"/>
  <c r="J722"/>
  <c r="J723"/>
  <c r="AW723" s="1"/>
  <c r="J724"/>
  <c r="AW724" s="1"/>
  <c r="J725"/>
  <c r="AW725" s="1"/>
  <c r="J726"/>
  <c r="J727"/>
  <c r="AW727" s="1"/>
  <c r="J728"/>
  <c r="J729"/>
  <c r="J730"/>
  <c r="J731"/>
  <c r="AW731" s="1"/>
  <c r="J732"/>
  <c r="AW732" s="1"/>
  <c r="J733"/>
  <c r="J734"/>
  <c r="J735"/>
  <c r="AW735" s="1"/>
  <c r="J736"/>
  <c r="AW736" s="1"/>
  <c r="J737"/>
  <c r="J738"/>
  <c r="AW738" s="1"/>
  <c r="J739"/>
  <c r="AW739" s="1"/>
  <c r="J740"/>
  <c r="J741"/>
  <c r="AW741" s="1"/>
  <c r="J742"/>
  <c r="AW742" s="1"/>
  <c r="J743"/>
  <c r="AW743" s="1"/>
  <c r="J744"/>
  <c r="J745"/>
  <c r="J746"/>
  <c r="J747"/>
  <c r="AW747" s="1"/>
  <c r="J748"/>
  <c r="J749"/>
  <c r="AW749" s="1"/>
  <c r="J750"/>
  <c r="AW750" s="1"/>
  <c r="J751"/>
  <c r="J752"/>
  <c r="AW752" s="1"/>
  <c r="J753"/>
  <c r="J754"/>
  <c r="J755"/>
  <c r="J756"/>
  <c r="J757"/>
  <c r="AW757" s="1"/>
  <c r="J758"/>
  <c r="J759"/>
  <c r="AW759" s="1"/>
  <c r="J760"/>
  <c r="J761"/>
  <c r="J762"/>
  <c r="AW762" s="1"/>
  <c r="J763"/>
  <c r="J764"/>
  <c r="AW764" s="1"/>
  <c r="J765"/>
  <c r="J766"/>
  <c r="AW766" s="1"/>
  <c r="J767"/>
  <c r="AW767" s="1"/>
  <c r="J768"/>
  <c r="AW768" s="1"/>
  <c r="J769"/>
  <c r="AW769" s="1"/>
  <c r="J770"/>
  <c r="AW770" s="1"/>
  <c r="J771"/>
  <c r="AW771" s="1"/>
  <c r="J772"/>
  <c r="AW772" s="1"/>
  <c r="J773"/>
  <c r="J774"/>
  <c r="J775"/>
  <c r="J776"/>
  <c r="AW776" s="1"/>
  <c r="J777"/>
  <c r="AW777" s="1"/>
  <c r="J778"/>
  <c r="AW778" s="1"/>
  <c r="J779"/>
  <c r="J780"/>
  <c r="J781"/>
  <c r="AW781" s="1"/>
  <c r="J782"/>
  <c r="J783"/>
  <c r="J784"/>
  <c r="J785"/>
  <c r="J786"/>
  <c r="J787"/>
  <c r="AW787" s="1"/>
  <c r="J788"/>
  <c r="J789"/>
  <c r="J790"/>
  <c r="AW790" s="1"/>
  <c r="J791"/>
  <c r="J792"/>
  <c r="J793"/>
  <c r="AW793" s="1"/>
  <c r="J794"/>
  <c r="J795"/>
  <c r="J796"/>
  <c r="J797"/>
  <c r="J798"/>
  <c r="J799"/>
  <c r="J800"/>
  <c r="AW800" s="1"/>
  <c r="J801"/>
  <c r="J802"/>
  <c r="J803"/>
  <c r="AW803" s="1"/>
  <c r="J805"/>
  <c r="J806"/>
  <c r="J807"/>
  <c r="AW807" s="1"/>
  <c r="J808"/>
  <c r="J809"/>
  <c r="AW809" s="1"/>
  <c r="J810"/>
  <c r="J811"/>
  <c r="AW811" s="1"/>
  <c r="J812"/>
  <c r="J813"/>
  <c r="AW813" s="1"/>
  <c r="J814"/>
  <c r="J815"/>
  <c r="J816"/>
  <c r="J817"/>
  <c r="AW817" s="1"/>
  <c r="J818"/>
  <c r="AW818" s="1"/>
  <c r="J819"/>
  <c r="AW819" s="1"/>
  <c r="J820"/>
  <c r="AW820" s="1"/>
  <c r="J821"/>
  <c r="J822"/>
  <c r="AW822" s="1"/>
  <c r="J823"/>
  <c r="J824"/>
  <c r="J825"/>
  <c r="AW825" s="1"/>
  <c r="J826"/>
  <c r="AW826" s="1"/>
  <c r="J827"/>
  <c r="J828"/>
  <c r="J829"/>
  <c r="J830"/>
  <c r="J831"/>
  <c r="AW831" s="1"/>
  <c r="J832"/>
  <c r="J833"/>
  <c r="J834"/>
  <c r="AW834" s="1"/>
  <c r="J835"/>
  <c r="J836"/>
  <c r="J837"/>
  <c r="J838"/>
  <c r="J839"/>
  <c r="J840"/>
  <c r="AW840" s="1"/>
  <c r="J841"/>
  <c r="AW841" s="1"/>
  <c r="J842"/>
  <c r="AW842" s="1"/>
  <c r="J843"/>
  <c r="J844"/>
  <c r="AW844" s="1"/>
  <c r="J845"/>
  <c r="J846"/>
  <c r="AW846" s="1"/>
  <c r="J847"/>
  <c r="J848"/>
  <c r="AW848" s="1"/>
  <c r="J849"/>
  <c r="J850"/>
  <c r="J851"/>
  <c r="J852"/>
  <c r="AW852" s="1"/>
  <c r="J853"/>
  <c r="J854"/>
  <c r="J855"/>
  <c r="AW855" s="1"/>
  <c r="J856"/>
  <c r="J857"/>
  <c r="AW857" s="1"/>
  <c r="J858"/>
  <c r="J859"/>
  <c r="AW859" s="1"/>
  <c r="J860"/>
  <c r="J861"/>
  <c r="AW861" s="1"/>
  <c r="J862"/>
  <c r="J863"/>
  <c r="J864"/>
  <c r="AW864" s="1"/>
  <c r="J865"/>
  <c r="J866"/>
  <c r="AW866" s="1"/>
  <c r="J867"/>
  <c r="J868"/>
  <c r="J869"/>
  <c r="J870"/>
  <c r="J871"/>
  <c r="J872"/>
  <c r="J873"/>
  <c r="AW873" s="1"/>
  <c r="J874"/>
  <c r="J875"/>
  <c r="J876"/>
  <c r="J877"/>
  <c r="J878"/>
  <c r="AW878" s="1"/>
  <c r="J879"/>
  <c r="AW879" s="1"/>
  <c r="J880"/>
  <c r="AW880" s="1"/>
  <c r="J881"/>
  <c r="AW881" s="1"/>
  <c r="J882"/>
  <c r="AW882" s="1"/>
  <c r="J883"/>
  <c r="AW883" s="1"/>
  <c r="J884"/>
  <c r="AW884" s="1"/>
  <c r="J885"/>
  <c r="AW885" s="1"/>
  <c r="J886"/>
  <c r="J887"/>
  <c r="J888"/>
  <c r="J889"/>
  <c r="J890"/>
  <c r="J891"/>
  <c r="AW891" s="1"/>
  <c r="J892"/>
  <c r="J893"/>
  <c r="J894"/>
  <c r="AW894" s="1"/>
  <c r="J895"/>
  <c r="AW895" s="1"/>
  <c r="J896"/>
  <c r="AW896" s="1"/>
  <c r="J897"/>
  <c r="AW897" s="1"/>
  <c r="J898"/>
  <c r="AW898" s="1"/>
  <c r="J899"/>
  <c r="AW899" s="1"/>
  <c r="J900"/>
  <c r="J901"/>
  <c r="J902"/>
  <c r="J903"/>
  <c r="J904"/>
  <c r="J905"/>
  <c r="J906"/>
  <c r="J907"/>
  <c r="AW907" s="1"/>
  <c r="J908"/>
  <c r="AW908" s="1"/>
  <c r="J909"/>
  <c r="AW909" s="1"/>
  <c r="J910"/>
  <c r="AW910" s="1"/>
  <c r="J911"/>
  <c r="AW911" s="1"/>
  <c r="J912"/>
  <c r="AW912" s="1"/>
  <c r="J913"/>
  <c r="AW913" s="1"/>
  <c r="J914"/>
  <c r="J915"/>
  <c r="AW915" s="1"/>
  <c r="J916"/>
  <c r="J917"/>
  <c r="AW917" s="1"/>
  <c r="J918"/>
  <c r="J919"/>
  <c r="AW919" s="1"/>
  <c r="J920"/>
  <c r="J921"/>
  <c r="AW921" s="1"/>
  <c r="J922"/>
  <c r="J923"/>
  <c r="J924"/>
  <c r="AW924" s="1"/>
  <c r="J925"/>
  <c r="J926"/>
  <c r="AW926" s="1"/>
  <c r="J927"/>
  <c r="J928"/>
  <c r="AW928" s="1"/>
  <c r="J929"/>
  <c r="J930"/>
  <c r="AW930" s="1"/>
  <c r="J931"/>
  <c r="J932"/>
  <c r="J933"/>
  <c r="J934"/>
  <c r="J935"/>
  <c r="J936"/>
  <c r="AW936" s="1"/>
  <c r="J937"/>
  <c r="J938"/>
  <c r="J939"/>
  <c r="J940"/>
  <c r="J941"/>
  <c r="J942"/>
  <c r="J943"/>
  <c r="J944"/>
  <c r="J945"/>
  <c r="J946"/>
  <c r="AW946" s="1"/>
  <c r="J947"/>
  <c r="J948"/>
  <c r="AW948" s="1"/>
  <c r="J949"/>
  <c r="J950"/>
  <c r="AW950" s="1"/>
  <c r="J951"/>
  <c r="J952"/>
  <c r="J953"/>
  <c r="J954"/>
  <c r="J955"/>
  <c r="J956"/>
  <c r="AW956" s="1"/>
  <c r="J957"/>
  <c r="J958"/>
  <c r="AW958" s="1"/>
  <c r="J959"/>
  <c r="J960"/>
  <c r="J961"/>
  <c r="AW961" s="1"/>
  <c r="J962"/>
  <c r="J963"/>
  <c r="J964"/>
  <c r="J965"/>
  <c r="J966"/>
  <c r="AW966" s="1"/>
  <c r="J967"/>
  <c r="J968"/>
  <c r="AW968" s="1"/>
  <c r="J969"/>
  <c r="AW969" s="1"/>
  <c r="J970"/>
  <c r="J971"/>
  <c r="J972"/>
  <c r="J973"/>
  <c r="J974"/>
  <c r="J975"/>
  <c r="AW975" s="1"/>
  <c r="J976"/>
  <c r="J977"/>
  <c r="AW977" s="1"/>
  <c r="J978"/>
  <c r="AW978" s="1"/>
  <c r="J979"/>
  <c r="AW979" s="1"/>
  <c r="J980"/>
  <c r="J981"/>
  <c r="J982"/>
  <c r="J983"/>
  <c r="J984"/>
  <c r="AW984" s="1"/>
  <c r="J985"/>
  <c r="J986"/>
  <c r="AW986" s="1"/>
  <c r="J987"/>
  <c r="J988"/>
  <c r="AW988" s="1"/>
  <c r="J989"/>
  <c r="AW989" s="1"/>
  <c r="J990"/>
  <c r="J991"/>
  <c r="J992"/>
  <c r="J993"/>
  <c r="J994"/>
  <c r="J995"/>
  <c r="J996"/>
  <c r="AW996" s="1"/>
  <c r="J997"/>
  <c r="J998"/>
  <c r="J999"/>
  <c r="AW999" s="1"/>
  <c r="J1000"/>
  <c r="AW1000" s="1"/>
  <c r="J1001"/>
  <c r="J1002"/>
  <c r="J1003"/>
  <c r="J1004"/>
  <c r="AW1004" s="1"/>
  <c r="J1005"/>
  <c r="J1006"/>
  <c r="AW1006" s="1"/>
  <c r="J1007"/>
  <c r="AW1007" s="1"/>
  <c r="J1008"/>
  <c r="AW1008" s="1"/>
  <c r="J1009"/>
  <c r="AW1009" s="1"/>
  <c r="J1010"/>
  <c r="AW1010" s="1"/>
  <c r="J1011"/>
  <c r="J1012"/>
  <c r="J1013"/>
  <c r="AW1013" s="1"/>
  <c r="J1014"/>
  <c r="AW1014" s="1"/>
  <c r="J1015"/>
  <c r="J1016"/>
  <c r="J1017"/>
  <c r="J1018"/>
  <c r="AW1018" s="1"/>
  <c r="J1019"/>
  <c r="AW1019" s="1"/>
  <c r="J1020"/>
  <c r="AW1020" s="1"/>
  <c r="J1021"/>
  <c r="AW1021" s="1"/>
  <c r="J1022"/>
  <c r="AW1022" s="1"/>
  <c r="J1023"/>
  <c r="AW1023" s="1"/>
  <c r="J1024"/>
  <c r="AW1024" s="1"/>
  <c r="J1025"/>
  <c r="AW1025" s="1"/>
  <c r="J1026"/>
  <c r="AW1026" s="1"/>
  <c r="J1027"/>
  <c r="AW1027" s="1"/>
  <c r="J1028"/>
  <c r="AW1028" s="1"/>
  <c r="J1029"/>
  <c r="AW1029" s="1"/>
  <c r="J1030"/>
  <c r="J1031"/>
  <c r="AW1031" s="1"/>
  <c r="J1032"/>
  <c r="J1033"/>
  <c r="AW1033" s="1"/>
  <c r="J1034"/>
  <c r="J1035"/>
  <c r="AW1035" s="1"/>
  <c r="J1036"/>
  <c r="AW1036" s="1"/>
  <c r="J1037"/>
  <c r="AW1037" s="1"/>
  <c r="J1038"/>
  <c r="AW1038" s="1"/>
  <c r="J1039"/>
  <c r="AW1039" s="1"/>
  <c r="J1040"/>
  <c r="AW1040" s="1"/>
  <c r="J1041"/>
  <c r="J1042"/>
  <c r="J1043"/>
  <c r="J1044"/>
  <c r="J1045"/>
  <c r="J1046"/>
  <c r="J1047"/>
  <c r="AW1047" s="1"/>
  <c r="J1048"/>
  <c r="AW1048" s="1"/>
  <c r="J1049"/>
  <c r="J1050"/>
  <c r="AW1050" s="1"/>
  <c r="J1051"/>
  <c r="J1052"/>
  <c r="J1053"/>
  <c r="J1054"/>
  <c r="AW1054" s="1"/>
  <c r="J1055"/>
  <c r="AW1055" s="1"/>
  <c r="J1056"/>
  <c r="J1057"/>
  <c r="AW1057" s="1"/>
  <c r="J1058"/>
  <c r="AW1058" s="1"/>
  <c r="J1059"/>
  <c r="AW1059" s="1"/>
  <c r="J1060"/>
  <c r="J1061"/>
  <c r="J1062"/>
  <c r="J1063"/>
  <c r="J1064"/>
  <c r="J1065"/>
  <c r="J1066"/>
  <c r="J1067"/>
  <c r="J1068"/>
  <c r="AW1068" s="1"/>
  <c r="J1069"/>
  <c r="J1070"/>
  <c r="AW1070" s="1"/>
  <c r="J1071"/>
  <c r="AW1071" s="1"/>
  <c r="J1072"/>
  <c r="AW1072" s="1"/>
  <c r="J1073"/>
  <c r="AW1073" s="1"/>
  <c r="J1074"/>
  <c r="AW1074" s="1"/>
  <c r="J1075"/>
  <c r="AW1075" s="1"/>
  <c r="J1076"/>
  <c r="J1077"/>
  <c r="J1078"/>
  <c r="J1079"/>
  <c r="AW1079" s="1"/>
  <c r="J1080"/>
  <c r="AW1080" s="1"/>
  <c r="J1081"/>
  <c r="J1082"/>
  <c r="J1083"/>
  <c r="AW1083" s="1"/>
  <c r="J1084"/>
  <c r="AW1084" s="1"/>
  <c r="J1085"/>
  <c r="AW1085" s="1"/>
  <c r="J1086"/>
  <c r="AW1086" s="1"/>
  <c r="J1087"/>
  <c r="AW1087" s="1"/>
  <c r="J1088"/>
  <c r="AW1088" s="1"/>
  <c r="J1089"/>
  <c r="J1090"/>
  <c r="AW1090" s="1"/>
  <c r="J1091"/>
  <c r="AW1091" s="1"/>
  <c r="J1092"/>
  <c r="J1093"/>
  <c r="J1094"/>
  <c r="J1095"/>
  <c r="J1096"/>
  <c r="J1097"/>
  <c r="J1098"/>
  <c r="AW1098" s="1"/>
  <c r="J1099"/>
  <c r="AW1099" s="1"/>
  <c r="J1100"/>
  <c r="AW1100" s="1"/>
  <c r="J1101"/>
  <c r="AW1101" s="1"/>
  <c r="J1102"/>
  <c r="J1103"/>
  <c r="J1104"/>
  <c r="AW1104" s="1"/>
  <c r="J1105"/>
  <c r="AW1105" s="1"/>
  <c r="J1106"/>
  <c r="J1107"/>
  <c r="AW1107" s="1"/>
  <c r="J1108"/>
  <c r="AW1108" s="1"/>
  <c r="J1109"/>
  <c r="AW1109" s="1"/>
  <c r="J1110"/>
  <c r="AW1110" s="1"/>
  <c r="J1111"/>
  <c r="J1112"/>
  <c r="J1113"/>
  <c r="J1114"/>
  <c r="AW1114" s="1"/>
  <c r="J1115"/>
  <c r="AW1115" s="1"/>
  <c r="J1116"/>
  <c r="J1117"/>
  <c r="J1118"/>
  <c r="AW1118" s="1"/>
  <c r="J1119"/>
  <c r="AW1119" s="1"/>
  <c r="J1120"/>
  <c r="J1121"/>
  <c r="J1122"/>
  <c r="J1123"/>
  <c r="AW1123" s="1"/>
  <c r="J1124"/>
  <c r="AW1124" s="1"/>
  <c r="J1125"/>
  <c r="J1126"/>
  <c r="J1127"/>
  <c r="AW1127" s="1"/>
  <c r="J1128"/>
  <c r="AW1128" s="1"/>
  <c r="J1129"/>
  <c r="J1130"/>
  <c r="AW1130" s="1"/>
  <c r="J1131"/>
  <c r="AW1131" s="1"/>
  <c r="J1132"/>
  <c r="AW1132" s="1"/>
  <c r="J1133"/>
  <c r="J1134"/>
  <c r="J1135"/>
  <c r="AW1135" s="1"/>
  <c r="J1136"/>
  <c r="AW1136" s="1"/>
  <c r="J1137"/>
  <c r="AW1137" s="1"/>
  <c r="J1138"/>
  <c r="J1139"/>
  <c r="J1140"/>
  <c r="J1141"/>
  <c r="J1142"/>
  <c r="J1143"/>
  <c r="J1144"/>
  <c r="J1145"/>
  <c r="AW1145" s="1"/>
  <c r="J1146"/>
  <c r="AW1146" s="1"/>
  <c r="J1147"/>
  <c r="AW1147" s="1"/>
  <c r="J1148"/>
  <c r="J1149"/>
  <c r="J1150"/>
  <c r="AW1150" s="1"/>
  <c r="J1151"/>
  <c r="AW1151" s="1"/>
  <c r="J1152"/>
  <c r="J1153"/>
  <c r="J1154"/>
  <c r="J1155"/>
  <c r="AW1155" s="1"/>
  <c r="J1156"/>
  <c r="AW1156" s="1"/>
  <c r="J1157"/>
  <c r="AW1157" s="1"/>
  <c r="J1158"/>
  <c r="AW1158" s="1"/>
  <c r="J1159"/>
  <c r="AW1159" s="1"/>
  <c r="J1160"/>
  <c r="AW1160" s="1"/>
  <c r="J1161"/>
  <c r="AW1161" s="1"/>
  <c r="J1162"/>
  <c r="AW1162" s="1"/>
  <c r="J1164"/>
  <c r="J1165"/>
  <c r="J1166"/>
  <c r="AW1166" s="1"/>
  <c r="J1167"/>
  <c r="J1168"/>
  <c r="AW1168" s="1"/>
  <c r="J1169"/>
  <c r="AW1169" s="1"/>
  <c r="J1170"/>
  <c r="AW1170" s="1"/>
  <c r="J1171"/>
  <c r="AW1171" s="1"/>
  <c r="J1172"/>
  <c r="AW1172" s="1"/>
  <c r="J1173"/>
  <c r="J1174"/>
  <c r="J1175"/>
  <c r="J1176"/>
  <c r="J1177"/>
  <c r="J1178"/>
  <c r="J1179"/>
  <c r="J1180"/>
  <c r="AW1180" s="1"/>
  <c r="J1181"/>
  <c r="AW1181" s="1"/>
  <c r="J1182"/>
  <c r="AW1182" s="1"/>
  <c r="J1183"/>
  <c r="AW1183" s="1"/>
  <c r="J1184"/>
  <c r="J1185"/>
  <c r="J1186"/>
  <c r="AW1186" s="1"/>
  <c r="J1187"/>
  <c r="AW1187" s="1"/>
  <c r="J1188"/>
  <c r="J1189"/>
  <c r="J1190"/>
  <c r="AW1190" s="1"/>
  <c r="J1191"/>
  <c r="AW1191" s="1"/>
  <c r="J1192"/>
  <c r="J1193"/>
  <c r="AW1193" s="1"/>
  <c r="J1194"/>
  <c r="AW1194" s="1"/>
  <c r="J1195"/>
  <c r="J1196"/>
  <c r="AW1196" s="1"/>
  <c r="J1197"/>
  <c r="AW1197" s="1"/>
  <c r="J1198"/>
  <c r="AW1198" s="1"/>
  <c r="J1199"/>
  <c r="AW1199" s="1"/>
  <c r="J1200"/>
  <c r="AW1200" s="1"/>
  <c r="J1201"/>
  <c r="AW1201" s="1"/>
  <c r="J1202"/>
  <c r="AW1202" s="1"/>
  <c r="J1203"/>
  <c r="J1204"/>
  <c r="J1205"/>
  <c r="AW1205" s="1"/>
  <c r="J1206"/>
  <c r="AW1206" s="1"/>
  <c r="J1207"/>
  <c r="J1208"/>
  <c r="J1209"/>
  <c r="AW1209" s="1"/>
  <c r="J1210"/>
  <c r="AW1210" s="1"/>
  <c r="J1211"/>
  <c r="AW1211" s="1"/>
  <c r="J1212"/>
  <c r="AW1212" s="1"/>
  <c r="J1213"/>
  <c r="J1214"/>
  <c r="AW1214" s="1"/>
  <c r="J1215"/>
  <c r="AW1215" s="1"/>
  <c r="J1216"/>
  <c r="J1217"/>
  <c r="AW1217" s="1"/>
  <c r="J1218"/>
  <c r="AW1218" s="1"/>
  <c r="J1219"/>
  <c r="AW1219" s="1"/>
  <c r="J1220"/>
  <c r="J1221"/>
  <c r="J1222"/>
  <c r="AW1222" s="1"/>
  <c r="J1223"/>
  <c r="J1224"/>
  <c r="AW1224" s="1"/>
  <c r="J1225"/>
  <c r="J1226"/>
  <c r="J1227"/>
  <c r="AW1227" s="1"/>
  <c r="J1228"/>
  <c r="J1229"/>
  <c r="AW1229" s="1"/>
  <c r="J1230"/>
  <c r="AW1230" s="1"/>
  <c r="J1231"/>
  <c r="AW1231" s="1"/>
  <c r="J1232"/>
  <c r="AW1232" s="1"/>
  <c r="J1233"/>
  <c r="J1234"/>
  <c r="AW1234" s="1"/>
  <c r="J1235"/>
  <c r="J1236"/>
  <c r="AW1236" s="1"/>
  <c r="J1237"/>
  <c r="AW1237" s="1"/>
  <c r="J1238"/>
  <c r="AW1238" s="1"/>
  <c r="J1239"/>
  <c r="AW1239" s="1"/>
  <c r="J1240"/>
  <c r="AW1240" s="1"/>
  <c r="J1241"/>
  <c r="AW1241" s="1"/>
  <c r="J1242"/>
  <c r="AW1242" s="1"/>
  <c r="J1243"/>
  <c r="AW1243" s="1"/>
  <c r="J1244"/>
  <c r="J1245"/>
  <c r="AW1245" s="1"/>
  <c r="J1246"/>
  <c r="AW1246" s="1"/>
  <c r="J1247"/>
  <c r="J1248"/>
  <c r="J1249"/>
  <c r="J1250"/>
  <c r="J1251"/>
  <c r="AW1251" s="1"/>
  <c r="J1252"/>
  <c r="AW1252" s="1"/>
  <c r="J1253"/>
  <c r="J1254"/>
  <c r="J1255"/>
  <c r="AW1255" s="1"/>
  <c r="J1256"/>
  <c r="AW1256" s="1"/>
  <c r="J1257"/>
  <c r="J1258"/>
  <c r="AW1258" s="1"/>
  <c r="J1259"/>
  <c r="AW1259" s="1"/>
  <c r="J1260"/>
  <c r="J1261"/>
  <c r="AW1261" s="1"/>
  <c r="J1262"/>
  <c r="AW1262" s="1"/>
  <c r="J1263"/>
  <c r="AW1263" s="1"/>
  <c r="J1264"/>
  <c r="AW1264" s="1"/>
  <c r="J1265"/>
  <c r="AW1265" s="1"/>
  <c r="J1266"/>
  <c r="AW1266" s="1"/>
  <c r="J1267"/>
  <c r="J1268"/>
  <c r="J1269"/>
  <c r="J1270"/>
  <c r="J1271"/>
  <c r="AW1271" s="1"/>
  <c r="J1272"/>
  <c r="AW1272" s="1"/>
  <c r="J1273"/>
  <c r="J1274"/>
  <c r="J1275"/>
  <c r="J1276"/>
  <c r="AW1276" s="1"/>
  <c r="J1277"/>
  <c r="J1278"/>
  <c r="J1279"/>
  <c r="J1280"/>
  <c r="J1281"/>
  <c r="J1282"/>
  <c r="AW1282" s="1"/>
  <c r="J1283"/>
  <c r="J1284"/>
  <c r="AW1284" s="1"/>
  <c r="J1285"/>
  <c r="AW1285" s="1"/>
  <c r="J1286"/>
  <c r="J1287"/>
  <c r="J1288"/>
  <c r="J1289"/>
  <c r="AW1289" s="1"/>
  <c r="J1290"/>
  <c r="J1291"/>
  <c r="J1292"/>
  <c r="J1293"/>
  <c r="J5"/>
  <c r="E1188" i="2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L1141" s="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L1125" s="1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L1093" s="1"/>
  <c r="E1092"/>
  <c r="E1091"/>
  <c r="L1091" s="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L1073" s="1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L1053" s="1"/>
  <c r="E1052"/>
  <c r="E1051"/>
  <c r="L1051" s="1"/>
  <c r="E1050"/>
  <c r="E1049"/>
  <c r="L1049" s="1"/>
  <c r="E1048"/>
  <c r="E1047"/>
  <c r="E1046"/>
  <c r="E1045"/>
  <c r="L1045" s="1"/>
  <c r="E1044"/>
  <c r="E1043"/>
  <c r="L1043" s="1"/>
  <c r="E1042"/>
  <c r="E1041"/>
  <c r="L1041" s="1"/>
  <c r="E1040"/>
  <c r="E1039"/>
  <c r="E1038"/>
  <c r="E1037"/>
  <c r="L1037" s="1"/>
  <c r="E1036"/>
  <c r="E1035"/>
  <c r="E1034"/>
  <c r="E1033"/>
  <c r="E1032"/>
  <c r="E1031"/>
  <c r="E1030"/>
  <c r="E1029"/>
  <c r="E1028"/>
  <c r="E1027"/>
  <c r="L1027" s="1"/>
  <c r="E1026"/>
  <c r="E1025"/>
  <c r="E1024"/>
  <c r="E1023"/>
  <c r="E1022"/>
  <c r="E1021"/>
  <c r="L1021" s="1"/>
  <c r="E1020"/>
  <c r="E1019"/>
  <c r="E1018"/>
  <c r="E1017"/>
  <c r="L1017" s="1"/>
  <c r="E1016"/>
  <c r="E1015"/>
  <c r="E1014"/>
  <c r="E1013"/>
  <c r="L1013" s="1"/>
  <c r="E1012"/>
  <c r="E1011"/>
  <c r="E1010"/>
  <c r="E1009"/>
  <c r="E1008"/>
  <c r="E1007"/>
  <c r="E1006"/>
  <c r="E1005"/>
  <c r="E1004"/>
  <c r="E1003"/>
  <c r="E1002"/>
  <c r="E1001"/>
  <c r="L1001" s="1"/>
  <c r="E1000"/>
  <c r="E999"/>
  <c r="E998"/>
  <c r="E997"/>
  <c r="E996"/>
  <c r="E995"/>
  <c r="E994"/>
  <c r="E993"/>
  <c r="E992"/>
  <c r="E991"/>
  <c r="E990"/>
  <c r="E989"/>
  <c r="L989" s="1"/>
  <c r="E988"/>
  <c r="E987"/>
  <c r="E986"/>
  <c r="E985"/>
  <c r="E984"/>
  <c r="E983"/>
  <c r="E982"/>
  <c r="E981"/>
  <c r="L981" s="1"/>
  <c r="E980"/>
  <c r="E979"/>
  <c r="E978"/>
  <c r="L978" s="1"/>
  <c r="E977"/>
  <c r="E976"/>
  <c r="E975"/>
  <c r="E974"/>
  <c r="E973"/>
  <c r="E972"/>
  <c r="E971"/>
  <c r="E970"/>
  <c r="E969"/>
  <c r="E968"/>
  <c r="E967"/>
  <c r="E966"/>
  <c r="E965"/>
  <c r="E964"/>
  <c r="E963"/>
  <c r="L963" s="1"/>
  <c r="E962"/>
  <c r="E961"/>
  <c r="E960"/>
  <c r="E959"/>
  <c r="E958"/>
  <c r="E957"/>
  <c r="E956"/>
  <c r="E955"/>
  <c r="L955" s="1"/>
  <c r="E954"/>
  <c r="E953"/>
  <c r="L953" s="1"/>
  <c r="E952"/>
  <c r="E951"/>
  <c r="E950"/>
  <c r="E949"/>
  <c r="E948"/>
  <c r="E947"/>
  <c r="E946"/>
  <c r="E945"/>
  <c r="L945" s="1"/>
  <c r="E944"/>
  <c r="E943"/>
  <c r="E942"/>
  <c r="E941"/>
  <c r="E940"/>
  <c r="E939"/>
  <c r="E938"/>
  <c r="E937"/>
  <c r="L937" s="1"/>
  <c r="E936"/>
  <c r="E935"/>
  <c r="E934"/>
  <c r="E933"/>
  <c r="L933" s="1"/>
  <c r="E932"/>
  <c r="E931"/>
  <c r="E930"/>
  <c r="E929"/>
  <c r="E928"/>
  <c r="E927"/>
  <c r="E926"/>
  <c r="E925"/>
  <c r="L925" s="1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L908" s="1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L883" s="1"/>
  <c r="E882"/>
  <c r="L882" s="1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L865" s="1"/>
  <c r="E864"/>
  <c r="E863"/>
  <c r="L863" s="1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L837" s="1"/>
  <c r="E836"/>
  <c r="E835"/>
  <c r="E834"/>
  <c r="E833"/>
  <c r="E832"/>
  <c r="E831"/>
  <c r="E830"/>
  <c r="E829"/>
  <c r="L829" s="1"/>
  <c r="E828"/>
  <c r="E827"/>
  <c r="L827" s="1"/>
  <c r="E826"/>
  <c r="E825"/>
  <c r="L825" s="1"/>
  <c r="E824"/>
  <c r="E823"/>
  <c r="E822"/>
  <c r="E821"/>
  <c r="L821" s="1"/>
  <c r="E820"/>
  <c r="E819"/>
  <c r="E818"/>
  <c r="E817"/>
  <c r="E816"/>
  <c r="E815"/>
  <c r="E814"/>
  <c r="E813"/>
  <c r="L813" s="1"/>
  <c r="E812"/>
  <c r="E811"/>
  <c r="E810"/>
  <c r="E809"/>
  <c r="E808"/>
  <c r="E807"/>
  <c r="L807" s="1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L790" s="1"/>
  <c r="E789"/>
  <c r="E788"/>
  <c r="E787"/>
  <c r="E786"/>
  <c r="L786" s="1"/>
  <c r="E785"/>
  <c r="E784"/>
  <c r="E783"/>
  <c r="E782"/>
  <c r="E781"/>
  <c r="E780"/>
  <c r="E779"/>
  <c r="E778"/>
  <c r="E777"/>
  <c r="E776"/>
  <c r="E775"/>
  <c r="E774"/>
  <c r="E773"/>
  <c r="E772"/>
  <c r="L772" s="1"/>
  <c r="E771"/>
  <c r="E770"/>
  <c r="L770" s="1"/>
  <c r="E769"/>
  <c r="L769" s="1"/>
  <c r="E768"/>
  <c r="E767"/>
  <c r="E766"/>
  <c r="E765"/>
  <c r="E764"/>
  <c r="L764" s="1"/>
  <c r="E763"/>
  <c r="E762"/>
  <c r="E761"/>
  <c r="E760"/>
  <c r="E759"/>
  <c r="E758"/>
  <c r="E757"/>
  <c r="E756"/>
  <c r="E755"/>
  <c r="E754"/>
  <c r="L754" s="1"/>
  <c r="E753"/>
  <c r="E752"/>
  <c r="L752" s="1"/>
  <c r="E751"/>
  <c r="E750"/>
  <c r="L750" s="1"/>
  <c r="E749"/>
  <c r="E748"/>
  <c r="L748" s="1"/>
  <c r="E747"/>
  <c r="E746"/>
  <c r="E745"/>
  <c r="E744"/>
  <c r="E743"/>
  <c r="E742"/>
  <c r="E741"/>
  <c r="E740"/>
  <c r="E739"/>
  <c r="E738"/>
  <c r="E737"/>
  <c r="E736"/>
  <c r="E735"/>
  <c r="E734"/>
  <c r="L734" s="1"/>
  <c r="E733"/>
  <c r="E732"/>
  <c r="L732" s="1"/>
  <c r="E731"/>
  <c r="E730"/>
  <c r="E729"/>
  <c r="E728"/>
  <c r="L728" s="1"/>
  <c r="E727"/>
  <c r="E726"/>
  <c r="L726" s="1"/>
  <c r="E725"/>
  <c r="E724"/>
  <c r="E723"/>
  <c r="E722"/>
  <c r="E721"/>
  <c r="E720"/>
  <c r="E719"/>
  <c r="E718"/>
  <c r="E717"/>
  <c r="E716"/>
  <c r="L716" s="1"/>
  <c r="E715"/>
  <c r="E714"/>
  <c r="L714" s="1"/>
  <c r="E713"/>
  <c r="E712"/>
  <c r="L712" s="1"/>
  <c r="E711"/>
  <c r="E710"/>
  <c r="E709"/>
  <c r="E708"/>
  <c r="E707"/>
  <c r="L707" s="1"/>
  <c r="E706"/>
  <c r="E705"/>
  <c r="E704"/>
  <c r="E703"/>
  <c r="E702"/>
  <c r="E701"/>
  <c r="E700"/>
  <c r="L700" s="1"/>
  <c r="E699"/>
  <c r="E698"/>
  <c r="L698" s="1"/>
  <c r="E697"/>
  <c r="E696"/>
  <c r="E695"/>
  <c r="E694"/>
  <c r="L694" s="1"/>
  <c r="E693"/>
  <c r="E692"/>
  <c r="L692" s="1"/>
  <c r="E691"/>
  <c r="E690"/>
  <c r="E689"/>
  <c r="E688"/>
  <c r="E687"/>
  <c r="E686"/>
  <c r="E685"/>
  <c r="E684"/>
  <c r="L684" s="1"/>
  <c r="E683"/>
  <c r="E682"/>
  <c r="E681"/>
  <c r="E680"/>
  <c r="L680" s="1"/>
  <c r="E679"/>
  <c r="E678"/>
  <c r="E677"/>
  <c r="L677" s="1"/>
  <c r="E676"/>
  <c r="E675"/>
  <c r="E674"/>
  <c r="E673"/>
  <c r="E672"/>
  <c r="E671"/>
  <c r="E670"/>
  <c r="E669"/>
  <c r="E668"/>
  <c r="E667"/>
  <c r="E666"/>
  <c r="E665"/>
  <c r="E664"/>
  <c r="L664" s="1"/>
  <c r="E663"/>
  <c r="E662"/>
  <c r="E661"/>
  <c r="E660"/>
  <c r="L660" s="1"/>
  <c r="E659"/>
  <c r="E658"/>
  <c r="L658" s="1"/>
  <c r="E657"/>
  <c r="E656"/>
  <c r="E655"/>
  <c r="E654"/>
  <c r="E653"/>
  <c r="E652"/>
  <c r="E651"/>
  <c r="E650"/>
  <c r="E649"/>
  <c r="E648"/>
  <c r="L648" s="1"/>
  <c r="E647"/>
  <c r="E646"/>
  <c r="E645"/>
  <c r="E644"/>
  <c r="L644" s="1"/>
  <c r="E643"/>
  <c r="E642"/>
  <c r="E641"/>
  <c r="E640"/>
  <c r="L640" s="1"/>
  <c r="E639"/>
  <c r="E638"/>
  <c r="L638" s="1"/>
  <c r="E637"/>
  <c r="E636"/>
  <c r="L636" s="1"/>
  <c r="E635"/>
  <c r="E634"/>
  <c r="E633"/>
  <c r="E632"/>
  <c r="E631"/>
  <c r="E630"/>
  <c r="E629"/>
  <c r="E628"/>
  <c r="E627"/>
  <c r="E626"/>
  <c r="E625"/>
  <c r="E624"/>
  <c r="E623"/>
  <c r="E622"/>
  <c r="E621"/>
  <c r="E620"/>
  <c r="L620" s="1"/>
  <c r="E619"/>
  <c r="E618"/>
  <c r="E617"/>
  <c r="E616"/>
  <c r="L616" s="1"/>
  <c r="E615"/>
  <c r="E614"/>
  <c r="E613"/>
  <c r="E612"/>
  <c r="E611"/>
  <c r="E610"/>
  <c r="L610" s="1"/>
  <c r="E609"/>
  <c r="E608"/>
  <c r="E607"/>
  <c r="E606"/>
  <c r="L606" s="1"/>
  <c r="E605"/>
  <c r="E604"/>
  <c r="L604" s="1"/>
  <c r="E603"/>
  <c r="E602"/>
  <c r="E601"/>
  <c r="E600"/>
  <c r="L600" s="1"/>
  <c r="E599"/>
  <c r="E598"/>
  <c r="L598" s="1"/>
  <c r="E597"/>
  <c r="E596"/>
  <c r="L596" s="1"/>
  <c r="E595"/>
  <c r="E594"/>
  <c r="E593"/>
  <c r="E592"/>
  <c r="L592" s="1"/>
  <c r="E591"/>
  <c r="E590"/>
  <c r="E589"/>
  <c r="E588"/>
  <c r="L588" s="1"/>
  <c r="E587"/>
  <c r="E586"/>
  <c r="L586" s="1"/>
  <c r="E585"/>
  <c r="E584"/>
  <c r="L584" s="1"/>
  <c r="E583"/>
  <c r="E582"/>
  <c r="L582" s="1"/>
  <c r="E581"/>
  <c r="E580"/>
  <c r="E579"/>
  <c r="E578"/>
  <c r="E577"/>
  <c r="E576"/>
  <c r="E575"/>
  <c r="E574"/>
  <c r="E573"/>
  <c r="E572"/>
  <c r="E571"/>
  <c r="E570"/>
  <c r="E569"/>
  <c r="E568"/>
  <c r="E567"/>
  <c r="E566"/>
  <c r="L566" s="1"/>
  <c r="E565"/>
  <c r="E564"/>
  <c r="E563"/>
  <c r="E562"/>
  <c r="E561"/>
  <c r="E560"/>
  <c r="L560" s="1"/>
  <c r="E559"/>
  <c r="L559" s="1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L542" s="1"/>
  <c r="E541"/>
  <c r="E540"/>
  <c r="L540" s="1"/>
  <c r="E539"/>
  <c r="E538"/>
  <c r="L538" s="1"/>
  <c r="E537"/>
  <c r="E536"/>
  <c r="E535"/>
  <c r="E534"/>
  <c r="E533"/>
  <c r="E532"/>
  <c r="E531"/>
  <c r="E530"/>
  <c r="L530" s="1"/>
  <c r="E529"/>
  <c r="E528"/>
  <c r="L528" s="1"/>
  <c r="E527"/>
  <c r="E526"/>
  <c r="L526" s="1"/>
  <c r="E525"/>
  <c r="E524"/>
  <c r="E523"/>
  <c r="L523" s="1"/>
  <c r="E522"/>
  <c r="E521"/>
  <c r="E520"/>
  <c r="E519"/>
  <c r="E518"/>
  <c r="E517"/>
  <c r="E516"/>
  <c r="E515"/>
  <c r="E514"/>
  <c r="E513"/>
  <c r="E512"/>
  <c r="E511"/>
  <c r="E510"/>
  <c r="E509"/>
  <c r="E508"/>
  <c r="L508" s="1"/>
  <c r="E507"/>
  <c r="E506"/>
  <c r="L506" s="1"/>
  <c r="E505"/>
  <c r="E504"/>
  <c r="L504" s="1"/>
  <c r="E503"/>
  <c r="E502"/>
  <c r="L502" s="1"/>
  <c r="E501"/>
  <c r="E500"/>
  <c r="L500" s="1"/>
  <c r="E499"/>
  <c r="E498"/>
  <c r="E497"/>
  <c r="L497" s="1"/>
  <c r="E496"/>
  <c r="E495"/>
  <c r="E494"/>
  <c r="E493"/>
  <c r="E492"/>
  <c r="E491"/>
  <c r="E490"/>
  <c r="E489"/>
  <c r="E488"/>
  <c r="E487"/>
  <c r="E486"/>
  <c r="E485"/>
  <c r="E484"/>
  <c r="E483"/>
  <c r="E482"/>
  <c r="L482" s="1"/>
  <c r="E481"/>
  <c r="E480"/>
  <c r="L480" s="1"/>
  <c r="E479"/>
  <c r="L479" s="1"/>
  <c r="E478"/>
  <c r="E477"/>
  <c r="E476"/>
  <c r="L476" s="1"/>
  <c r="E475"/>
  <c r="E474"/>
  <c r="L474" s="1"/>
  <c r="E473"/>
  <c r="E472"/>
  <c r="L472" s="1"/>
  <c r="E471"/>
  <c r="E470"/>
  <c r="L470" s="1"/>
  <c r="E469"/>
  <c r="E468"/>
  <c r="L468" s="1"/>
  <c r="E467"/>
  <c r="E466"/>
  <c r="E465"/>
  <c r="L465" s="1"/>
  <c r="E464"/>
  <c r="L464" s="1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L443" s="1"/>
  <c r="E442"/>
  <c r="E441"/>
  <c r="E440"/>
  <c r="E439"/>
  <c r="E438"/>
  <c r="E437"/>
  <c r="E436"/>
  <c r="E435"/>
  <c r="L435" s="1"/>
  <c r="E434"/>
  <c r="E433"/>
  <c r="L433" s="1"/>
  <c r="E432"/>
  <c r="E431"/>
  <c r="E430"/>
  <c r="E429"/>
  <c r="L429" s="1"/>
  <c r="E428"/>
  <c r="E427"/>
  <c r="E426"/>
  <c r="E425"/>
  <c r="E424"/>
  <c r="E423"/>
  <c r="E422"/>
  <c r="E421"/>
  <c r="E420"/>
  <c r="E419"/>
  <c r="E418"/>
  <c r="E417"/>
  <c r="L417" s="1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L393" s="1"/>
  <c r="E392"/>
  <c r="E391"/>
  <c r="E390"/>
  <c r="E389"/>
  <c r="E388"/>
  <c r="E387"/>
  <c r="E386"/>
  <c r="E385"/>
  <c r="E384"/>
  <c r="L384" s="1"/>
  <c r="E383"/>
  <c r="E382"/>
  <c r="E381"/>
  <c r="L381" s="1"/>
  <c r="E380"/>
  <c r="E379"/>
  <c r="E378"/>
  <c r="E377"/>
  <c r="E376"/>
  <c r="E375"/>
  <c r="L375" s="1"/>
  <c r="E374"/>
  <c r="E373"/>
  <c r="E372"/>
  <c r="E371"/>
  <c r="E370"/>
  <c r="E369"/>
  <c r="E368"/>
  <c r="E367"/>
  <c r="E366"/>
  <c r="E365"/>
  <c r="E364"/>
  <c r="E363"/>
  <c r="L363" s="1"/>
  <c r="E362"/>
  <c r="E361"/>
  <c r="E360"/>
  <c r="E359"/>
  <c r="L359" s="1"/>
  <c r="E358"/>
  <c r="E357"/>
  <c r="E356"/>
  <c r="E355"/>
  <c r="E354"/>
  <c r="E353"/>
  <c r="E352"/>
  <c r="E351"/>
  <c r="E350"/>
  <c r="E349"/>
  <c r="L349" s="1"/>
  <c r="E348"/>
  <c r="E347"/>
  <c r="E346"/>
  <c r="E345"/>
  <c r="E344"/>
  <c r="E343"/>
  <c r="E342"/>
  <c r="E341"/>
  <c r="L341" s="1"/>
  <c r="E340"/>
  <c r="E339"/>
  <c r="L339" s="1"/>
  <c r="E338"/>
  <c r="E337"/>
  <c r="E336"/>
  <c r="E335"/>
  <c r="E334"/>
  <c r="E333"/>
  <c r="E332"/>
  <c r="E331"/>
  <c r="L331" s="1"/>
  <c r="E330"/>
  <c r="E329"/>
  <c r="E328"/>
  <c r="E327"/>
  <c r="L327" s="1"/>
  <c r="E326"/>
  <c r="E325"/>
  <c r="L325" s="1"/>
  <c r="E324"/>
  <c r="E323"/>
  <c r="L323" s="1"/>
  <c r="E322"/>
  <c r="E321"/>
  <c r="E320"/>
  <c r="E319"/>
  <c r="L319" s="1"/>
  <c r="E318"/>
  <c r="L318" s="1"/>
  <c r="E317"/>
  <c r="E316"/>
  <c r="E315"/>
  <c r="L315" s="1"/>
  <c r="E314"/>
  <c r="L314" s="1"/>
  <c r="E313"/>
  <c r="L313" s="1"/>
  <c r="E312"/>
  <c r="E311"/>
  <c r="L311" s="1"/>
  <c r="E310"/>
  <c r="L310" s="1"/>
  <c r="E309"/>
  <c r="E308"/>
  <c r="E307"/>
  <c r="E306"/>
  <c r="E305"/>
  <c r="E304"/>
  <c r="E303"/>
  <c r="E302"/>
  <c r="E301"/>
  <c r="E300"/>
  <c r="E299"/>
  <c r="E298"/>
  <c r="E297"/>
  <c r="L297" s="1"/>
  <c r="E296"/>
  <c r="L296" s="1"/>
  <c r="E295"/>
  <c r="L295" s="1"/>
  <c r="E294"/>
  <c r="E293"/>
  <c r="E292"/>
  <c r="E291"/>
  <c r="E290"/>
  <c r="E289"/>
  <c r="E288"/>
  <c r="E287"/>
  <c r="L287" s="1"/>
  <c r="E286"/>
  <c r="E285"/>
  <c r="L285" s="1"/>
  <c r="E284"/>
  <c r="E283"/>
  <c r="L283" s="1"/>
  <c r="E282"/>
  <c r="E281"/>
  <c r="L281" s="1"/>
  <c r="E280"/>
  <c r="E279"/>
  <c r="E278"/>
  <c r="E277"/>
  <c r="L277" s="1"/>
  <c r="E276"/>
  <c r="E275"/>
  <c r="L275" s="1"/>
  <c r="E274"/>
  <c r="E273"/>
  <c r="E272"/>
  <c r="E271"/>
  <c r="E270"/>
  <c r="E269"/>
  <c r="E268"/>
  <c r="E267"/>
  <c r="E266"/>
  <c r="E265"/>
  <c r="L265" s="1"/>
  <c r="E264"/>
  <c r="E263"/>
  <c r="E262"/>
  <c r="E261"/>
  <c r="L261" s="1"/>
  <c r="E260"/>
  <c r="E259"/>
  <c r="E258"/>
  <c r="E257"/>
  <c r="E256"/>
  <c r="E255"/>
  <c r="L255" s="1"/>
  <c r="E254"/>
  <c r="E253"/>
  <c r="E252"/>
  <c r="E251"/>
  <c r="E250"/>
  <c r="E249"/>
  <c r="E248"/>
  <c r="E247"/>
  <c r="E246"/>
  <c r="E245"/>
  <c r="E244"/>
  <c r="E243"/>
  <c r="L243" s="1"/>
  <c r="E242"/>
  <c r="E241"/>
  <c r="E240"/>
  <c r="E239"/>
  <c r="E238"/>
  <c r="E237"/>
  <c r="E236"/>
  <c r="E235"/>
  <c r="L235" s="1"/>
  <c r="E234"/>
  <c r="E233"/>
  <c r="E232"/>
  <c r="E231"/>
  <c r="L231" s="1"/>
  <c r="E230"/>
  <c r="E229"/>
  <c r="E228"/>
  <c r="E227"/>
  <c r="E226"/>
  <c r="E225"/>
  <c r="L225" s="1"/>
  <c r="E224"/>
  <c r="E223"/>
  <c r="E222"/>
  <c r="E221"/>
  <c r="L221" s="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L199" s="1"/>
  <c r="E198"/>
  <c r="E197"/>
  <c r="L197" s="1"/>
  <c r="E196"/>
  <c r="E195"/>
  <c r="L195" s="1"/>
  <c r="E194"/>
  <c r="E193"/>
  <c r="L193" s="1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L171" s="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L153" s="1"/>
  <c r="E152"/>
  <c r="E151"/>
  <c r="E150"/>
  <c r="E149"/>
  <c r="E148"/>
  <c r="E147"/>
  <c r="L147" s="1"/>
  <c r="E146"/>
  <c r="E145"/>
  <c r="E144"/>
  <c r="E143"/>
  <c r="E142"/>
  <c r="E141"/>
  <c r="L141" s="1"/>
  <c r="E140"/>
  <c r="E139"/>
  <c r="L139" s="1"/>
  <c r="E138"/>
  <c r="E137"/>
  <c r="L137" s="1"/>
  <c r="E136"/>
  <c r="E135"/>
  <c r="E134"/>
  <c r="E133"/>
  <c r="E132"/>
  <c r="E131"/>
  <c r="L131" s="1"/>
  <c r="E130"/>
  <c r="E129"/>
  <c r="E128"/>
  <c r="E127"/>
  <c r="E126"/>
  <c r="E125"/>
  <c r="L125" s="1"/>
  <c r="E124"/>
  <c r="E123"/>
  <c r="L123" s="1"/>
  <c r="E122"/>
  <c r="E121"/>
  <c r="E120"/>
  <c r="E119"/>
  <c r="L119" s="1"/>
  <c r="E118"/>
  <c r="E117"/>
  <c r="L117" s="1"/>
  <c r="E116"/>
  <c r="E115"/>
  <c r="L115" s="1"/>
  <c r="E114"/>
  <c r="E113"/>
  <c r="L113" s="1"/>
  <c r="E112"/>
  <c r="E111"/>
  <c r="E110"/>
  <c r="E109"/>
  <c r="E108"/>
  <c r="E107"/>
  <c r="L107" s="1"/>
  <c r="E106"/>
  <c r="E105"/>
  <c r="L105" s="1"/>
  <c r="E104"/>
  <c r="E103"/>
  <c r="E102"/>
  <c r="L102" s="1"/>
  <c r="E101"/>
  <c r="E100"/>
  <c r="E99"/>
  <c r="E98"/>
  <c r="E97"/>
  <c r="E96"/>
  <c r="E95"/>
  <c r="E94"/>
  <c r="E93"/>
  <c r="E92"/>
  <c r="E91"/>
  <c r="E90"/>
  <c r="E89"/>
  <c r="E88"/>
  <c r="E87"/>
  <c r="E86"/>
  <c r="E85"/>
  <c r="L85" s="1"/>
  <c r="E84"/>
  <c r="E83"/>
  <c r="E82"/>
  <c r="E81"/>
  <c r="E80"/>
  <c r="E79"/>
  <c r="L79" s="1"/>
  <c r="E78"/>
  <c r="E77"/>
  <c r="E76"/>
  <c r="E75"/>
  <c r="E74"/>
  <c r="E73"/>
  <c r="E72"/>
  <c r="E71"/>
  <c r="L71" s="1"/>
  <c r="E70"/>
  <c r="E69"/>
  <c r="L69" s="1"/>
  <c r="E68"/>
  <c r="E67"/>
  <c r="E66"/>
  <c r="E65"/>
  <c r="L65" s="1"/>
  <c r="E64"/>
  <c r="E63"/>
  <c r="E62"/>
  <c r="L62" s="1"/>
  <c r="E61"/>
  <c r="E60"/>
  <c r="E59"/>
  <c r="E58"/>
  <c r="E57"/>
  <c r="E56"/>
  <c r="E55"/>
  <c r="E54"/>
  <c r="E53"/>
  <c r="L53" s="1"/>
  <c r="E52"/>
  <c r="E51"/>
  <c r="E50"/>
  <c r="E49"/>
  <c r="L49" s="1"/>
  <c r="E48"/>
  <c r="E47"/>
  <c r="L47" s="1"/>
  <c r="E46"/>
  <c r="E45"/>
  <c r="E44"/>
  <c r="E43"/>
  <c r="L43" s="1"/>
  <c r="E42"/>
  <c r="E41"/>
  <c r="E40"/>
  <c r="E39"/>
  <c r="E38"/>
  <c r="E37"/>
  <c r="L37" s="1"/>
  <c r="E36"/>
  <c r="L36" s="1"/>
  <c r="E35"/>
  <c r="L35" s="1"/>
  <c r="E34"/>
  <c r="L34" s="1"/>
  <c r="E33"/>
  <c r="E32"/>
  <c r="E31"/>
  <c r="E30"/>
  <c r="E29"/>
  <c r="E28"/>
  <c r="E27"/>
  <c r="E26"/>
  <c r="E25"/>
  <c r="L25" s="1"/>
  <c r="E24"/>
  <c r="E23"/>
  <c r="L23" s="1"/>
  <c r="E22"/>
  <c r="E21"/>
  <c r="L21" s="1"/>
  <c r="E20"/>
  <c r="E19"/>
  <c r="E18"/>
  <c r="E17"/>
  <c r="L17" s="1"/>
  <c r="E16"/>
  <c r="E15"/>
  <c r="E14"/>
  <c r="E13"/>
  <c r="E12"/>
  <c r="E11"/>
  <c r="E10"/>
  <c r="E9"/>
  <c r="E8"/>
  <c r="E7"/>
  <c r="E6"/>
  <c r="E5"/>
  <c r="E4"/>
  <c r="E3"/>
  <c r="L1189" s="1"/>
  <c r="AR1294" i="1"/>
  <c r="AQ1294"/>
  <c r="AP1294"/>
  <c r="AO1294"/>
  <c r="AN1294"/>
  <c r="AM1294"/>
  <c r="AL1294"/>
  <c r="AK1294"/>
  <c r="AJ1294"/>
  <c r="AI1294"/>
  <c r="AH1294"/>
  <c r="AG1294"/>
  <c r="AF1294"/>
  <c r="AE1294"/>
  <c r="AD1294"/>
  <c r="AC1294"/>
  <c r="AB1294"/>
  <c r="Z1294"/>
  <c r="X1294"/>
  <c r="V1294"/>
  <c r="W1060"/>
  <c r="Y1060"/>
  <c r="AA1060"/>
  <c r="AA848"/>
  <c r="Y848"/>
  <c r="AA1166"/>
  <c r="Y1166"/>
  <c r="W1166"/>
  <c r="AA612"/>
  <c r="Y612"/>
  <c r="AA379"/>
  <c r="Y379"/>
  <c r="AA219"/>
  <c r="Y219"/>
  <c r="AV1224" l="1"/>
  <c r="AV1200"/>
  <c r="AV1168"/>
  <c r="AV1159"/>
  <c r="AV1151"/>
  <c r="AV1135"/>
  <c r="AV1127"/>
  <c r="AV1119"/>
  <c r="AV1087"/>
  <c r="AV1079"/>
  <c r="AV1071"/>
  <c r="AV1055"/>
  <c r="AV1047"/>
  <c r="AV1039"/>
  <c r="AV1031"/>
  <c r="AV1023"/>
  <c r="AV1007"/>
  <c r="AV999"/>
  <c r="AV983"/>
  <c r="AW983"/>
  <c r="AV975"/>
  <c r="AV967"/>
  <c r="AW967"/>
  <c r="AV935"/>
  <c r="AW935"/>
  <c r="AV927"/>
  <c r="AW927"/>
  <c r="AV919"/>
  <c r="AV911"/>
  <c r="AV903"/>
  <c r="AW903"/>
  <c r="AV895"/>
  <c r="AV887"/>
  <c r="AW887"/>
  <c r="AV879"/>
  <c r="AV871"/>
  <c r="AW871"/>
  <c r="AV863"/>
  <c r="AW863"/>
  <c r="AV855"/>
  <c r="AV847"/>
  <c r="AW847"/>
  <c r="AV839"/>
  <c r="AW839"/>
  <c r="AV831"/>
  <c r="AV815"/>
  <c r="AW815"/>
  <c r="AV807"/>
  <c r="AV790"/>
  <c r="AV766"/>
  <c r="AV758"/>
  <c r="AW758"/>
  <c r="AV750"/>
  <c r="AV742"/>
  <c r="AV718"/>
  <c r="AV710"/>
  <c r="AV693"/>
  <c r="AV685"/>
  <c r="AV677"/>
  <c r="AW677"/>
  <c r="AV669"/>
  <c r="AW669"/>
  <c r="AV661"/>
  <c r="AV645"/>
  <c r="AV629"/>
  <c r="AW629"/>
  <c r="AV605"/>
  <c r="AW605"/>
  <c r="AV597"/>
  <c r="AW597"/>
  <c r="AV589"/>
  <c r="AV581"/>
  <c r="AV573"/>
  <c r="AV565"/>
  <c r="AV549"/>
  <c r="AW549"/>
  <c r="AV541"/>
  <c r="AW541"/>
  <c r="AV533"/>
  <c r="AV517"/>
  <c r="AV509"/>
  <c r="AW509"/>
  <c r="AV501"/>
  <c r="AW501"/>
  <c r="AV493"/>
  <c r="AV469"/>
  <c r="AW469"/>
  <c r="AV461"/>
  <c r="AW461"/>
  <c r="AV453"/>
  <c r="AV437"/>
  <c r="AW437"/>
  <c r="AV429"/>
  <c r="AV421"/>
  <c r="AW421"/>
  <c r="AV413"/>
  <c r="AV405"/>
  <c r="AW405"/>
  <c r="AV396"/>
  <c r="AV388"/>
  <c r="AW388"/>
  <c r="AV379"/>
  <c r="AV362"/>
  <c r="AV346"/>
  <c r="AW346"/>
  <c r="AV338"/>
  <c r="AV330"/>
  <c r="AV322"/>
  <c r="AV312"/>
  <c r="AV304"/>
  <c r="AV296"/>
  <c r="AW296"/>
  <c r="AV280"/>
  <c r="AV272"/>
  <c r="AV264"/>
  <c r="AV248"/>
  <c r="AV232"/>
  <c r="AV224"/>
  <c r="AW224"/>
  <c r="AV216"/>
  <c r="AW216"/>
  <c r="AV208"/>
  <c r="AW208"/>
  <c r="AV200"/>
  <c r="AV192"/>
  <c r="AV184"/>
  <c r="AV176"/>
  <c r="AV168"/>
  <c r="AV160"/>
  <c r="AW160"/>
  <c r="AV152"/>
  <c r="AW152"/>
  <c r="AV144"/>
  <c r="AW144"/>
  <c r="AV136"/>
  <c r="AW136"/>
  <c r="AV128"/>
  <c r="AV120"/>
  <c r="AW120"/>
  <c r="AV112"/>
  <c r="AW112"/>
  <c r="AV96"/>
  <c r="AV88"/>
  <c r="AW88"/>
  <c r="AV80"/>
  <c r="AW80"/>
  <c r="AV72"/>
  <c r="AW72"/>
  <c r="AV64"/>
  <c r="AW64"/>
  <c r="AV56"/>
  <c r="AW56"/>
  <c r="AV48"/>
  <c r="AV40"/>
  <c r="AW40"/>
  <c r="AV32"/>
  <c r="AW32"/>
  <c r="AV23"/>
  <c r="AW23"/>
  <c r="AV15"/>
  <c r="AV7"/>
  <c r="AW7"/>
  <c r="AV1241"/>
  <c r="AV1217"/>
  <c r="AV1209"/>
  <c r="AV1201"/>
  <c r="AV1193"/>
  <c r="AV1169"/>
  <c r="AV1160"/>
  <c r="AV1136"/>
  <c r="AV1128"/>
  <c r="AV1104"/>
  <c r="AV1088"/>
  <c r="AV1080"/>
  <c r="AV1072"/>
  <c r="AV1048"/>
  <c r="AV1040"/>
  <c r="AV1024"/>
  <c r="AV1008"/>
  <c r="AV1000"/>
  <c r="AV984"/>
  <c r="AV976"/>
  <c r="AW976"/>
  <c r="AV968"/>
  <c r="AV952"/>
  <c r="AW952"/>
  <c r="AV936"/>
  <c r="AV928"/>
  <c r="AV920"/>
  <c r="AW920"/>
  <c r="AV912"/>
  <c r="AV904"/>
  <c r="AW904"/>
  <c r="AV896"/>
  <c r="AV888"/>
  <c r="AW888"/>
  <c r="AV880"/>
  <c r="AV872"/>
  <c r="AW872"/>
  <c r="AV864"/>
  <c r="AV856"/>
  <c r="AW856"/>
  <c r="AV848"/>
  <c r="AV840"/>
  <c r="AV824"/>
  <c r="AW824"/>
  <c r="AV816"/>
  <c r="AW816"/>
  <c r="AV808"/>
  <c r="AW808"/>
  <c r="AV799"/>
  <c r="AW799"/>
  <c r="AV775"/>
  <c r="AW775"/>
  <c r="AV767"/>
  <c r="AV759"/>
  <c r="AV751"/>
  <c r="AW751"/>
  <c r="AV743"/>
  <c r="AV735"/>
  <c r="AV727"/>
  <c r="AV719"/>
  <c r="AV711"/>
  <c r="AV703"/>
  <c r="AW703"/>
  <c r="AV694"/>
  <c r="AW694"/>
  <c r="AV686"/>
  <c r="AV670"/>
  <c r="AV662"/>
  <c r="AV654"/>
  <c r="AV646"/>
  <c r="AW646"/>
  <c r="AV622"/>
  <c r="AV606"/>
  <c r="AW606"/>
  <c r="AV598"/>
  <c r="AV590"/>
  <c r="AW590"/>
  <c r="AV582"/>
  <c r="AV574"/>
  <c r="AV550"/>
  <c r="AV542"/>
  <c r="AW542"/>
  <c r="AV534"/>
  <c r="AW534"/>
  <c r="AV526"/>
  <c r="AW526"/>
  <c r="AV518"/>
  <c r="AW518"/>
  <c r="AV510"/>
  <c r="AW510"/>
  <c r="AV502"/>
  <c r="AW502"/>
  <c r="AV494"/>
  <c r="AV486"/>
  <c r="AW486"/>
  <c r="AV470"/>
  <c r="AW470"/>
  <c r="AV462"/>
  <c r="AW462"/>
  <c r="AV454"/>
  <c r="AV438"/>
  <c r="AW438"/>
  <c r="AV430"/>
  <c r="AW430"/>
  <c r="AV422"/>
  <c r="AV414"/>
  <c r="AV406"/>
  <c r="AV389"/>
  <c r="AW389"/>
  <c r="AV380"/>
  <c r="AV371"/>
  <c r="AV363"/>
  <c r="AV347"/>
  <c r="AV339"/>
  <c r="AV323"/>
  <c r="AV313"/>
  <c r="AV297"/>
  <c r="AV289"/>
  <c r="AV281"/>
  <c r="AV273"/>
  <c r="AW273"/>
  <c r="AV257"/>
  <c r="AV241"/>
  <c r="AW241"/>
  <c r="AV233"/>
  <c r="AW233"/>
  <c r="AV225"/>
  <c r="AW225"/>
  <c r="AV217"/>
  <c r="AV209"/>
  <c r="AV201"/>
  <c r="AV193"/>
  <c r="AV185"/>
  <c r="AV177"/>
  <c r="AW177"/>
  <c r="AV169"/>
  <c r="AW169"/>
  <c r="AV161"/>
  <c r="AV145"/>
  <c r="AW145"/>
  <c r="AV137"/>
  <c r="AV129"/>
  <c r="AV121"/>
  <c r="AV113"/>
  <c r="AV105"/>
  <c r="AV97"/>
  <c r="AV89"/>
  <c r="AV81"/>
  <c r="AV73"/>
  <c r="AW73"/>
  <c r="AV57"/>
  <c r="AW57"/>
  <c r="AV49"/>
  <c r="AV41"/>
  <c r="AW41"/>
  <c r="AV33"/>
  <c r="AV24"/>
  <c r="AV16"/>
  <c r="AV8"/>
  <c r="AW8"/>
  <c r="AV1199"/>
  <c r="AV1191"/>
  <c r="AV1183"/>
  <c r="AV1118"/>
  <c r="AV1110"/>
  <c r="AV1038"/>
  <c r="AV1030"/>
  <c r="AW1030"/>
  <c r="AV1022"/>
  <c r="AV1014"/>
  <c r="AV1006"/>
  <c r="AV998"/>
  <c r="AW998"/>
  <c r="AV838"/>
  <c r="AW838"/>
  <c r="AV652"/>
  <c r="AV556"/>
  <c r="AV548"/>
  <c r="AW548"/>
  <c r="AV532"/>
  <c r="AW532"/>
  <c r="AV524"/>
  <c r="AW524"/>
  <c r="AV516"/>
  <c r="AV508"/>
  <c r="AW508"/>
  <c r="AV500"/>
  <c r="AW500"/>
  <c r="AV492"/>
  <c r="AV484"/>
  <c r="AV329"/>
  <c r="AW329"/>
  <c r="AV321"/>
  <c r="AV311"/>
  <c r="AW311"/>
  <c r="AV295"/>
  <c r="AV279"/>
  <c r="AW279"/>
  <c r="AV263"/>
  <c r="AW263"/>
  <c r="AV247"/>
  <c r="AW247"/>
  <c r="AV231"/>
  <c r="AV215"/>
  <c r="AV111"/>
  <c r="AW111"/>
  <c r="AV95"/>
  <c r="AV79"/>
  <c r="AV55"/>
  <c r="AV31"/>
  <c r="AW31"/>
  <c r="AV22"/>
  <c r="AV1288"/>
  <c r="AW1288"/>
  <c r="AV1272"/>
  <c r="AV1264"/>
  <c r="AV1232"/>
  <c r="AV1289"/>
  <c r="AV1265"/>
  <c r="AV1290"/>
  <c r="AW1290"/>
  <c r="AV1282"/>
  <c r="AV1274"/>
  <c r="AW1274"/>
  <c r="AV1266"/>
  <c r="AV1258"/>
  <c r="AV1170"/>
  <c r="AV1161"/>
  <c r="AV1105"/>
  <c r="AV1073"/>
  <c r="AV1057"/>
  <c r="AV1033"/>
  <c r="AV1025"/>
  <c r="AV1017"/>
  <c r="AW1017"/>
  <c r="AV1009"/>
  <c r="AV1001"/>
  <c r="AW1001"/>
  <c r="AV985"/>
  <c r="AW985"/>
  <c r="AV977"/>
  <c r="AV969"/>
  <c r="AV961"/>
  <c r="AV953"/>
  <c r="AW953"/>
  <c r="AV945"/>
  <c r="AW945"/>
  <c r="AV929"/>
  <c r="AW929"/>
  <c r="AV921"/>
  <c r="AV913"/>
  <c r="AV905"/>
  <c r="AW905"/>
  <c r="AV897"/>
  <c r="AV889"/>
  <c r="AW889"/>
  <c r="AV881"/>
  <c r="AV873"/>
  <c r="AV865"/>
  <c r="AW865"/>
  <c r="AV857"/>
  <c r="AV841"/>
  <c r="AV833"/>
  <c r="AW833"/>
  <c r="AV825"/>
  <c r="AV817"/>
  <c r="AV809"/>
  <c r="AV800"/>
  <c r="AV776"/>
  <c r="AV768"/>
  <c r="AV752"/>
  <c r="AV736"/>
  <c r="AV720"/>
  <c r="AW720"/>
  <c r="AV712"/>
  <c r="AV704"/>
  <c r="AV695"/>
  <c r="AW695"/>
  <c r="AV687"/>
  <c r="AW687"/>
  <c r="AV679"/>
  <c r="AW679"/>
  <c r="AV671"/>
  <c r="AW671"/>
  <c r="AV663"/>
  <c r="AW663"/>
  <c r="AV655"/>
  <c r="AW655"/>
  <c r="AV647"/>
  <c r="AV631"/>
  <c r="AV623"/>
  <c r="AW623"/>
  <c r="AV615"/>
  <c r="AW615"/>
  <c r="AV607"/>
  <c r="AV599"/>
  <c r="AW599"/>
  <c r="AV591"/>
  <c r="AW591"/>
  <c r="AV575"/>
  <c r="AV567"/>
  <c r="AW567"/>
  <c r="AV551"/>
  <c r="AV543"/>
  <c r="AW543"/>
  <c r="AV519"/>
  <c r="AV511"/>
  <c r="AW511"/>
  <c r="AV503"/>
  <c r="AW503"/>
  <c r="AV495"/>
  <c r="AV487"/>
  <c r="AW487"/>
  <c r="AV455"/>
  <c r="AV439"/>
  <c r="AV431"/>
  <c r="AV415"/>
  <c r="AV407"/>
  <c r="AW407"/>
  <c r="AV399"/>
  <c r="AW399"/>
  <c r="AV390"/>
  <c r="AW390"/>
  <c r="AV372"/>
  <c r="AW372"/>
  <c r="AV364"/>
  <c r="AW364"/>
  <c r="AV356"/>
  <c r="AW356"/>
  <c r="AV348"/>
  <c r="AV340"/>
  <c r="AW340"/>
  <c r="AV332"/>
  <c r="AW332"/>
  <c r="AV315"/>
  <c r="AW315"/>
  <c r="AV290"/>
  <c r="AV282"/>
  <c r="AV274"/>
  <c r="AW274"/>
  <c r="AV266"/>
  <c r="AV258"/>
  <c r="AV250"/>
  <c r="AV242"/>
  <c r="AV234"/>
  <c r="AV218"/>
  <c r="AW218"/>
  <c r="AV210"/>
  <c r="AW210"/>
  <c r="AV202"/>
  <c r="AV194"/>
  <c r="AW194"/>
  <c r="AV186"/>
  <c r="AV178"/>
  <c r="AV170"/>
  <c r="AV162"/>
  <c r="AW162"/>
  <c r="AV154"/>
  <c r="AW154"/>
  <c r="AV146"/>
  <c r="AV138"/>
  <c r="AW138"/>
  <c r="AV122"/>
  <c r="AV114"/>
  <c r="AV98"/>
  <c r="AV82"/>
  <c r="AV74"/>
  <c r="AW74"/>
  <c r="AV66"/>
  <c r="AV58"/>
  <c r="AV50"/>
  <c r="AV42"/>
  <c r="AV34"/>
  <c r="AV26"/>
  <c r="AV9"/>
  <c r="AW9"/>
  <c r="AV1215"/>
  <c r="AV1054"/>
  <c r="AV974"/>
  <c r="AW974"/>
  <c r="AV966"/>
  <c r="AV958"/>
  <c r="AV950"/>
  <c r="AV757"/>
  <c r="AV749"/>
  <c r="AV741"/>
  <c r="AV733"/>
  <c r="AW733"/>
  <c r="AV725"/>
  <c r="AV717"/>
  <c r="AV709"/>
  <c r="AV596"/>
  <c r="AV588"/>
  <c r="AW588"/>
  <c r="AV580"/>
  <c r="AV361"/>
  <c r="AW361"/>
  <c r="AV353"/>
  <c r="AV345"/>
  <c r="AV175"/>
  <c r="AV167"/>
  <c r="AW167"/>
  <c r="AV159"/>
  <c r="AV151"/>
  <c r="AW151"/>
  <c r="AV1273"/>
  <c r="AW1273"/>
  <c r="AV1210"/>
  <c r="AV1194"/>
  <c r="AV1145"/>
  <c r="AV1137"/>
  <c r="AV1291"/>
  <c r="AW1291"/>
  <c r="AV1283"/>
  <c r="AW1283"/>
  <c r="AV1275"/>
  <c r="AW1275"/>
  <c r="AV1259"/>
  <c r="AV1251"/>
  <c r="AV1243"/>
  <c r="AV1235"/>
  <c r="AW1235"/>
  <c r="AV1227"/>
  <c r="AV1219"/>
  <c r="AV1211"/>
  <c r="AV1187"/>
  <c r="AV1171"/>
  <c r="AV1162"/>
  <c r="AV1146"/>
  <c r="AV1130"/>
  <c r="AV1114"/>
  <c r="AV1098"/>
  <c r="AV1090"/>
  <c r="AV1074"/>
  <c r="AV1058"/>
  <c r="AV1050"/>
  <c r="AV1034"/>
  <c r="AW1034"/>
  <c r="AV1026"/>
  <c r="AV1018"/>
  <c r="AV1010"/>
  <c r="AV1002"/>
  <c r="AW1002"/>
  <c r="AV986"/>
  <c r="AV978"/>
  <c r="AV970"/>
  <c r="AW970"/>
  <c r="AV946"/>
  <c r="AV930"/>
  <c r="AV922"/>
  <c r="AW922"/>
  <c r="AV914"/>
  <c r="AW914"/>
  <c r="AV906"/>
  <c r="AW906"/>
  <c r="AV898"/>
  <c r="AV890"/>
  <c r="AW890"/>
  <c r="AV882"/>
  <c r="AV874"/>
  <c r="AW874"/>
  <c r="AV866"/>
  <c r="AV858"/>
  <c r="AW858"/>
  <c r="AV842"/>
  <c r="AV834"/>
  <c r="AV826"/>
  <c r="AV818"/>
  <c r="AV810"/>
  <c r="AW810"/>
  <c r="AV801"/>
  <c r="AW801"/>
  <c r="AV793"/>
  <c r="AV777"/>
  <c r="AV769"/>
  <c r="AV761"/>
  <c r="AW761"/>
  <c r="AV729"/>
  <c r="AW729"/>
  <c r="AV721"/>
  <c r="AV713"/>
  <c r="AW713"/>
  <c r="AV705"/>
  <c r="AW705"/>
  <c r="AV696"/>
  <c r="AV688"/>
  <c r="AV680"/>
  <c r="AW680"/>
  <c r="AV672"/>
  <c r="AV656"/>
  <c r="AW656"/>
  <c r="AV648"/>
  <c r="AV632"/>
  <c r="AV624"/>
  <c r="AV616"/>
  <c r="AV600"/>
  <c r="AW600"/>
  <c r="AV592"/>
  <c r="AV584"/>
  <c r="AW584"/>
  <c r="AV576"/>
  <c r="AV568"/>
  <c r="AW568"/>
  <c r="AV560"/>
  <c r="AW560"/>
  <c r="AV552"/>
  <c r="AV544"/>
  <c r="AV528"/>
  <c r="AV520"/>
  <c r="AW520"/>
  <c r="AV512"/>
  <c r="AW512"/>
  <c r="AV504"/>
  <c r="AW504"/>
  <c r="AV496"/>
  <c r="AV488"/>
  <c r="AW488"/>
  <c r="AV472"/>
  <c r="AV464"/>
  <c r="AV456"/>
  <c r="AV448"/>
  <c r="AW448"/>
  <c r="AV432"/>
  <c r="AV424"/>
  <c r="AW424"/>
  <c r="AV416"/>
  <c r="AV408"/>
  <c r="AW408"/>
  <c r="AV400"/>
  <c r="AV382"/>
  <c r="AW382"/>
  <c r="AV374"/>
  <c r="AW374"/>
  <c r="AV365"/>
  <c r="AV357"/>
  <c r="AV349"/>
  <c r="AV341"/>
  <c r="AV333"/>
  <c r="AV316"/>
  <c r="AV299"/>
  <c r="AW299"/>
  <c r="AV291"/>
  <c r="AW291"/>
  <c r="AV283"/>
  <c r="AW283"/>
  <c r="AV275"/>
  <c r="AV259"/>
  <c r="AW259"/>
  <c r="AV243"/>
  <c r="AV235"/>
  <c r="AW235"/>
  <c r="AV227"/>
  <c r="AW227"/>
  <c r="AV219"/>
  <c r="AV211"/>
  <c r="AV203"/>
  <c r="AV195"/>
  <c r="AV187"/>
  <c r="AV179"/>
  <c r="AV171"/>
  <c r="AW171"/>
  <c r="AV163"/>
  <c r="AV155"/>
  <c r="AV147"/>
  <c r="AW147"/>
  <c r="AV139"/>
  <c r="AW139"/>
  <c r="AV131"/>
  <c r="AV107"/>
  <c r="AV99"/>
  <c r="AW99"/>
  <c r="AV91"/>
  <c r="AW91"/>
  <c r="AV83"/>
  <c r="AW83"/>
  <c r="AV75"/>
  <c r="AV67"/>
  <c r="AV59"/>
  <c r="AV51"/>
  <c r="AW51"/>
  <c r="AV43"/>
  <c r="AV35"/>
  <c r="AW35"/>
  <c r="AV27"/>
  <c r="AV10"/>
  <c r="AW10"/>
  <c r="AV804"/>
  <c r="AV789"/>
  <c r="AW789"/>
  <c r="AV781"/>
  <c r="AV468"/>
  <c r="AW468"/>
  <c r="AV460"/>
  <c r="AW460"/>
  <c r="AV452"/>
  <c r="AW452"/>
  <c r="AV199"/>
  <c r="AV191"/>
  <c r="AV87"/>
  <c r="AW87"/>
  <c r="AV63"/>
  <c r="AW63"/>
  <c r="AV39"/>
  <c r="AV14"/>
  <c r="AV1242"/>
  <c r="AV1234"/>
  <c r="AV1218"/>
  <c r="AV1202"/>
  <c r="AV1186"/>
  <c r="AV1292"/>
  <c r="AW1292"/>
  <c r="AV1284"/>
  <c r="AV1276"/>
  <c r="AV1268"/>
  <c r="AW1268"/>
  <c r="AV1252"/>
  <c r="AV1236"/>
  <c r="AV1212"/>
  <c r="AV1196"/>
  <c r="AV1180"/>
  <c r="AV1172"/>
  <c r="AV1155"/>
  <c r="AV1147"/>
  <c r="AV1131"/>
  <c r="AV1123"/>
  <c r="AV1115"/>
  <c r="AV1107"/>
  <c r="AV1099"/>
  <c r="AV1091"/>
  <c r="AV1083"/>
  <c r="AV1075"/>
  <c r="AV1067"/>
  <c r="AW1067"/>
  <c r="AV1059"/>
  <c r="AV1035"/>
  <c r="AV1027"/>
  <c r="AV1019"/>
  <c r="AV1003"/>
  <c r="AW1003"/>
  <c r="AV995"/>
  <c r="AW995"/>
  <c r="AV987"/>
  <c r="AW987"/>
  <c r="AV979"/>
  <c r="AV963"/>
  <c r="AW963"/>
  <c r="AV955"/>
  <c r="AW955"/>
  <c r="AV947"/>
  <c r="AW947"/>
  <c r="AV923"/>
  <c r="AW923"/>
  <c r="AV915"/>
  <c r="AV907"/>
  <c r="AV899"/>
  <c r="AV891"/>
  <c r="AV883"/>
  <c r="AV875"/>
  <c r="AW875"/>
  <c r="AV859"/>
  <c r="AV851"/>
  <c r="AW851"/>
  <c r="AV819"/>
  <c r="AV811"/>
  <c r="AV802"/>
  <c r="AW802"/>
  <c r="AV786"/>
  <c r="AW786"/>
  <c r="AV778"/>
  <c r="AV770"/>
  <c r="AV762"/>
  <c r="AV746"/>
  <c r="AW746"/>
  <c r="AV738"/>
  <c r="AV730"/>
  <c r="AW730"/>
  <c r="AV722"/>
  <c r="AW722"/>
  <c r="AV697"/>
  <c r="AW697"/>
  <c r="AV689"/>
  <c r="AW689"/>
  <c r="AV681"/>
  <c r="AV673"/>
  <c r="AW673"/>
  <c r="AV665"/>
  <c r="AW665"/>
  <c r="AV657"/>
  <c r="AW657"/>
  <c r="AV649"/>
  <c r="AW649"/>
  <c r="AV641"/>
  <c r="AW641"/>
  <c r="AV633"/>
  <c r="AV625"/>
  <c r="AV617"/>
  <c r="AW617"/>
  <c r="AV609"/>
  <c r="AW609"/>
  <c r="AV601"/>
  <c r="AW601"/>
  <c r="AV593"/>
  <c r="AV585"/>
  <c r="AW585"/>
  <c r="AV577"/>
  <c r="AV569"/>
  <c r="AW569"/>
  <c r="AV561"/>
  <c r="AV553"/>
  <c r="AV545"/>
  <c r="AV537"/>
  <c r="AW537"/>
  <c r="AV529"/>
  <c r="AW529"/>
  <c r="AV521"/>
  <c r="AW521"/>
  <c r="AV513"/>
  <c r="AV497"/>
  <c r="AW497"/>
  <c r="AV489"/>
  <c r="AW489"/>
  <c r="AV473"/>
  <c r="AV465"/>
  <c r="AW465"/>
  <c r="AV457"/>
  <c r="AV449"/>
  <c r="AW449"/>
  <c r="AV441"/>
  <c r="AV433"/>
  <c r="AW433"/>
  <c r="AV425"/>
  <c r="AV417"/>
  <c r="AV401"/>
  <c r="AW401"/>
  <c r="AV383"/>
  <c r="AV375"/>
  <c r="AV358"/>
  <c r="AW358"/>
  <c r="AV350"/>
  <c r="AW350"/>
  <c r="AV342"/>
  <c r="AW342"/>
  <c r="AV317"/>
  <c r="AW317"/>
  <c r="AV300"/>
  <c r="AV292"/>
  <c r="AV284"/>
  <c r="AW284"/>
  <c r="AV276"/>
  <c r="AW276"/>
  <c r="AV268"/>
  <c r="AW268"/>
  <c r="AV260"/>
  <c r="AV252"/>
  <c r="AV244"/>
  <c r="AV236"/>
  <c r="AW236"/>
  <c r="AV228"/>
  <c r="AW228"/>
  <c r="AV220"/>
  <c r="AV212"/>
  <c r="AV204"/>
  <c r="AV196"/>
  <c r="AW196"/>
  <c r="AV188"/>
  <c r="AV180"/>
  <c r="AV172"/>
  <c r="AW172"/>
  <c r="AV164"/>
  <c r="AV156"/>
  <c r="AV148"/>
  <c r="AV140"/>
  <c r="AW140"/>
  <c r="AV132"/>
  <c r="AV108"/>
  <c r="AV92"/>
  <c r="AV84"/>
  <c r="AW84"/>
  <c r="AV76"/>
  <c r="AV68"/>
  <c r="AW68"/>
  <c r="AV60"/>
  <c r="AV36"/>
  <c r="AV28"/>
  <c r="AW28"/>
  <c r="AV19"/>
  <c r="AV11"/>
  <c r="AV698"/>
  <c r="AV397"/>
  <c r="AV1231"/>
  <c r="AV1086"/>
  <c r="AV926"/>
  <c r="AV918"/>
  <c r="AW918"/>
  <c r="AV910"/>
  <c r="AV902"/>
  <c r="AW902"/>
  <c r="AV894"/>
  <c r="AV886"/>
  <c r="AW886"/>
  <c r="AV878"/>
  <c r="AV870"/>
  <c r="AW870"/>
  <c r="AV854"/>
  <c r="AW854"/>
  <c r="AV846"/>
  <c r="AV830"/>
  <c r="AW830"/>
  <c r="AV822"/>
  <c r="AV814"/>
  <c r="AW814"/>
  <c r="AV806"/>
  <c r="AW806"/>
  <c r="AV692"/>
  <c r="AV684"/>
  <c r="AW684"/>
  <c r="AV676"/>
  <c r="AV660"/>
  <c r="AV540"/>
  <c r="AV287"/>
  <c r="AW287"/>
  <c r="AV271"/>
  <c r="AV255"/>
  <c r="AW255"/>
  <c r="AV239"/>
  <c r="AW239"/>
  <c r="AV223"/>
  <c r="AV127"/>
  <c r="AW127"/>
  <c r="AV103"/>
  <c r="AW103"/>
  <c r="AV71"/>
  <c r="AW71"/>
  <c r="AV47"/>
  <c r="AW47"/>
  <c r="AV6"/>
  <c r="AV1280"/>
  <c r="AW1280"/>
  <c r="AV1256"/>
  <c r="AV1240"/>
  <c r="AV1281"/>
  <c r="AW1281"/>
  <c r="AV1293"/>
  <c r="AW1293"/>
  <c r="AV1285"/>
  <c r="AV1277"/>
  <c r="AW1277"/>
  <c r="AV1261"/>
  <c r="AV1245"/>
  <c r="AV1237"/>
  <c r="AV1229"/>
  <c r="AV1205"/>
  <c r="AV1197"/>
  <c r="AV1181"/>
  <c r="AV1165"/>
  <c r="AW1165"/>
  <c r="AV1156"/>
  <c r="AV1132"/>
  <c r="AV1124"/>
  <c r="AV1108"/>
  <c r="AV1100"/>
  <c r="AV1084"/>
  <c r="AV1068"/>
  <c r="AV1036"/>
  <c r="AV1028"/>
  <c r="AV1020"/>
  <c r="AV1004"/>
  <c r="AV996"/>
  <c r="AV988"/>
  <c r="AV980"/>
  <c r="AW980"/>
  <c r="AV964"/>
  <c r="AW964"/>
  <c r="AV956"/>
  <c r="AV948"/>
  <c r="AV924"/>
  <c r="AV916"/>
  <c r="AW916"/>
  <c r="AV908"/>
  <c r="AV892"/>
  <c r="AW892"/>
  <c r="AV884"/>
  <c r="AV876"/>
  <c r="AW876"/>
  <c r="AV868"/>
  <c r="AW868"/>
  <c r="AV860"/>
  <c r="AW860"/>
  <c r="AV852"/>
  <c r="AV844"/>
  <c r="AV820"/>
  <c r="AV812"/>
  <c r="AW812"/>
  <c r="AV803"/>
  <c r="AV787"/>
  <c r="AV771"/>
  <c r="AV763"/>
  <c r="AW763"/>
  <c r="AV755"/>
  <c r="AW755"/>
  <c r="AV747"/>
  <c r="AV739"/>
  <c r="AV731"/>
  <c r="AV723"/>
  <c r="AV715"/>
  <c r="AV707"/>
  <c r="AW707"/>
  <c r="AV690"/>
  <c r="AV682"/>
  <c r="AV674"/>
  <c r="AV666"/>
  <c r="AV658"/>
  <c r="AV650"/>
  <c r="AV642"/>
  <c r="AW642"/>
  <c r="AV634"/>
  <c r="AV626"/>
  <c r="AW626"/>
  <c r="AV610"/>
  <c r="AV602"/>
  <c r="AV594"/>
  <c r="AW594"/>
  <c r="AV586"/>
  <c r="AW586"/>
  <c r="AV570"/>
  <c r="AW570"/>
  <c r="AV562"/>
  <c r="AW562"/>
  <c r="AV554"/>
  <c r="AV546"/>
  <c r="AW546"/>
  <c r="AV538"/>
  <c r="AW538"/>
  <c r="AV530"/>
  <c r="AV522"/>
  <c r="AV514"/>
  <c r="AV498"/>
  <c r="AW498"/>
  <c r="AV490"/>
  <c r="AW490"/>
  <c r="AV482"/>
  <c r="AW482"/>
  <c r="AV458"/>
  <c r="AW458"/>
  <c r="AV450"/>
  <c r="AW450"/>
  <c r="AV442"/>
  <c r="AV434"/>
  <c r="AV426"/>
  <c r="AW426"/>
  <c r="AV418"/>
  <c r="AV410"/>
  <c r="AW410"/>
  <c r="AV402"/>
  <c r="AW402"/>
  <c r="AV393"/>
  <c r="AV384"/>
  <c r="AW384"/>
  <c r="AV376"/>
  <c r="AW376"/>
  <c r="AV367"/>
  <c r="AV359"/>
  <c r="AV351"/>
  <c r="AV343"/>
  <c r="AV327"/>
  <c r="AW327"/>
  <c r="AV318"/>
  <c r="AV301"/>
  <c r="AV293"/>
  <c r="AV285"/>
  <c r="AW285"/>
  <c r="AV277"/>
  <c r="AW277"/>
  <c r="AV269"/>
  <c r="AW269"/>
  <c r="AV261"/>
  <c r="AW261"/>
  <c r="AV253"/>
  <c r="AV245"/>
  <c r="AV237"/>
  <c r="AW237"/>
  <c r="AV229"/>
  <c r="AW229"/>
  <c r="AV213"/>
  <c r="AV205"/>
  <c r="AV197"/>
  <c r="AW197"/>
  <c r="AV189"/>
  <c r="AV181"/>
  <c r="AV173"/>
  <c r="AW173"/>
  <c r="AV165"/>
  <c r="AW165"/>
  <c r="AV157"/>
  <c r="AV149"/>
  <c r="AW149"/>
  <c r="AV141"/>
  <c r="AV133"/>
  <c r="AW133"/>
  <c r="AV125"/>
  <c r="AV117"/>
  <c r="AW117"/>
  <c r="AV109"/>
  <c r="AV101"/>
  <c r="AW101"/>
  <c r="AV93"/>
  <c r="AV85"/>
  <c r="AW85"/>
  <c r="AV77"/>
  <c r="AV69"/>
  <c r="AV61"/>
  <c r="AV29"/>
  <c r="AW29"/>
  <c r="AV12"/>
  <c r="AV319"/>
  <c r="AV1287"/>
  <c r="AW1287"/>
  <c r="AV1279"/>
  <c r="AW1279"/>
  <c r="AV1271"/>
  <c r="AV1263"/>
  <c r="AV1255"/>
  <c r="AV1239"/>
  <c r="AV1158"/>
  <c r="AV1150"/>
  <c r="AV1070"/>
  <c r="AV628"/>
  <c r="AW628"/>
  <c r="AV612"/>
  <c r="AV436"/>
  <c r="AV428"/>
  <c r="AV420"/>
  <c r="AV412"/>
  <c r="AV404"/>
  <c r="AW404"/>
  <c r="AV395"/>
  <c r="AV387"/>
  <c r="AW387"/>
  <c r="AV378"/>
  <c r="AW378"/>
  <c r="AV5"/>
  <c r="AW5"/>
  <c r="AV1286"/>
  <c r="AW1286"/>
  <c r="AV1278"/>
  <c r="AW1278"/>
  <c r="AV1270"/>
  <c r="AW1270"/>
  <c r="AV1262"/>
  <c r="AV1246"/>
  <c r="AV1238"/>
  <c r="AV1230"/>
  <c r="AV1222"/>
  <c r="AV1214"/>
  <c r="AV1206"/>
  <c r="AV1198"/>
  <c r="AV1190"/>
  <c r="AV1182"/>
  <c r="AV1166"/>
  <c r="AV1157"/>
  <c r="AV1109"/>
  <c r="AV1101"/>
  <c r="AV1085"/>
  <c r="AV1037"/>
  <c r="AV1029"/>
  <c r="AV1021"/>
  <c r="AV1013"/>
  <c r="AV1005"/>
  <c r="AW1005"/>
  <c r="AV997"/>
  <c r="AW997"/>
  <c r="AV989"/>
  <c r="AV965"/>
  <c r="AW965"/>
  <c r="AV957"/>
  <c r="AW957"/>
  <c r="AV949"/>
  <c r="AW949"/>
  <c r="AV925"/>
  <c r="AW925"/>
  <c r="AV917"/>
  <c r="AV909"/>
  <c r="AV893"/>
  <c r="AW893"/>
  <c r="AV885"/>
  <c r="AV877"/>
  <c r="AW877"/>
  <c r="AV869"/>
  <c r="AW869"/>
  <c r="AV861"/>
  <c r="AV853"/>
  <c r="AW853"/>
  <c r="AV845"/>
  <c r="AW845"/>
  <c r="AV821"/>
  <c r="AW821"/>
  <c r="AV813"/>
  <c r="AV780"/>
  <c r="AW780"/>
  <c r="AV772"/>
  <c r="AV764"/>
  <c r="AV756"/>
  <c r="AW756"/>
  <c r="AV748"/>
  <c r="AW748"/>
  <c r="AV740"/>
  <c r="AW740"/>
  <c r="AV732"/>
  <c r="AV724"/>
  <c r="AV708"/>
  <c r="AW708"/>
  <c r="AV691"/>
  <c r="AW691"/>
  <c r="AV683"/>
  <c r="AV675"/>
  <c r="AW675"/>
  <c r="AV667"/>
  <c r="AV659"/>
  <c r="AV635"/>
  <c r="AV627"/>
  <c r="AW627"/>
  <c r="AV619"/>
  <c r="AW619"/>
  <c r="AV611"/>
  <c r="AW611"/>
  <c r="AV587"/>
  <c r="AW587"/>
  <c r="AV579"/>
  <c r="AW579"/>
  <c r="AV571"/>
  <c r="AW571"/>
  <c r="AV563"/>
  <c r="AV555"/>
  <c r="AV547"/>
  <c r="AW547"/>
  <c r="AV539"/>
  <c r="AV515"/>
  <c r="AV499"/>
  <c r="AV483"/>
  <c r="AW483"/>
  <c r="AV467"/>
  <c r="AW467"/>
  <c r="AV459"/>
  <c r="AV451"/>
  <c r="AW451"/>
  <c r="AV443"/>
  <c r="AW443"/>
  <c r="AV435"/>
  <c r="AW435"/>
  <c r="AV427"/>
  <c r="AW427"/>
  <c r="AV419"/>
  <c r="AV411"/>
  <c r="AV403"/>
  <c r="AW403"/>
  <c r="AV394"/>
  <c r="AV386"/>
  <c r="AV377"/>
  <c r="AV368"/>
  <c r="AV352"/>
  <c r="AV344"/>
  <c r="AW344"/>
  <c r="AV336"/>
  <c r="AV328"/>
  <c r="AV320"/>
  <c r="AW320"/>
  <c r="AV302"/>
  <c r="AW302"/>
  <c r="AV294"/>
  <c r="AV286"/>
  <c r="AW286"/>
  <c r="AV278"/>
  <c r="AV270"/>
  <c r="AV262"/>
  <c r="AV246"/>
  <c r="AV238"/>
  <c r="AW238"/>
  <c r="AV230"/>
  <c r="AV222"/>
  <c r="AW222"/>
  <c r="AV214"/>
  <c r="AV198"/>
  <c r="AW198"/>
  <c r="AV190"/>
  <c r="AW190"/>
  <c r="AV182"/>
  <c r="AV174"/>
  <c r="AV166"/>
  <c r="AV158"/>
  <c r="AV150"/>
  <c r="AW150"/>
  <c r="AV142"/>
  <c r="AV134"/>
  <c r="AV126"/>
  <c r="AV118"/>
  <c r="AV110"/>
  <c r="AW110"/>
  <c r="AV102"/>
  <c r="AW102"/>
  <c r="AV94"/>
  <c r="AV86"/>
  <c r="AW86"/>
  <c r="AV78"/>
  <c r="AV70"/>
  <c r="AV54"/>
  <c r="AW54"/>
  <c r="AV46"/>
  <c r="AV38"/>
  <c r="AW38"/>
  <c r="AV30"/>
  <c r="AW30"/>
  <c r="AV21"/>
  <c r="AW21"/>
  <c r="AV13"/>
  <c r="AV314"/>
  <c r="H12" i="5"/>
  <c r="H6"/>
  <c r="H14"/>
  <c r="H8"/>
  <c r="H3"/>
  <c r="H11"/>
  <c r="H19"/>
  <c r="H9"/>
  <c r="H17"/>
  <c r="H5"/>
  <c r="H7"/>
  <c r="H10"/>
  <c r="H13"/>
  <c r="H15"/>
  <c r="H18"/>
  <c r="H4"/>
  <c r="H21"/>
  <c r="J13" i="4"/>
  <c r="J5"/>
  <c r="J4"/>
  <c r="J22"/>
  <c r="J14"/>
  <c r="J6"/>
  <c r="J15"/>
  <c r="J7"/>
  <c r="J20"/>
  <c r="J16"/>
  <c r="J8"/>
  <c r="J12"/>
  <c r="J9"/>
  <c r="J18"/>
  <c r="J10"/>
  <c r="J19"/>
  <c r="J11"/>
  <c r="K15" i="2"/>
  <c r="L15" s="1"/>
  <c r="K7"/>
  <c r="L7" s="1"/>
  <c r="K9"/>
  <c r="L9" s="1"/>
  <c r="K10"/>
  <c r="L10" s="1"/>
  <c r="K12"/>
  <c r="L12" s="1"/>
  <c r="K19"/>
  <c r="L19" s="1"/>
  <c r="K13"/>
  <c r="L13" s="1"/>
  <c r="J9"/>
  <c r="J8"/>
  <c r="J7"/>
  <c r="J6"/>
  <c r="J5"/>
  <c r="J4"/>
  <c r="J10"/>
  <c r="K11"/>
  <c r="L11" s="1"/>
  <c r="K18"/>
  <c r="L18" s="1"/>
  <c r="K20"/>
  <c r="L20" s="1"/>
  <c r="K14"/>
  <c r="L14" s="1"/>
  <c r="K6"/>
  <c r="L6" s="1"/>
  <c r="K22"/>
  <c r="L22" s="1"/>
  <c r="K8"/>
  <c r="L8" s="1"/>
  <c r="K16"/>
  <c r="L16" s="1"/>
  <c r="J22"/>
  <c r="J16"/>
  <c r="J15"/>
  <c r="J14"/>
  <c r="J13"/>
  <c r="J12"/>
  <c r="J20"/>
  <c r="J11"/>
  <c r="J19"/>
  <c r="J18"/>
  <c r="J25" i="1"/>
  <c r="W127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100"/>
  <c r="W101"/>
  <c r="W102"/>
  <c r="W103"/>
  <c r="W104"/>
  <c r="W105"/>
  <c r="W106"/>
  <c r="W107"/>
  <c r="W108"/>
  <c r="W111"/>
  <c r="W112"/>
  <c r="W113"/>
  <c r="W114"/>
  <c r="W115"/>
  <c r="W116"/>
  <c r="W117"/>
  <c r="W118"/>
  <c r="W119"/>
  <c r="W120"/>
  <c r="W121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6"/>
  <c r="W217"/>
  <c r="W218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5"/>
  <c r="W316"/>
  <c r="W317"/>
  <c r="W318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4"/>
  <c r="W375"/>
  <c r="W376"/>
  <c r="W377"/>
  <c r="W378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7"/>
  <c r="W428"/>
  <c r="W429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9"/>
  <c r="W650"/>
  <c r="W651"/>
  <c r="W652"/>
  <c r="W653"/>
  <c r="W654"/>
  <c r="W655"/>
  <c r="W656"/>
  <c r="W657"/>
  <c r="W658"/>
  <c r="W659"/>
  <c r="W660"/>
  <c r="W661"/>
  <c r="W664"/>
  <c r="W665"/>
  <c r="W666"/>
  <c r="W668"/>
  <c r="W669"/>
  <c r="W670"/>
  <c r="W671"/>
  <c r="W672"/>
  <c r="W673"/>
  <c r="W674"/>
  <c r="W675"/>
  <c r="W677"/>
  <c r="W678"/>
  <c r="W679"/>
  <c r="W680"/>
  <c r="W681"/>
  <c r="W682"/>
  <c r="W683"/>
  <c r="W684"/>
  <c r="W685"/>
  <c r="W686"/>
  <c r="W687"/>
  <c r="W688"/>
  <c r="W689"/>
  <c r="W690"/>
  <c r="W691"/>
  <c r="W692"/>
  <c r="W694"/>
  <c r="W695"/>
  <c r="W696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4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5"/>
  <c r="W806"/>
  <c r="W807"/>
  <c r="W808"/>
  <c r="W809"/>
  <c r="W810"/>
  <c r="W811"/>
  <c r="W812"/>
  <c r="W813"/>
  <c r="W814"/>
  <c r="W815"/>
  <c r="W817"/>
  <c r="W818"/>
  <c r="W819"/>
  <c r="W820"/>
  <c r="W821"/>
  <c r="W822"/>
  <c r="W823"/>
  <c r="W824"/>
  <c r="W825"/>
  <c r="W826"/>
  <c r="W827"/>
  <c r="W828"/>
  <c r="W829"/>
  <c r="W830"/>
  <c r="W831"/>
  <c r="W832"/>
  <c r="W833"/>
  <c r="W834"/>
  <c r="W835"/>
  <c r="W836"/>
  <c r="W837"/>
  <c r="W838"/>
  <c r="W839"/>
  <c r="W840"/>
  <c r="W841"/>
  <c r="W842"/>
  <c r="W843"/>
  <c r="W844"/>
  <c r="W845"/>
  <c r="W846"/>
  <c r="W847"/>
  <c r="W849"/>
  <c r="W850"/>
  <c r="W851"/>
  <c r="W852"/>
  <c r="W853"/>
  <c r="W854"/>
  <c r="W855"/>
  <c r="W856"/>
  <c r="W857"/>
  <c r="W858"/>
  <c r="W859"/>
  <c r="W860"/>
  <c r="W861"/>
  <c r="W862"/>
  <c r="W863"/>
  <c r="W864"/>
  <c r="W865"/>
  <c r="W866"/>
  <c r="W867"/>
  <c r="W868"/>
  <c r="W869"/>
  <c r="W870"/>
  <c r="W871"/>
  <c r="W872"/>
  <c r="W873"/>
  <c r="W874"/>
  <c r="W875"/>
  <c r="W876"/>
  <c r="W877"/>
  <c r="W878"/>
  <c r="W879"/>
  <c r="W880"/>
  <c r="W881"/>
  <c r="W882"/>
  <c r="W883"/>
  <c r="W884"/>
  <c r="W885"/>
  <c r="W886"/>
  <c r="W887"/>
  <c r="W888"/>
  <c r="W889"/>
  <c r="W890"/>
  <c r="W891"/>
  <c r="W892"/>
  <c r="W893"/>
  <c r="W894"/>
  <c r="W895"/>
  <c r="W896"/>
  <c r="W897"/>
  <c r="W898"/>
  <c r="W899"/>
  <c r="W900"/>
  <c r="W901"/>
  <c r="W902"/>
  <c r="W903"/>
  <c r="W904"/>
  <c r="W905"/>
  <c r="W906"/>
  <c r="W907"/>
  <c r="W908"/>
  <c r="W909"/>
  <c r="W910"/>
  <c r="W911"/>
  <c r="W914"/>
  <c r="W915"/>
  <c r="W916"/>
  <c r="W917"/>
  <c r="W918"/>
  <c r="W919"/>
  <c r="W920"/>
  <c r="W921"/>
  <c r="W922"/>
  <c r="W923"/>
  <c r="W924"/>
  <c r="W925"/>
  <c r="W926"/>
  <c r="W927"/>
  <c r="W928"/>
  <c r="W929"/>
  <c r="W930"/>
  <c r="W931"/>
  <c r="W932"/>
  <c r="W933"/>
  <c r="W934"/>
  <c r="W935"/>
  <c r="W936"/>
  <c r="W937"/>
  <c r="W938"/>
  <c r="W939"/>
  <c r="W940"/>
  <c r="W941"/>
  <c r="W942"/>
  <c r="W943"/>
  <c r="W944"/>
  <c r="W945"/>
  <c r="W946"/>
  <c r="W947"/>
  <c r="W948"/>
  <c r="W949"/>
  <c r="W950"/>
  <c r="W951"/>
  <c r="W952"/>
  <c r="W954"/>
  <c r="W955"/>
  <c r="W956"/>
  <c r="W957"/>
  <c r="W958"/>
  <c r="W959"/>
  <c r="W960"/>
  <c r="W962"/>
  <c r="W963"/>
  <c r="W964"/>
  <c r="W965"/>
  <c r="W966"/>
  <c r="W967"/>
  <c r="W968"/>
  <c r="W969"/>
  <c r="W970"/>
  <c r="W971"/>
  <c r="W972"/>
  <c r="W973"/>
  <c r="W974"/>
  <c r="W975"/>
  <c r="W976"/>
  <c r="W977"/>
  <c r="W978"/>
  <c r="W979"/>
  <c r="W980"/>
  <c r="W981"/>
  <c r="W982"/>
  <c r="W983"/>
  <c r="W984"/>
  <c r="W985"/>
  <c r="W986"/>
  <c r="W987"/>
  <c r="W988"/>
  <c r="W989"/>
  <c r="W990"/>
  <c r="W991"/>
  <c r="W992"/>
  <c r="W993"/>
  <c r="W994"/>
  <c r="W995"/>
  <c r="W996"/>
  <c r="W997"/>
  <c r="W998"/>
  <c r="W999"/>
  <c r="W1000"/>
  <c r="W1001"/>
  <c r="W1002"/>
  <c r="W1003"/>
  <c r="W1004"/>
  <c r="W1005"/>
  <c r="W1006"/>
  <c r="W1007"/>
  <c r="W1008"/>
  <c r="W1009"/>
  <c r="W1010"/>
  <c r="W1011"/>
  <c r="W1012"/>
  <c r="W1013"/>
  <c r="W1014"/>
  <c r="W1015"/>
  <c r="W1016"/>
  <c r="W1017"/>
  <c r="W1018"/>
  <c r="W1019"/>
  <c r="W1020"/>
  <c r="W1021"/>
  <c r="W1022"/>
  <c r="W1023"/>
  <c r="W1024"/>
  <c r="W1025"/>
  <c r="W1026"/>
  <c r="W1027"/>
  <c r="W1028"/>
  <c r="W1029"/>
  <c r="W1030"/>
  <c r="W1031"/>
  <c r="W1032"/>
  <c r="W1033"/>
  <c r="W1034"/>
  <c r="W1035"/>
  <c r="W1036"/>
  <c r="W1037"/>
  <c r="W1038"/>
  <c r="W1039"/>
  <c r="W1040"/>
  <c r="W1041"/>
  <c r="W1042"/>
  <c r="W1043"/>
  <c r="W1044"/>
  <c r="W1045"/>
  <c r="W1046"/>
  <c r="W1047"/>
  <c r="W1048"/>
  <c r="W1049"/>
  <c r="W1050"/>
  <c r="W1051"/>
  <c r="W1052"/>
  <c r="W1053"/>
  <c r="W1054"/>
  <c r="W1055"/>
  <c r="W1056"/>
  <c r="W1057"/>
  <c r="W1058"/>
  <c r="W1061"/>
  <c r="W1062"/>
  <c r="W1063"/>
  <c r="W1064"/>
  <c r="W1065"/>
  <c r="W1066"/>
  <c r="W1067"/>
  <c r="W1068"/>
  <c r="W1069"/>
  <c r="W1070"/>
  <c r="W1071"/>
  <c r="W1072"/>
  <c r="W1073"/>
  <c r="W1074"/>
  <c r="W1075"/>
  <c r="W1076"/>
  <c r="W1077"/>
  <c r="W1078"/>
  <c r="W1079"/>
  <c r="W1080"/>
  <c r="W1081"/>
  <c r="W1082"/>
  <c r="W1083"/>
  <c r="W1084"/>
  <c r="W1085"/>
  <c r="W1086"/>
  <c r="W1087"/>
  <c r="W1088"/>
  <c r="W1089"/>
  <c r="W1090"/>
  <c r="W1091"/>
  <c r="W1092"/>
  <c r="W1093"/>
  <c r="W1094"/>
  <c r="W1095"/>
  <c r="W1096"/>
  <c r="W1097"/>
  <c r="W1098"/>
  <c r="W1100"/>
  <c r="W1101"/>
  <c r="W1102"/>
  <c r="W1103"/>
  <c r="W1104"/>
  <c r="W1105"/>
  <c r="W1106"/>
  <c r="W1107"/>
  <c r="W1108"/>
  <c r="W1109"/>
  <c r="W1110"/>
  <c r="W1111"/>
  <c r="W1112"/>
  <c r="W1113"/>
  <c r="W1114"/>
  <c r="W1115"/>
  <c r="W1116"/>
  <c r="W1117"/>
  <c r="W1118"/>
  <c r="W1119"/>
  <c r="W1120"/>
  <c r="W1121"/>
  <c r="W1122"/>
  <c r="W1123"/>
  <c r="W1124"/>
  <c r="W1125"/>
  <c r="W1126"/>
  <c r="W1127"/>
  <c r="W1128"/>
  <c r="W1129"/>
  <c r="W1130"/>
  <c r="W1131"/>
  <c r="W1133"/>
  <c r="W1134"/>
  <c r="W1135"/>
  <c r="W1136"/>
  <c r="W1137"/>
  <c r="W1138"/>
  <c r="W1139"/>
  <c r="W1140"/>
  <c r="W1141"/>
  <c r="W1142"/>
  <c r="W1143"/>
  <c r="W1144"/>
  <c r="W1145"/>
  <c r="W1146"/>
  <c r="W1148"/>
  <c r="W1149"/>
  <c r="W1150"/>
  <c r="W1151"/>
  <c r="W1152"/>
  <c r="W1153"/>
  <c r="W1154"/>
  <c r="W1155"/>
  <c r="W1157"/>
  <c r="W1158"/>
  <c r="W1159"/>
  <c r="W1160"/>
  <c r="W1161"/>
  <c r="W1162"/>
  <c r="W1164"/>
  <c r="W1165"/>
  <c r="W1167"/>
  <c r="W1168"/>
  <c r="W1169"/>
  <c r="W1170"/>
  <c r="W1171"/>
  <c r="W1172"/>
  <c r="W1173"/>
  <c r="W1174"/>
  <c r="W1175"/>
  <c r="W1176"/>
  <c r="W1177"/>
  <c r="W1178"/>
  <c r="W1179"/>
  <c r="W1180"/>
  <c r="W1181"/>
  <c r="W1182"/>
  <c r="W1183"/>
  <c r="W1184"/>
  <c r="W1185"/>
  <c r="W1186"/>
  <c r="W1187"/>
  <c r="W1188"/>
  <c r="W1189"/>
  <c r="W1190"/>
  <c r="W1191"/>
  <c r="W1192"/>
  <c r="W1193"/>
  <c r="W1194"/>
  <c r="W1195"/>
  <c r="W1196"/>
  <c r="W1197"/>
  <c r="W1199"/>
  <c r="W1200"/>
  <c r="W1201"/>
  <c r="W1202"/>
  <c r="W1203"/>
  <c r="W1204"/>
  <c r="W1205"/>
  <c r="W1206"/>
  <c r="W1207"/>
  <c r="W1208"/>
  <c r="W1209"/>
  <c r="W1210"/>
  <c r="W1211"/>
  <c r="W1212"/>
  <c r="W1213"/>
  <c r="W1214"/>
  <c r="W1215"/>
  <c r="W1216"/>
  <c r="W1217"/>
  <c r="W1218"/>
  <c r="W1219"/>
  <c r="W1220"/>
  <c r="W1221"/>
  <c r="W1222"/>
  <c r="W1223"/>
  <c r="W1224"/>
  <c r="W1225"/>
  <c r="W1226"/>
  <c r="W1227"/>
  <c r="W1228"/>
  <c r="W1229"/>
  <c r="W1230"/>
  <c r="W1231"/>
  <c r="W1232"/>
  <c r="W1233"/>
  <c r="W1234"/>
  <c r="W1235"/>
  <c r="W1236"/>
  <c r="W1237"/>
  <c r="W1238"/>
  <c r="W1241"/>
  <c r="W1242"/>
  <c r="W1243"/>
  <c r="W1244"/>
  <c r="W1245"/>
  <c r="W1246"/>
  <c r="W1247"/>
  <c r="W1248"/>
  <c r="W1249"/>
  <c r="W1250"/>
  <c r="W1251"/>
  <c r="W1253"/>
  <c r="W1254"/>
  <c r="W1255"/>
  <c r="W1256"/>
  <c r="W1257"/>
  <c r="W1258"/>
  <c r="W1259"/>
  <c r="W1260"/>
  <c r="W1261"/>
  <c r="W1262"/>
  <c r="W1263"/>
  <c r="W1264"/>
  <c r="W1267"/>
  <c r="W1268"/>
  <c r="W1269"/>
  <c r="W1271"/>
  <c r="W1272"/>
  <c r="W1273"/>
  <c r="W1274"/>
  <c r="W1275"/>
  <c r="W1276"/>
  <c r="W1277"/>
  <c r="W1278"/>
  <c r="W1279"/>
  <c r="W1280"/>
  <c r="W1281"/>
  <c r="W1282"/>
  <c r="W1283"/>
  <c r="W1287"/>
  <c r="W1288"/>
  <c r="W1289"/>
  <c r="W1290"/>
  <c r="W1291"/>
  <c r="W1292"/>
  <c r="W6"/>
  <c r="W7"/>
  <c r="W8"/>
  <c r="W9"/>
  <c r="W10"/>
  <c r="W11"/>
  <c r="W12"/>
  <c r="W13"/>
  <c r="W14"/>
  <c r="W15"/>
  <c r="W16"/>
  <c r="W17"/>
  <c r="W18"/>
  <c r="W19"/>
  <c r="W20"/>
  <c r="W5"/>
  <c r="W1294"/>
  <c r="Y27"/>
  <c r="Y28"/>
  <c r="Y29"/>
  <c r="Y30"/>
  <c r="Y31"/>
  <c r="Y32"/>
  <c r="Y33"/>
  <c r="Y34"/>
  <c r="Y35"/>
  <c r="Y36"/>
  <c r="Y37"/>
  <c r="Y38"/>
  <c r="Y39"/>
  <c r="Y40"/>
  <c r="Y41"/>
  <c r="Y42"/>
  <c r="Y43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100"/>
  <c r="Y101"/>
  <c r="Y102"/>
  <c r="Y103"/>
  <c r="Y104"/>
  <c r="Y105"/>
  <c r="Y106"/>
  <c r="Y107"/>
  <c r="Y108"/>
  <c r="Y111"/>
  <c r="Y112"/>
  <c r="Y113"/>
  <c r="Y114"/>
  <c r="Y115"/>
  <c r="Y116"/>
  <c r="Y117"/>
  <c r="Y118"/>
  <c r="Y119"/>
  <c r="Y120"/>
  <c r="Y121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6"/>
  <c r="Y217"/>
  <c r="Y218"/>
  <c r="Y220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6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5"/>
  <c r="Y316"/>
  <c r="Y317"/>
  <c r="Y318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4"/>
  <c r="Y375"/>
  <c r="Y376"/>
  <c r="Y377"/>
  <c r="Y378"/>
  <c r="Y380"/>
  <c r="Y381"/>
  <c r="Y382"/>
  <c r="Y383"/>
  <c r="Y384"/>
  <c r="Y386"/>
  <c r="Y387"/>
  <c r="Y388"/>
  <c r="Y389"/>
  <c r="Y390"/>
  <c r="Y391"/>
  <c r="Y392"/>
  <c r="Y393"/>
  <c r="Y394"/>
  <c r="Y395"/>
  <c r="Y396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7"/>
  <c r="Y428"/>
  <c r="Y429"/>
  <c r="Y435"/>
  <c r="Y436"/>
  <c r="Y437"/>
  <c r="Y438"/>
  <c r="Y439"/>
  <c r="Y440"/>
  <c r="Y441"/>
  <c r="Y442"/>
  <c r="Y443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9"/>
  <c r="Y470"/>
  <c r="Y471"/>
  <c r="Y472"/>
  <c r="Y473"/>
  <c r="Y474"/>
  <c r="Y480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Y593"/>
  <c r="Y594"/>
  <c r="Y595"/>
  <c r="Y596"/>
  <c r="Y597"/>
  <c r="Y598"/>
  <c r="Y599"/>
  <c r="Y600"/>
  <c r="Y601"/>
  <c r="Y602"/>
  <c r="Y603"/>
  <c r="Y604"/>
  <c r="Y605"/>
  <c r="Y606"/>
  <c r="Y607"/>
  <c r="Y608"/>
  <c r="Y609"/>
  <c r="Y610"/>
  <c r="Y611"/>
  <c r="Y613"/>
  <c r="Y615"/>
  <c r="Y616"/>
  <c r="Y617"/>
  <c r="Y618"/>
  <c r="Y619"/>
  <c r="Y620"/>
  <c r="Y621"/>
  <c r="Y622"/>
  <c r="Y623"/>
  <c r="Y624"/>
  <c r="Y625"/>
  <c r="Y626"/>
  <c r="Y627"/>
  <c r="Y628"/>
  <c r="Y629"/>
  <c r="Y630"/>
  <c r="Y631"/>
  <c r="Y632"/>
  <c r="Y633"/>
  <c r="Y634"/>
  <c r="Y635"/>
  <c r="Y636"/>
  <c r="Y637"/>
  <c r="Y638"/>
  <c r="Y639"/>
  <c r="Y640"/>
  <c r="Y641"/>
  <c r="Y642"/>
  <c r="Y643"/>
  <c r="Y644"/>
  <c r="Y645"/>
  <c r="Y646"/>
  <c r="Y647"/>
  <c r="Y649"/>
  <c r="Y650"/>
  <c r="Y651"/>
  <c r="Y652"/>
  <c r="Y653"/>
  <c r="Y654"/>
  <c r="Y655"/>
  <c r="Y656"/>
  <c r="Y657"/>
  <c r="Y658"/>
  <c r="Y659"/>
  <c r="Y660"/>
  <c r="Y661"/>
  <c r="Y664"/>
  <c r="Y665"/>
  <c r="Y666"/>
  <c r="Y668"/>
  <c r="Y669"/>
  <c r="Y670"/>
  <c r="Y671"/>
  <c r="Y672"/>
  <c r="Y673"/>
  <c r="Y674"/>
  <c r="Y675"/>
  <c r="Y677"/>
  <c r="Y679"/>
  <c r="Y680"/>
  <c r="Y681"/>
  <c r="Y682"/>
  <c r="Y683"/>
  <c r="Y684"/>
  <c r="Y685"/>
  <c r="Y686"/>
  <c r="Y687"/>
  <c r="Y688"/>
  <c r="Y689"/>
  <c r="Y690"/>
  <c r="Y691"/>
  <c r="Y692"/>
  <c r="Y694"/>
  <c r="Y695"/>
  <c r="Y696"/>
  <c r="Y699"/>
  <c r="Y700"/>
  <c r="Y701"/>
  <c r="Y702"/>
  <c r="Y703"/>
  <c r="Y704"/>
  <c r="Y705"/>
  <c r="Y707"/>
  <c r="Y708"/>
  <c r="Y709"/>
  <c r="Y710"/>
  <c r="Y711"/>
  <c r="Y712"/>
  <c r="Y713"/>
  <c r="Y714"/>
  <c r="Y715"/>
  <c r="Y716"/>
  <c r="Y717"/>
  <c r="Y718"/>
  <c r="Y719"/>
  <c r="Y720"/>
  <c r="Y721"/>
  <c r="Y722"/>
  <c r="Y723"/>
  <c r="Y724"/>
  <c r="Y725"/>
  <c r="Y726"/>
  <c r="Y727"/>
  <c r="Y728"/>
  <c r="Y729"/>
  <c r="Y730"/>
  <c r="Y731"/>
  <c r="Y732"/>
  <c r="Y733"/>
  <c r="Y734"/>
  <c r="Y735"/>
  <c r="Y736"/>
  <c r="Y737"/>
  <c r="Y738"/>
  <c r="Y739"/>
  <c r="Y740"/>
  <c r="Y741"/>
  <c r="Y742"/>
  <c r="Y743"/>
  <c r="Y744"/>
  <c r="Y745"/>
  <c r="Y746"/>
  <c r="Y747"/>
  <c r="Y748"/>
  <c r="Y749"/>
  <c r="Y750"/>
  <c r="Y751"/>
  <c r="Y752"/>
  <c r="Y753"/>
  <c r="Y754"/>
  <c r="Y755"/>
  <c r="Y756"/>
  <c r="Y757"/>
  <c r="Y758"/>
  <c r="Y759"/>
  <c r="Y760"/>
  <c r="Y761"/>
  <c r="Y762"/>
  <c r="Y763"/>
  <c r="Y764"/>
  <c r="Y765"/>
  <c r="Y766"/>
  <c r="Y767"/>
  <c r="Y768"/>
  <c r="Y769"/>
  <c r="Y770"/>
  <c r="Y771"/>
  <c r="Y772"/>
  <c r="Y773"/>
  <c r="Y774"/>
  <c r="Y775"/>
  <c r="Y776"/>
  <c r="Y777"/>
  <c r="Y778"/>
  <c r="Y779"/>
  <c r="Y780"/>
  <c r="Y781"/>
  <c r="Y782"/>
  <c r="Y783"/>
  <c r="Y784"/>
  <c r="Y785"/>
  <c r="Y786"/>
  <c r="Y787"/>
  <c r="Y788"/>
  <c r="Y789"/>
  <c r="Y790"/>
  <c r="Y791"/>
  <c r="Y792"/>
  <c r="Y793"/>
  <c r="Y794"/>
  <c r="Y795"/>
  <c r="Y796"/>
  <c r="Y797"/>
  <c r="Y798"/>
  <c r="Y799"/>
  <c r="Y800"/>
  <c r="Y801"/>
  <c r="Y802"/>
  <c r="Y803"/>
  <c r="Y805"/>
  <c r="Y806"/>
  <c r="Y807"/>
  <c r="Y808"/>
  <c r="Y809"/>
  <c r="Y810"/>
  <c r="Y811"/>
  <c r="Y812"/>
  <c r="Y813"/>
  <c r="Y814"/>
  <c r="Y815"/>
  <c r="Y817"/>
  <c r="Y818"/>
  <c r="Y819"/>
  <c r="Y820"/>
  <c r="Y821"/>
  <c r="Y822"/>
  <c r="Y823"/>
  <c r="Y824"/>
  <c r="Y825"/>
  <c r="Y826"/>
  <c r="Y827"/>
  <c r="Y828"/>
  <c r="Y829"/>
  <c r="Y830"/>
  <c r="Y831"/>
  <c r="Y832"/>
  <c r="Y833"/>
  <c r="Y834"/>
  <c r="Y835"/>
  <c r="Y836"/>
  <c r="Y837"/>
  <c r="Y838"/>
  <c r="Y839"/>
  <c r="Y840"/>
  <c r="Y841"/>
  <c r="Y842"/>
  <c r="Y843"/>
  <c r="Y844"/>
  <c r="Y845"/>
  <c r="Y846"/>
  <c r="Y847"/>
  <c r="Y849"/>
  <c r="Y851"/>
  <c r="Y852"/>
  <c r="Y853"/>
  <c r="Y854"/>
  <c r="Y855"/>
  <c r="Y856"/>
  <c r="Y857"/>
  <c r="Y858"/>
  <c r="Y859"/>
  <c r="Y860"/>
  <c r="Y861"/>
  <c r="Y862"/>
  <c r="Y863"/>
  <c r="Y864"/>
  <c r="Y865"/>
  <c r="Y866"/>
  <c r="Y867"/>
  <c r="Y868"/>
  <c r="Y869"/>
  <c r="Y870"/>
  <c r="Y871"/>
  <c r="Y872"/>
  <c r="Y873"/>
  <c r="Y874"/>
  <c r="Y875"/>
  <c r="Y876"/>
  <c r="Y877"/>
  <c r="Y878"/>
  <c r="Y879"/>
  <c r="Y880"/>
  <c r="Y881"/>
  <c r="Y882"/>
  <c r="Y883"/>
  <c r="Y884"/>
  <c r="Y885"/>
  <c r="Y886"/>
  <c r="Y887"/>
  <c r="Y888"/>
  <c r="Y889"/>
  <c r="Y890"/>
  <c r="Y891"/>
  <c r="Y892"/>
  <c r="Y893"/>
  <c r="Y894"/>
  <c r="Y895"/>
  <c r="Y896"/>
  <c r="Y897"/>
  <c r="Y898"/>
  <c r="Y899"/>
  <c r="Y900"/>
  <c r="Y901"/>
  <c r="Y902"/>
  <c r="Y903"/>
  <c r="Y904"/>
  <c r="Y905"/>
  <c r="Y906"/>
  <c r="Y907"/>
  <c r="Y908"/>
  <c r="Y909"/>
  <c r="Y910"/>
  <c r="Y911"/>
  <c r="Y914"/>
  <c r="Y915"/>
  <c r="Y916"/>
  <c r="Y917"/>
  <c r="Y918"/>
  <c r="Y919"/>
  <c r="Y920"/>
  <c r="Y921"/>
  <c r="Y922"/>
  <c r="Y923"/>
  <c r="Y924"/>
  <c r="Y925"/>
  <c r="Y926"/>
  <c r="Y927"/>
  <c r="Y928"/>
  <c r="Y929"/>
  <c r="Y930"/>
  <c r="Y931"/>
  <c r="Y932"/>
  <c r="Y933"/>
  <c r="Y934"/>
  <c r="Y935"/>
  <c r="Y936"/>
  <c r="Y937"/>
  <c r="Y938"/>
  <c r="Y939"/>
  <c r="Y940"/>
  <c r="Y941"/>
  <c r="Y942"/>
  <c r="Y943"/>
  <c r="Y944"/>
  <c r="Y945"/>
  <c r="Y946"/>
  <c r="Y947"/>
  <c r="Y948"/>
  <c r="Y949"/>
  <c r="Y950"/>
  <c r="Y951"/>
  <c r="Y952"/>
  <c r="Y954"/>
  <c r="Y955"/>
  <c r="Y956"/>
  <c r="Y957"/>
  <c r="Y958"/>
  <c r="Y959"/>
  <c r="Y960"/>
  <c r="Y962"/>
  <c r="Y963"/>
  <c r="Y964"/>
  <c r="Y965"/>
  <c r="Y966"/>
  <c r="Y967"/>
  <c r="Y968"/>
  <c r="Y969"/>
  <c r="Y970"/>
  <c r="Y971"/>
  <c r="Y972"/>
  <c r="Y973"/>
  <c r="Y974"/>
  <c r="Y975"/>
  <c r="Y976"/>
  <c r="Y977"/>
  <c r="Y978"/>
  <c r="Y979"/>
  <c r="Y980"/>
  <c r="Y981"/>
  <c r="Y982"/>
  <c r="Y983"/>
  <c r="Y984"/>
  <c r="Y985"/>
  <c r="Y986"/>
  <c r="Y987"/>
  <c r="Y988"/>
  <c r="Y989"/>
  <c r="Y990"/>
  <c r="Y991"/>
  <c r="Y994"/>
  <c r="Y995"/>
  <c r="Y996"/>
  <c r="Y997"/>
  <c r="Y998"/>
  <c r="Y999"/>
  <c r="Y1000"/>
  <c r="Y1001"/>
  <c r="Y1002"/>
  <c r="Y1003"/>
  <c r="Y1004"/>
  <c r="Y1005"/>
  <c r="Y1006"/>
  <c r="Y1007"/>
  <c r="Y1008"/>
  <c r="Y1009"/>
  <c r="Y1010"/>
  <c r="Y1011"/>
  <c r="Y1012"/>
  <c r="Y1013"/>
  <c r="Y1014"/>
  <c r="Y1015"/>
  <c r="Y1016"/>
  <c r="Y1017"/>
  <c r="Y1018"/>
  <c r="Y1019"/>
  <c r="Y1020"/>
  <c r="Y1021"/>
  <c r="Y1022"/>
  <c r="Y1023"/>
  <c r="Y1024"/>
  <c r="Y1025"/>
  <c r="Y1026"/>
  <c r="Y1027"/>
  <c r="Y1028"/>
  <c r="Y1029"/>
  <c r="Y1030"/>
  <c r="Y1031"/>
  <c r="Y1032"/>
  <c r="Y1033"/>
  <c r="Y1034"/>
  <c r="Y1035"/>
  <c r="Y1036"/>
  <c r="Y1037"/>
  <c r="Y1038"/>
  <c r="Y1039"/>
  <c r="Y1040"/>
  <c r="Y1041"/>
  <c r="Y1042"/>
  <c r="Y1043"/>
  <c r="Y1044"/>
  <c r="Y1045"/>
  <c r="Y1046"/>
  <c r="Y1047"/>
  <c r="Y1048"/>
  <c r="Y1049"/>
  <c r="Y1050"/>
  <c r="Y1052"/>
  <c r="Y1054"/>
  <c r="Y1055"/>
  <c r="Y1056"/>
  <c r="Y1057"/>
  <c r="Y1058"/>
  <c r="Y1063"/>
  <c r="Y1064"/>
  <c r="Y1065"/>
  <c r="Y1066"/>
  <c r="Y1067"/>
  <c r="Y1068"/>
  <c r="Y1069"/>
  <c r="Y1070"/>
  <c r="Y1071"/>
  <c r="Y1072"/>
  <c r="Y1073"/>
  <c r="Y1074"/>
  <c r="Y1075"/>
  <c r="Y1076"/>
  <c r="Y1077"/>
  <c r="Y1078"/>
  <c r="Y1079"/>
  <c r="Y1080"/>
  <c r="Y1081"/>
  <c r="Y1082"/>
  <c r="Y1083"/>
  <c r="Y1084"/>
  <c r="Y1085"/>
  <c r="Y1086"/>
  <c r="Y1087"/>
  <c r="Y1088"/>
  <c r="Y1089"/>
  <c r="Y1090"/>
  <c r="Y1091"/>
  <c r="Y1092"/>
  <c r="Y1093"/>
  <c r="Y1094"/>
  <c r="Y1095"/>
  <c r="Y1096"/>
  <c r="Y1097"/>
  <c r="Y1098"/>
  <c r="Y1100"/>
  <c r="Y1101"/>
  <c r="Y1102"/>
  <c r="Y1104"/>
  <c r="Y1105"/>
  <c r="Y1106"/>
  <c r="Y1107"/>
  <c r="Y1108"/>
  <c r="Y1109"/>
  <c r="Y1110"/>
  <c r="Y1111"/>
  <c r="Y1113"/>
  <c r="Y1114"/>
  <c r="Y1115"/>
  <c r="Y1116"/>
  <c r="Y1117"/>
  <c r="Y1118"/>
  <c r="Y1119"/>
  <c r="Y1120"/>
  <c r="Y1121"/>
  <c r="Y1122"/>
  <c r="Y1123"/>
  <c r="Y1124"/>
  <c r="Y1125"/>
  <c r="Y1126"/>
  <c r="Y1127"/>
  <c r="Y1128"/>
  <c r="Y1129"/>
  <c r="Y1130"/>
  <c r="Y1131"/>
  <c r="Y1133"/>
  <c r="Y1134"/>
  <c r="Y1135"/>
  <c r="Y1136"/>
  <c r="Y1137"/>
  <c r="Y1139"/>
  <c r="Y1140"/>
  <c r="Y1141"/>
  <c r="Y1142"/>
  <c r="Y1143"/>
  <c r="Y1144"/>
  <c r="Y1145"/>
  <c r="Y1146"/>
  <c r="Y1148"/>
  <c r="Y1149"/>
  <c r="Y1150"/>
  <c r="Y1151"/>
  <c r="Y1152"/>
  <c r="Y1153"/>
  <c r="Y1154"/>
  <c r="Y1155"/>
  <c r="Y1157"/>
  <c r="Y1158"/>
  <c r="Y1159"/>
  <c r="Y1160"/>
  <c r="Y1161"/>
  <c r="Y1162"/>
  <c r="Y1165"/>
  <c r="Y1167"/>
  <c r="Y1168"/>
  <c r="Y1169"/>
  <c r="Y1170"/>
  <c r="Y1171"/>
  <c r="Y1172"/>
  <c r="Y1173"/>
  <c r="Y1174"/>
  <c r="Y1175"/>
  <c r="Y1176"/>
  <c r="Y1177"/>
  <c r="Y1178"/>
  <c r="Y1179"/>
  <c r="Y1180"/>
  <c r="Y1181"/>
  <c r="Y1182"/>
  <c r="Y1183"/>
  <c r="Y1184"/>
  <c r="Y1185"/>
  <c r="Y1186"/>
  <c r="Y1187"/>
  <c r="Y1188"/>
  <c r="Y1189"/>
  <c r="Y1190"/>
  <c r="Y1191"/>
  <c r="Y1192"/>
  <c r="Y1193"/>
  <c r="Y1194"/>
  <c r="Y1195"/>
  <c r="Y1196"/>
  <c r="Y1197"/>
  <c r="Y1199"/>
  <c r="Y1200"/>
  <c r="Y1201"/>
  <c r="Y1202"/>
  <c r="Y1203"/>
  <c r="Y1204"/>
  <c r="Y1205"/>
  <c r="Y1206"/>
  <c r="Y1207"/>
  <c r="Y1208"/>
  <c r="Y1209"/>
  <c r="Y1210"/>
  <c r="Y1211"/>
  <c r="Y1212"/>
  <c r="Y1213"/>
  <c r="Y1214"/>
  <c r="Y1215"/>
  <c r="Y1216"/>
  <c r="Y1217"/>
  <c r="Y1218"/>
  <c r="Y1219"/>
  <c r="Y1220"/>
  <c r="Y1221"/>
  <c r="Y1222"/>
  <c r="Y1224"/>
  <c r="Y1225"/>
  <c r="Y1226"/>
  <c r="Y1227"/>
  <c r="Y1228"/>
  <c r="Y1229"/>
  <c r="Y1230"/>
  <c r="Y1231"/>
  <c r="Y1232"/>
  <c r="Y1233"/>
  <c r="Y1234"/>
  <c r="Y1235"/>
  <c r="Y1236"/>
  <c r="Y1237"/>
  <c r="Y1238"/>
  <c r="Y1241"/>
  <c r="Y1242"/>
  <c r="Y1243"/>
  <c r="Y1244"/>
  <c r="Y1245"/>
  <c r="Y1246"/>
  <c r="Y1247"/>
  <c r="Y1248"/>
  <c r="Y1249"/>
  <c r="Y1250"/>
  <c r="Y1251"/>
  <c r="Y1253"/>
  <c r="Y1254"/>
  <c r="Y1255"/>
  <c r="Y1256"/>
  <c r="Y1258"/>
  <c r="Y1259"/>
  <c r="Y1261"/>
  <c r="Y1262"/>
  <c r="Y1263"/>
  <c r="Y1264"/>
  <c r="Y1267"/>
  <c r="Y1268"/>
  <c r="Y1269"/>
  <c r="Y1270"/>
  <c r="Y1271"/>
  <c r="Y1272"/>
  <c r="Y1273"/>
  <c r="Y1274"/>
  <c r="Y1275"/>
  <c r="Y1276"/>
  <c r="Y1277"/>
  <c r="Y1278"/>
  <c r="Y1279"/>
  <c r="Y1280"/>
  <c r="Y1281"/>
  <c r="Y1282"/>
  <c r="Y1283"/>
  <c r="Y1287"/>
  <c r="Y1288"/>
  <c r="Y1289"/>
  <c r="Y1290"/>
  <c r="Y1291"/>
  <c r="Y1292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5"/>
  <c r="AA734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101"/>
  <c r="AA102"/>
  <c r="AA103"/>
  <c r="AA104"/>
  <c r="AA105"/>
  <c r="AA106"/>
  <c r="AA107"/>
  <c r="AA108"/>
  <c r="AA111"/>
  <c r="AA112"/>
  <c r="AA113"/>
  <c r="AA114"/>
  <c r="AA115"/>
  <c r="AA117"/>
  <c r="AA118"/>
  <c r="AA119"/>
  <c r="AA120"/>
  <c r="AA121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6"/>
  <c r="AA217"/>
  <c r="AA218"/>
  <c r="AA220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5"/>
  <c r="AA256"/>
  <c r="AA257"/>
  <c r="AA258"/>
  <c r="AA259"/>
  <c r="AA260"/>
  <c r="AA261"/>
  <c r="AA262"/>
  <c r="AA263"/>
  <c r="AA264"/>
  <c r="AA266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7"/>
  <c r="AA308"/>
  <c r="AA309"/>
  <c r="AA310"/>
  <c r="AA311"/>
  <c r="AA312"/>
  <c r="AA313"/>
  <c r="AA315"/>
  <c r="AA316"/>
  <c r="AA317"/>
  <c r="AA318"/>
  <c r="AA320"/>
  <c r="AA321"/>
  <c r="AA322"/>
  <c r="AA323"/>
  <c r="AA324"/>
  <c r="AA325"/>
  <c r="AA326"/>
  <c r="AA327"/>
  <c r="AA328"/>
  <c r="AA329"/>
  <c r="AA330"/>
  <c r="AA332"/>
  <c r="AA333"/>
  <c r="AA334"/>
  <c r="AA335"/>
  <c r="AA336"/>
  <c r="AA337"/>
  <c r="AA338"/>
  <c r="AA339"/>
  <c r="AA340"/>
  <c r="AA341"/>
  <c r="AA342"/>
  <c r="AA343"/>
  <c r="AA344"/>
  <c r="AA345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4"/>
  <c r="AA375"/>
  <c r="AA376"/>
  <c r="AA377"/>
  <c r="AA378"/>
  <c r="AA380"/>
  <c r="AA381"/>
  <c r="AA382"/>
  <c r="AA383"/>
  <c r="AA384"/>
  <c r="AA386"/>
  <c r="AA387"/>
  <c r="AA388"/>
  <c r="AA389"/>
  <c r="AA390"/>
  <c r="AA391"/>
  <c r="AA392"/>
  <c r="AA393"/>
  <c r="AA394"/>
  <c r="AA395"/>
  <c r="AA396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7"/>
  <c r="AA428"/>
  <c r="AA429"/>
  <c r="AA435"/>
  <c r="AA436"/>
  <c r="AA437"/>
  <c r="AA438"/>
  <c r="AA439"/>
  <c r="AA440"/>
  <c r="AA441"/>
  <c r="AA442"/>
  <c r="AA443"/>
  <c r="AA448"/>
  <c r="AA449"/>
  <c r="AA450"/>
  <c r="AA451"/>
  <c r="AA452"/>
  <c r="AA453"/>
  <c r="AA454"/>
  <c r="AA455"/>
  <c r="AA456"/>
  <c r="AA457"/>
  <c r="AA458"/>
  <c r="AA459"/>
  <c r="AA460"/>
  <c r="AA461"/>
  <c r="AA462"/>
  <c r="AA464"/>
  <c r="AA465"/>
  <c r="AA466"/>
  <c r="AA467"/>
  <c r="AA469"/>
  <c r="AA470"/>
  <c r="AA471"/>
  <c r="AA472"/>
  <c r="AA473"/>
  <c r="AA474"/>
  <c r="AA480"/>
  <c r="AA482"/>
  <c r="AA483"/>
  <c r="AA484"/>
  <c r="AA485"/>
  <c r="AA486"/>
  <c r="AA487"/>
  <c r="AA488"/>
  <c r="AA489"/>
  <c r="AA490"/>
  <c r="AA492"/>
  <c r="AA493"/>
  <c r="AA494"/>
  <c r="AA495"/>
  <c r="AA496"/>
  <c r="AA497"/>
  <c r="AA498"/>
  <c r="AA499"/>
  <c r="AA500"/>
  <c r="AA501"/>
  <c r="AA502"/>
  <c r="AA503"/>
  <c r="AA504"/>
  <c r="AA505"/>
  <c r="AA507"/>
  <c r="AA508"/>
  <c r="AA509"/>
  <c r="AA510"/>
  <c r="AA511"/>
  <c r="AA512"/>
  <c r="AA513"/>
  <c r="AA514"/>
  <c r="AA515"/>
  <c r="AA516"/>
  <c r="AA517"/>
  <c r="AA518"/>
  <c r="AA519"/>
  <c r="AA520"/>
  <c r="AA521"/>
  <c r="AA522"/>
  <c r="AA523"/>
  <c r="AA524"/>
  <c r="AA525"/>
  <c r="AA526"/>
  <c r="AA527"/>
  <c r="AA528"/>
  <c r="AA529"/>
  <c r="AA530"/>
  <c r="AA532"/>
  <c r="AA533"/>
  <c r="AA534"/>
  <c r="AA535"/>
  <c r="AA536"/>
  <c r="AA537"/>
  <c r="AA538"/>
  <c r="AA539"/>
  <c r="AA540"/>
  <c r="AA541"/>
  <c r="AA542"/>
  <c r="AA543"/>
  <c r="AA544"/>
  <c r="AA545"/>
  <c r="AA546"/>
  <c r="AA547"/>
  <c r="AA548"/>
  <c r="AA550"/>
  <c r="AA551"/>
  <c r="AA552"/>
  <c r="AA553"/>
  <c r="AA554"/>
  <c r="AA555"/>
  <c r="AA556"/>
  <c r="AA557"/>
  <c r="AA558"/>
  <c r="AA559"/>
  <c r="AA560"/>
  <c r="AA561"/>
  <c r="AA562"/>
  <c r="AA563"/>
  <c r="AA564"/>
  <c r="AA565"/>
  <c r="AA567"/>
  <c r="AA568"/>
  <c r="AA569"/>
  <c r="AA570"/>
  <c r="AA571"/>
  <c r="AA572"/>
  <c r="AA573"/>
  <c r="AA574"/>
  <c r="AA575"/>
  <c r="AA576"/>
  <c r="AA577"/>
  <c r="AA578"/>
  <c r="AA579"/>
  <c r="AA580"/>
  <c r="AA581"/>
  <c r="AA582"/>
  <c r="AA584"/>
  <c r="AA585"/>
  <c r="AA586"/>
  <c r="AA587"/>
  <c r="AA588"/>
  <c r="AA589"/>
  <c r="AA590"/>
  <c r="AA591"/>
  <c r="AA592"/>
  <c r="AA593"/>
  <c r="AA594"/>
  <c r="AA595"/>
  <c r="AA596"/>
  <c r="AA597"/>
  <c r="AA598"/>
  <c r="AA599"/>
  <c r="AA600"/>
  <c r="AA601"/>
  <c r="AA602"/>
  <c r="AA603"/>
  <c r="AA604"/>
  <c r="AA605"/>
  <c r="AA606"/>
  <c r="AA607"/>
  <c r="AA608"/>
  <c r="AA609"/>
  <c r="AA610"/>
  <c r="AA611"/>
  <c r="AA613"/>
  <c r="AA615"/>
  <c r="AA616"/>
  <c r="AA617"/>
  <c r="AA618"/>
  <c r="AA619"/>
  <c r="AA620"/>
  <c r="AA621"/>
  <c r="AA622"/>
  <c r="AA623"/>
  <c r="AA624"/>
  <c r="AA625"/>
  <c r="AA626"/>
  <c r="AA627"/>
  <c r="AA628"/>
  <c r="AA629"/>
  <c r="AA630"/>
  <c r="AA631"/>
  <c r="AA632"/>
  <c r="AA633"/>
  <c r="AA634"/>
  <c r="AA635"/>
  <c r="AA636"/>
  <c r="AA637"/>
  <c r="AA638"/>
  <c r="AA639"/>
  <c r="AA640"/>
  <c r="AA641"/>
  <c r="AA642"/>
  <c r="AA643"/>
  <c r="AA644"/>
  <c r="AA645"/>
  <c r="AA646"/>
  <c r="AA647"/>
  <c r="AA649"/>
  <c r="AA650"/>
  <c r="AA651"/>
  <c r="AA652"/>
  <c r="AA653"/>
  <c r="AA654"/>
  <c r="AA655"/>
  <c r="AA656"/>
  <c r="AA657"/>
  <c r="AA658"/>
  <c r="AA659"/>
  <c r="AA660"/>
  <c r="AA661"/>
  <c r="AA664"/>
  <c r="AA665"/>
  <c r="AA666"/>
  <c r="AA668"/>
  <c r="AA669"/>
  <c r="AA670"/>
  <c r="AA671"/>
  <c r="AA672"/>
  <c r="AA673"/>
  <c r="AA674"/>
  <c r="AA675"/>
  <c r="AA677"/>
  <c r="AA679"/>
  <c r="AA680"/>
  <c r="AA681"/>
  <c r="AA682"/>
  <c r="AA683"/>
  <c r="AA684"/>
  <c r="AA685"/>
  <c r="AA686"/>
  <c r="AA687"/>
  <c r="AA688"/>
  <c r="AA689"/>
  <c r="AA690"/>
  <c r="AA691"/>
  <c r="AA692"/>
  <c r="AA694"/>
  <c r="AA695"/>
  <c r="AA696"/>
  <c r="AA699"/>
  <c r="AA700"/>
  <c r="AA702"/>
  <c r="AA703"/>
  <c r="AA704"/>
  <c r="AA705"/>
  <c r="AA707"/>
  <c r="AA708"/>
  <c r="AA709"/>
  <c r="AA710"/>
  <c r="AA711"/>
  <c r="AA712"/>
  <c r="AA713"/>
  <c r="AA714"/>
  <c r="AA715"/>
  <c r="AA716"/>
  <c r="AA717"/>
  <c r="AA718"/>
  <c r="AA719"/>
  <c r="AA720"/>
  <c r="AA721"/>
  <c r="AA722"/>
  <c r="AA723"/>
  <c r="AA724"/>
  <c r="AA725"/>
  <c r="AA726"/>
  <c r="AA727"/>
  <c r="AA728"/>
  <c r="AA729"/>
  <c r="AA730"/>
  <c r="AA731"/>
  <c r="AA732"/>
  <c r="AA733"/>
  <c r="AA735"/>
  <c r="AA736"/>
  <c r="AA737"/>
  <c r="AA738"/>
  <c r="AA739"/>
  <c r="AA740"/>
  <c r="AA741"/>
  <c r="AA742"/>
  <c r="AA743"/>
  <c r="AA744"/>
  <c r="AA745"/>
  <c r="AA746"/>
  <c r="AA747"/>
  <c r="AA748"/>
  <c r="AA749"/>
  <c r="AA750"/>
  <c r="AA751"/>
  <c r="AA752"/>
  <c r="AA753"/>
  <c r="AA754"/>
  <c r="AA755"/>
  <c r="AA756"/>
  <c r="AA757"/>
  <c r="AA758"/>
  <c r="AA759"/>
  <c r="AA760"/>
  <c r="AA761"/>
  <c r="AA762"/>
  <c r="AA763"/>
  <c r="AA764"/>
  <c r="AA765"/>
  <c r="AA766"/>
  <c r="AA767"/>
  <c r="AA768"/>
  <c r="AA769"/>
  <c r="AA770"/>
  <c r="AA771"/>
  <c r="AA772"/>
  <c r="AA773"/>
  <c r="AA774"/>
  <c r="AA775"/>
  <c r="AA776"/>
  <c r="AA777"/>
  <c r="AA778"/>
  <c r="AA779"/>
  <c r="AA780"/>
  <c r="AA781"/>
  <c r="AA782"/>
  <c r="AA783"/>
  <c r="AA784"/>
  <c r="AA785"/>
  <c r="AA786"/>
  <c r="AA787"/>
  <c r="AA788"/>
  <c r="AA789"/>
  <c r="AA790"/>
  <c r="AA791"/>
  <c r="AA792"/>
  <c r="AA793"/>
  <c r="AA794"/>
  <c r="AA795"/>
  <c r="AA797"/>
  <c r="AA798"/>
  <c r="AA799"/>
  <c r="AA800"/>
  <c r="AA801"/>
  <c r="AA802"/>
  <c r="AA803"/>
  <c r="AA805"/>
  <c r="AA806"/>
  <c r="AA807"/>
  <c r="AA808"/>
  <c r="AA809"/>
  <c r="AA810"/>
  <c r="AA811"/>
  <c r="AA812"/>
  <c r="AA813"/>
  <c r="AA814"/>
  <c r="AA815"/>
  <c r="AA817"/>
  <c r="AA818"/>
  <c r="AA819"/>
  <c r="AA820"/>
  <c r="AA821"/>
  <c r="AA822"/>
  <c r="AA823"/>
  <c r="AA824"/>
  <c r="AA825"/>
  <c r="AA826"/>
  <c r="AA827"/>
  <c r="AA828"/>
  <c r="AA829"/>
  <c r="AA830"/>
  <c r="AA831"/>
  <c r="AA832"/>
  <c r="AA833"/>
  <c r="AA834"/>
  <c r="AA835"/>
  <c r="AA836"/>
  <c r="AA837"/>
  <c r="AA838"/>
  <c r="AA839"/>
  <c r="AA840"/>
  <c r="AA841"/>
  <c r="AA842"/>
  <c r="AA843"/>
  <c r="AA844"/>
  <c r="AA845"/>
  <c r="AA846"/>
  <c r="AA847"/>
  <c r="AA849"/>
  <c r="AA851"/>
  <c r="AA852"/>
  <c r="AA853"/>
  <c r="AA854"/>
  <c r="AA855"/>
  <c r="AA856"/>
  <c r="AA857"/>
  <c r="AA858"/>
  <c r="AA859"/>
  <c r="AA860"/>
  <c r="AA861"/>
  <c r="AA862"/>
  <c r="AA863"/>
  <c r="AA864"/>
  <c r="AA865"/>
  <c r="AA866"/>
  <c r="AA867"/>
  <c r="AA868"/>
  <c r="AA869"/>
  <c r="AA870"/>
  <c r="AA871"/>
  <c r="AA872"/>
  <c r="AA873"/>
  <c r="AA874"/>
  <c r="AA875"/>
  <c r="AA876"/>
  <c r="AA877"/>
  <c r="AA878"/>
  <c r="AA879"/>
  <c r="AA880"/>
  <c r="AA881"/>
  <c r="AA882"/>
  <c r="AA883"/>
  <c r="AA884"/>
  <c r="AA885"/>
  <c r="AA886"/>
  <c r="AA887"/>
  <c r="AA888"/>
  <c r="AA889"/>
  <c r="AA890"/>
  <c r="AA891"/>
  <c r="AA892"/>
  <c r="AA893"/>
  <c r="AA894"/>
  <c r="AA895"/>
  <c r="AA896"/>
  <c r="AA897"/>
  <c r="AA898"/>
  <c r="AA899"/>
  <c r="AA900"/>
  <c r="AA901"/>
  <c r="AA902"/>
  <c r="AA903"/>
  <c r="AA904"/>
  <c r="AA905"/>
  <c r="AA906"/>
  <c r="AA907"/>
  <c r="AA908"/>
  <c r="AA909"/>
  <c r="AA910"/>
  <c r="AA911"/>
  <c r="AA914"/>
  <c r="AA915"/>
  <c r="AA916"/>
  <c r="AA917"/>
  <c r="AA918"/>
  <c r="AA919"/>
  <c r="AA920"/>
  <c r="AA921"/>
  <c r="AA922"/>
  <c r="AA923"/>
  <c r="AA924"/>
  <c r="AA925"/>
  <c r="AA926"/>
  <c r="AA927"/>
  <c r="AA928"/>
  <c r="AA929"/>
  <c r="AA930"/>
  <c r="AA931"/>
  <c r="AA932"/>
  <c r="AA933"/>
  <c r="AA934"/>
  <c r="AA935"/>
  <c r="AA936"/>
  <c r="AA937"/>
  <c r="AA938"/>
  <c r="AA939"/>
  <c r="AA941"/>
  <c r="AA942"/>
  <c r="AA943"/>
  <c r="AA944"/>
  <c r="AA945"/>
  <c r="AA946"/>
  <c r="AA947"/>
  <c r="AA948"/>
  <c r="AA949"/>
  <c r="AA950"/>
  <c r="AA951"/>
  <c r="AA952"/>
  <c r="AA954"/>
  <c r="AA955"/>
  <c r="AA956"/>
  <c r="AA957"/>
  <c r="AA958"/>
  <c r="AA959"/>
  <c r="AA960"/>
  <c r="AA962"/>
  <c r="AA963"/>
  <c r="AA964"/>
  <c r="AA965"/>
  <c r="AA966"/>
  <c r="AA967"/>
  <c r="AA968"/>
  <c r="AA969"/>
  <c r="AA970"/>
  <c r="AA971"/>
  <c r="AA972"/>
  <c r="AA973"/>
  <c r="AA974"/>
  <c r="AA975"/>
  <c r="AA976"/>
  <c r="AA977"/>
  <c r="AA978"/>
  <c r="AA979"/>
  <c r="AA980"/>
  <c r="AA981"/>
  <c r="AA982"/>
  <c r="AA983"/>
  <c r="AA984"/>
  <c r="AA985"/>
  <c r="AA986"/>
  <c r="AA987"/>
  <c r="AA988"/>
  <c r="AA989"/>
  <c r="AA990"/>
  <c r="AA991"/>
  <c r="AA994"/>
  <c r="AA995"/>
  <c r="AA996"/>
  <c r="AA997"/>
  <c r="AA998"/>
  <c r="AA999"/>
  <c r="AA1000"/>
  <c r="AA1001"/>
  <c r="AA1002"/>
  <c r="AA1003"/>
  <c r="AA1004"/>
  <c r="AA1005"/>
  <c r="AA1006"/>
  <c r="AA1007"/>
  <c r="AA1008"/>
  <c r="AA1009"/>
  <c r="AA1010"/>
  <c r="AA1011"/>
  <c r="AA1013"/>
  <c r="AA1014"/>
  <c r="AA1015"/>
  <c r="AA1016"/>
  <c r="AA1017"/>
  <c r="AA1018"/>
  <c r="AA1019"/>
  <c r="AA1020"/>
  <c r="AA1021"/>
  <c r="AA1022"/>
  <c r="AA1023"/>
  <c r="AA1024"/>
  <c r="AA1025"/>
  <c r="AA1026"/>
  <c r="AA1027"/>
  <c r="AA1028"/>
  <c r="AA1029"/>
  <c r="AA1030"/>
  <c r="AA1031"/>
  <c r="AA1032"/>
  <c r="AA1033"/>
  <c r="AA1034"/>
  <c r="AA1035"/>
  <c r="AA1036"/>
  <c r="AA1037"/>
  <c r="AA1038"/>
  <c r="AA1039"/>
  <c r="AA1040"/>
  <c r="AA1041"/>
  <c r="AA1042"/>
  <c r="AA1043"/>
  <c r="AA1044"/>
  <c r="AA1045"/>
  <c r="AA1046"/>
  <c r="AA1047"/>
  <c r="AA1048"/>
  <c r="AA1049"/>
  <c r="AA1050"/>
  <c r="AA1054"/>
  <c r="AA1055"/>
  <c r="AA1056"/>
  <c r="AA1057"/>
  <c r="AA1058"/>
  <c r="AA1064"/>
  <c r="AA1065"/>
  <c r="AA1066"/>
  <c r="AA1067"/>
  <c r="AA1068"/>
  <c r="AA1069"/>
  <c r="AA1070"/>
  <c r="AA1071"/>
  <c r="AA1072"/>
  <c r="AA1073"/>
  <c r="AA1074"/>
  <c r="AA1075"/>
  <c r="AA1076"/>
  <c r="AA1077"/>
  <c r="AA1078"/>
  <c r="AA1079"/>
  <c r="AA1080"/>
  <c r="AA1081"/>
  <c r="AA1082"/>
  <c r="AA1083"/>
  <c r="AA1084"/>
  <c r="AA1085"/>
  <c r="AA1086"/>
  <c r="AA1087"/>
  <c r="AA1088"/>
  <c r="AA1089"/>
  <c r="AA1090"/>
  <c r="AA1091"/>
  <c r="AA1092"/>
  <c r="AA1093"/>
  <c r="AA1094"/>
  <c r="AA1095"/>
  <c r="AA1096"/>
  <c r="AA1097"/>
  <c r="AA1098"/>
  <c r="AA1100"/>
  <c r="AA1101"/>
  <c r="AA1104"/>
  <c r="AA1105"/>
  <c r="AA1106"/>
  <c r="AA1107"/>
  <c r="AA1108"/>
  <c r="AA1109"/>
  <c r="AA1110"/>
  <c r="AA1111"/>
  <c r="AA1113"/>
  <c r="AA1114"/>
  <c r="AA1115"/>
  <c r="AA1116"/>
  <c r="AA1117"/>
  <c r="AA1118"/>
  <c r="AA1119"/>
  <c r="AA1120"/>
  <c r="AA1121"/>
  <c r="AA1122"/>
  <c r="AA1123"/>
  <c r="AA1124"/>
  <c r="AA1127"/>
  <c r="AA1128"/>
  <c r="AA1129"/>
  <c r="AA1130"/>
  <c r="AA1131"/>
  <c r="AA1133"/>
  <c r="AA1134"/>
  <c r="AA1135"/>
  <c r="AA1136"/>
  <c r="AA1137"/>
  <c r="AA1142"/>
  <c r="AA1143"/>
  <c r="AA1144"/>
  <c r="AA1145"/>
  <c r="AA1146"/>
  <c r="AA1148"/>
  <c r="AA1149"/>
  <c r="AA1150"/>
  <c r="AA1151"/>
  <c r="AA1152"/>
  <c r="AA1153"/>
  <c r="AA1154"/>
  <c r="AA1155"/>
  <c r="AA1157"/>
  <c r="AA1158"/>
  <c r="AA1159"/>
  <c r="AA1160"/>
  <c r="AA1161"/>
  <c r="AA1162"/>
  <c r="AA1165"/>
  <c r="AA1167"/>
  <c r="AA1168"/>
  <c r="AA1169"/>
  <c r="AA1170"/>
  <c r="AA1171"/>
  <c r="AA1172"/>
  <c r="AA1173"/>
  <c r="AA1174"/>
  <c r="AA1175"/>
  <c r="AA1176"/>
  <c r="AA1177"/>
  <c r="AA1179"/>
  <c r="AA1180"/>
  <c r="AA1181"/>
  <c r="AA1182"/>
  <c r="AA1183"/>
  <c r="AA1184"/>
  <c r="AA1185"/>
  <c r="AA1186"/>
  <c r="AA1187"/>
  <c r="AA1188"/>
  <c r="AA1189"/>
  <c r="AA1190"/>
  <c r="AA1191"/>
  <c r="AA1192"/>
  <c r="AA1193"/>
  <c r="AA1194"/>
  <c r="AA1195"/>
  <c r="AA1196"/>
  <c r="AA1197"/>
  <c r="AA1199"/>
  <c r="AA1200"/>
  <c r="AA1201"/>
  <c r="AA1202"/>
  <c r="AA1203"/>
  <c r="AA1204"/>
  <c r="AA1205"/>
  <c r="AA1206"/>
  <c r="AA1207"/>
  <c r="AA1208"/>
  <c r="AA1209"/>
  <c r="AA1210"/>
  <c r="AA1211"/>
  <c r="AA1212"/>
  <c r="AA1213"/>
  <c r="AA1214"/>
  <c r="AA1215"/>
  <c r="AA1216"/>
  <c r="AA1217"/>
  <c r="AA1218"/>
  <c r="AA1219"/>
  <c r="AA1220"/>
  <c r="AA1221"/>
  <c r="AA1222"/>
  <c r="AA1224"/>
  <c r="AA1225"/>
  <c r="AA1226"/>
  <c r="AA1227"/>
  <c r="AA1229"/>
  <c r="AA1230"/>
  <c r="AA1231"/>
  <c r="AA1232"/>
  <c r="AA1233"/>
  <c r="AA1234"/>
  <c r="AA1235"/>
  <c r="AA1236"/>
  <c r="AA1237"/>
  <c r="AA1238"/>
  <c r="AA1241"/>
  <c r="AA1242"/>
  <c r="AA1243"/>
  <c r="AA1244"/>
  <c r="AA1245"/>
  <c r="AA1246"/>
  <c r="AA1247"/>
  <c r="AA1248"/>
  <c r="AA1249"/>
  <c r="AA1250"/>
  <c r="AA1251"/>
  <c r="AA1253"/>
  <c r="AA1254"/>
  <c r="AA1255"/>
  <c r="AA1256"/>
  <c r="AA1258"/>
  <c r="AA1259"/>
  <c r="AA1261"/>
  <c r="AA1262"/>
  <c r="AA1263"/>
  <c r="AA1264"/>
  <c r="AA1267"/>
  <c r="AA1268"/>
  <c r="AA1269"/>
  <c r="AA1270"/>
  <c r="AA1271"/>
  <c r="AA1272"/>
  <c r="AA1273"/>
  <c r="AA1274"/>
  <c r="AA1275"/>
  <c r="AA1276"/>
  <c r="AA1277"/>
  <c r="AA1278"/>
  <c r="AA1279"/>
  <c r="AA1280"/>
  <c r="AA1281"/>
  <c r="AA1282"/>
  <c r="AA1283"/>
  <c r="AA1287"/>
  <c r="AA1288"/>
  <c r="AA1289"/>
  <c r="AA1290"/>
  <c r="AA1291"/>
  <c r="AA1292"/>
  <c r="AA8"/>
  <c r="AA9"/>
  <c r="AA7"/>
  <c r="AV1294" l="1"/>
  <c r="H157" i="5"/>
  <c r="AW1294" i="1"/>
  <c r="H1200" i="5"/>
  <c r="H460"/>
  <c r="H158"/>
  <c r="H458"/>
  <c r="H742"/>
  <c r="H736"/>
  <c r="H978"/>
  <c r="H1108"/>
  <c r="H39"/>
  <c r="H335"/>
  <c r="H417"/>
  <c r="H411"/>
  <c r="H677"/>
  <c r="H125"/>
  <c r="H663"/>
  <c r="H937"/>
  <c r="H995"/>
  <c r="H941"/>
  <c r="H230"/>
  <c r="H1067"/>
  <c r="H735"/>
  <c r="H483"/>
  <c r="H151"/>
  <c r="H924"/>
  <c r="H872"/>
  <c r="H596"/>
  <c r="H224"/>
  <c r="H1077"/>
  <c r="H689"/>
  <c r="H429"/>
  <c r="H297"/>
  <c r="H165"/>
  <c r="H986"/>
  <c r="H750"/>
  <c r="H466"/>
  <c r="H75"/>
  <c r="H109"/>
  <c r="H76"/>
  <c r="H807"/>
  <c r="H555"/>
  <c r="H223"/>
  <c r="H996"/>
  <c r="H688"/>
  <c r="H412"/>
  <c r="H360"/>
  <c r="H20"/>
  <c r="H825"/>
  <c r="H565"/>
  <c r="H177"/>
  <c r="H1022"/>
  <c r="H738"/>
  <c r="H758"/>
  <c r="H474"/>
  <c r="H238"/>
  <c r="H1075"/>
  <c r="H132"/>
  <c r="H295"/>
  <c r="H1068"/>
  <c r="H760"/>
  <c r="H484"/>
  <c r="H176"/>
  <c r="H1029"/>
  <c r="H961"/>
  <c r="H701"/>
  <c r="H313"/>
  <c r="H1158"/>
  <c r="H874"/>
  <c r="H510"/>
  <c r="H226"/>
  <c r="H246"/>
  <c r="H1083"/>
  <c r="H815"/>
  <c r="H563"/>
  <c r="H98"/>
  <c r="H32"/>
  <c r="H95"/>
  <c r="H832"/>
  <c r="H556"/>
  <c r="H248"/>
  <c r="H1101"/>
  <c r="H777"/>
  <c r="H517"/>
  <c r="H449"/>
  <c r="H189"/>
  <c r="H1010"/>
  <c r="H646"/>
  <c r="H362"/>
  <c r="H1087"/>
  <c r="H835"/>
  <c r="H823"/>
  <c r="H571"/>
  <c r="H303"/>
  <c r="H1076"/>
  <c r="H28"/>
  <c r="H320"/>
  <c r="H1173"/>
  <c r="H849"/>
  <c r="H589"/>
  <c r="H265"/>
  <c r="H1110"/>
  <c r="H826"/>
  <c r="H782"/>
  <c r="H498"/>
  <c r="H70"/>
  <c r="H971"/>
  <c r="H575"/>
  <c r="H323"/>
  <c r="H311"/>
  <c r="H1084"/>
  <c r="H840"/>
  <c r="H564"/>
  <c r="H38"/>
  <c r="H120"/>
  <c r="H921"/>
  <c r="H661"/>
  <c r="H337"/>
  <c r="H1182"/>
  <c r="H898"/>
  <c r="H598"/>
  <c r="H314"/>
  <c r="H270"/>
  <c r="H1107"/>
  <c r="H711"/>
  <c r="H459"/>
  <c r="H1112"/>
  <c r="H836"/>
  <c r="H848"/>
  <c r="H572"/>
  <c r="H328"/>
  <c r="H1181"/>
  <c r="H65"/>
  <c r="H409"/>
  <c r="H101"/>
  <c r="H970"/>
  <c r="H670"/>
  <c r="H386"/>
  <c r="H1175"/>
  <c r="H923"/>
  <c r="H847"/>
  <c r="H595"/>
  <c r="H199"/>
  <c r="H972"/>
  <c r="H600"/>
  <c r="H324"/>
  <c r="H336"/>
  <c r="H1197"/>
  <c r="H929"/>
  <c r="H669"/>
  <c r="H88"/>
  <c r="H115"/>
  <c r="H345"/>
  <c r="H166"/>
  <c r="H1004"/>
  <c r="H906"/>
  <c r="H671"/>
  <c r="H420"/>
  <c r="H201"/>
  <c r="H1111"/>
  <c r="H860"/>
  <c r="H897"/>
  <c r="H718"/>
  <c r="H1044"/>
  <c r="H160"/>
  <c r="H1094"/>
  <c r="H907"/>
  <c r="H536"/>
  <c r="H365"/>
  <c r="H162"/>
  <c r="H247"/>
  <c r="H1125"/>
  <c r="H353"/>
  <c r="H751"/>
  <c r="H1117"/>
  <c r="H1011"/>
  <c r="H89"/>
  <c r="H281"/>
  <c r="H793"/>
  <c r="H192"/>
  <c r="H704"/>
  <c r="H167"/>
  <c r="H679"/>
  <c r="H1191"/>
  <c r="H614"/>
  <c r="H1126"/>
  <c r="H533"/>
  <c r="H1045"/>
  <c r="H428"/>
  <c r="H940"/>
  <c r="H427"/>
  <c r="H939"/>
  <c r="H330"/>
  <c r="H842"/>
  <c r="H209"/>
  <c r="H721"/>
  <c r="H64"/>
  <c r="H632"/>
  <c r="H1144"/>
  <c r="H607"/>
  <c r="H1119"/>
  <c r="H542"/>
  <c r="H1054"/>
  <c r="H461"/>
  <c r="H973"/>
  <c r="H356"/>
  <c r="H868"/>
  <c r="H355"/>
  <c r="H867"/>
  <c r="H258"/>
  <c r="H770"/>
  <c r="H33"/>
  <c r="H649"/>
  <c r="H1161"/>
  <c r="H560"/>
  <c r="H1072"/>
  <c r="H535"/>
  <c r="H1047"/>
  <c r="H470"/>
  <c r="H982"/>
  <c r="H389"/>
  <c r="H901"/>
  <c r="H284"/>
  <c r="H796"/>
  <c r="H283"/>
  <c r="H795"/>
  <c r="H186"/>
  <c r="H698"/>
  <c r="H1193"/>
  <c r="H833"/>
  <c r="H232"/>
  <c r="H744"/>
  <c r="H207"/>
  <c r="H719"/>
  <c r="H78"/>
  <c r="H654"/>
  <c r="H1166"/>
  <c r="H573"/>
  <c r="H1085"/>
  <c r="H468"/>
  <c r="H980"/>
  <c r="H467"/>
  <c r="H979"/>
  <c r="H370"/>
  <c r="H882"/>
  <c r="H185"/>
  <c r="H697"/>
  <c r="H16"/>
  <c r="H608"/>
  <c r="H1120"/>
  <c r="H583"/>
  <c r="H1095"/>
  <c r="H518"/>
  <c r="H1030"/>
  <c r="H437"/>
  <c r="H949"/>
  <c r="H332"/>
  <c r="H844"/>
  <c r="H331"/>
  <c r="H843"/>
  <c r="H234"/>
  <c r="H746"/>
  <c r="H193"/>
  <c r="H561"/>
  <c r="H1073"/>
  <c r="H472"/>
  <c r="H984"/>
  <c r="H447"/>
  <c r="H959"/>
  <c r="H382"/>
  <c r="H894"/>
  <c r="H301"/>
  <c r="H813"/>
  <c r="H196"/>
  <c r="H708"/>
  <c r="H195"/>
  <c r="H707"/>
  <c r="H42"/>
  <c r="H610"/>
  <c r="H1122"/>
  <c r="H809"/>
  <c r="H208"/>
  <c r="H720"/>
  <c r="H183"/>
  <c r="H695"/>
  <c r="H22"/>
  <c r="H630"/>
  <c r="H1142"/>
  <c r="H549"/>
  <c r="H1061"/>
  <c r="H444"/>
  <c r="H956"/>
  <c r="H443"/>
  <c r="H955"/>
  <c r="H346"/>
  <c r="H858"/>
  <c r="H289"/>
  <c r="H801"/>
  <c r="H200"/>
  <c r="H712"/>
  <c r="H175"/>
  <c r="H687"/>
  <c r="H1199"/>
  <c r="H622"/>
  <c r="H1134"/>
  <c r="H541"/>
  <c r="H1053"/>
  <c r="H436"/>
  <c r="H948"/>
  <c r="H435"/>
  <c r="H947"/>
  <c r="H338"/>
  <c r="H850"/>
  <c r="H29"/>
  <c r="H51"/>
  <c r="H143"/>
  <c r="H62"/>
  <c r="H37"/>
  <c r="H57"/>
  <c r="H40"/>
  <c r="H41"/>
  <c r="H117"/>
  <c r="H63"/>
  <c r="H53"/>
  <c r="H97"/>
  <c r="H96"/>
  <c r="H87"/>
  <c r="H256"/>
  <c r="H597"/>
  <c r="H394"/>
  <c r="H159"/>
  <c r="H1037"/>
  <c r="H834"/>
  <c r="H599"/>
  <c r="H348"/>
  <c r="H762"/>
  <c r="H783"/>
  <c r="H532"/>
  <c r="H249"/>
  <c r="H1159"/>
  <c r="H395"/>
  <c r="H1137"/>
  <c r="H958"/>
  <c r="H771"/>
  <c r="H784"/>
  <c r="H613"/>
  <c r="H410"/>
  <c r="H776"/>
  <c r="H1198"/>
  <c r="H1012"/>
  <c r="H914"/>
  <c r="H90"/>
  <c r="H121"/>
  <c r="H45"/>
  <c r="H217"/>
  <c r="H729"/>
  <c r="H104"/>
  <c r="H640"/>
  <c r="H1152"/>
  <c r="H615"/>
  <c r="H1127"/>
  <c r="H550"/>
  <c r="H1062"/>
  <c r="H469"/>
  <c r="H981"/>
  <c r="H364"/>
  <c r="H876"/>
  <c r="H363"/>
  <c r="H875"/>
  <c r="H266"/>
  <c r="H778"/>
  <c r="H361"/>
  <c r="H657"/>
  <c r="H1169"/>
  <c r="H568"/>
  <c r="H1080"/>
  <c r="H543"/>
  <c r="H1055"/>
  <c r="H478"/>
  <c r="H990"/>
  <c r="H397"/>
  <c r="H909"/>
  <c r="H292"/>
  <c r="H804"/>
  <c r="H291"/>
  <c r="H803"/>
  <c r="H194"/>
  <c r="H706"/>
  <c r="H1184"/>
  <c r="H585"/>
  <c r="H1097"/>
  <c r="H496"/>
  <c r="H1008"/>
  <c r="H471"/>
  <c r="H983"/>
  <c r="H406"/>
  <c r="H918"/>
  <c r="H325"/>
  <c r="H837"/>
  <c r="H220"/>
  <c r="H732"/>
  <c r="H219"/>
  <c r="H731"/>
  <c r="H122"/>
  <c r="H634"/>
  <c r="H1146"/>
  <c r="H769"/>
  <c r="H168"/>
  <c r="H680"/>
  <c r="H1196"/>
  <c r="H655"/>
  <c r="H1167"/>
  <c r="H590"/>
  <c r="H1102"/>
  <c r="H509"/>
  <c r="H1021"/>
  <c r="H404"/>
  <c r="H916"/>
  <c r="H403"/>
  <c r="H915"/>
  <c r="H306"/>
  <c r="H818"/>
  <c r="H385"/>
  <c r="H633"/>
  <c r="H1145"/>
  <c r="H544"/>
  <c r="H1056"/>
  <c r="H519"/>
  <c r="H1031"/>
  <c r="H454"/>
  <c r="H966"/>
  <c r="H373"/>
  <c r="H885"/>
  <c r="H268"/>
  <c r="H780"/>
  <c r="H267"/>
  <c r="H779"/>
  <c r="H170"/>
  <c r="H682"/>
  <c r="H1194"/>
  <c r="H497"/>
  <c r="H1009"/>
  <c r="H408"/>
  <c r="H920"/>
  <c r="H383"/>
  <c r="H895"/>
  <c r="H318"/>
  <c r="H830"/>
  <c r="H237"/>
  <c r="H749"/>
  <c r="H124"/>
  <c r="H644"/>
  <c r="H1156"/>
  <c r="H643"/>
  <c r="H1155"/>
  <c r="H546"/>
  <c r="H1058"/>
  <c r="H745"/>
  <c r="H136"/>
  <c r="H656"/>
  <c r="H1168"/>
  <c r="H631"/>
  <c r="H1143"/>
  <c r="H566"/>
  <c r="H1078"/>
  <c r="H485"/>
  <c r="H997"/>
  <c r="H380"/>
  <c r="H892"/>
  <c r="H379"/>
  <c r="H891"/>
  <c r="H282"/>
  <c r="H794"/>
  <c r="H225"/>
  <c r="H737"/>
  <c r="H112"/>
  <c r="H648"/>
  <c r="H1160"/>
  <c r="H623"/>
  <c r="H1135"/>
  <c r="H558"/>
  <c r="H1070"/>
  <c r="H477"/>
  <c r="H989"/>
  <c r="H372"/>
  <c r="H884"/>
  <c r="H371"/>
  <c r="H883"/>
  <c r="H274"/>
  <c r="H786"/>
  <c r="H50"/>
  <c r="H108"/>
  <c r="H79"/>
  <c r="H43"/>
  <c r="H135"/>
  <c r="H141"/>
  <c r="H147"/>
  <c r="H49"/>
  <c r="H66"/>
  <c r="H126"/>
  <c r="H56"/>
  <c r="H134"/>
  <c r="H25"/>
  <c r="H67"/>
  <c r="H81"/>
  <c r="H768"/>
  <c r="H1109"/>
  <c r="H273"/>
  <c r="H606"/>
  <c r="H419"/>
  <c r="H48"/>
  <c r="H1046"/>
  <c r="H859"/>
  <c r="H808"/>
  <c r="H637"/>
  <c r="H434"/>
  <c r="H1192"/>
  <c r="H1013"/>
  <c r="H321"/>
  <c r="H1023"/>
  <c r="H772"/>
  <c r="H873"/>
  <c r="H694"/>
  <c r="H1020"/>
  <c r="H865"/>
  <c r="H686"/>
  <c r="H54"/>
  <c r="H153"/>
  <c r="H665"/>
  <c r="H1177"/>
  <c r="H576"/>
  <c r="H1088"/>
  <c r="H551"/>
  <c r="H1063"/>
  <c r="H486"/>
  <c r="H998"/>
  <c r="H405"/>
  <c r="H917"/>
  <c r="H300"/>
  <c r="H812"/>
  <c r="H299"/>
  <c r="H811"/>
  <c r="H202"/>
  <c r="H714"/>
  <c r="H2"/>
  <c r="H593"/>
  <c r="H1105"/>
  <c r="H504"/>
  <c r="H1016"/>
  <c r="H479"/>
  <c r="H991"/>
  <c r="H414"/>
  <c r="H926"/>
  <c r="H333"/>
  <c r="H845"/>
  <c r="H228"/>
  <c r="H740"/>
  <c r="H227"/>
  <c r="H739"/>
  <c r="H130"/>
  <c r="H642"/>
  <c r="H1154"/>
  <c r="H521"/>
  <c r="H1033"/>
  <c r="H432"/>
  <c r="H944"/>
  <c r="H407"/>
  <c r="H919"/>
  <c r="H342"/>
  <c r="H854"/>
  <c r="H261"/>
  <c r="H773"/>
  <c r="H156"/>
  <c r="H668"/>
  <c r="H155"/>
  <c r="H667"/>
  <c r="H1179"/>
  <c r="H570"/>
  <c r="H1082"/>
  <c r="H705"/>
  <c r="H24"/>
  <c r="H616"/>
  <c r="H1128"/>
  <c r="H591"/>
  <c r="H1103"/>
  <c r="H526"/>
  <c r="H1038"/>
  <c r="H445"/>
  <c r="H957"/>
  <c r="H340"/>
  <c r="H852"/>
  <c r="H339"/>
  <c r="H851"/>
  <c r="H242"/>
  <c r="H754"/>
  <c r="H169"/>
  <c r="H569"/>
  <c r="H1081"/>
  <c r="H480"/>
  <c r="H992"/>
  <c r="H455"/>
  <c r="H967"/>
  <c r="H390"/>
  <c r="H902"/>
  <c r="H309"/>
  <c r="H821"/>
  <c r="H204"/>
  <c r="H716"/>
  <c r="H203"/>
  <c r="H715"/>
  <c r="H106"/>
  <c r="H618"/>
  <c r="H1130"/>
  <c r="H433"/>
  <c r="H945"/>
  <c r="H344"/>
  <c r="H856"/>
  <c r="H319"/>
  <c r="H831"/>
  <c r="H254"/>
  <c r="H766"/>
  <c r="H173"/>
  <c r="H685"/>
  <c r="H1164"/>
  <c r="H580"/>
  <c r="H1092"/>
  <c r="H579"/>
  <c r="H1091"/>
  <c r="H482"/>
  <c r="H994"/>
  <c r="H681"/>
  <c r="H1201"/>
  <c r="H592"/>
  <c r="H1104"/>
  <c r="H567"/>
  <c r="H1079"/>
  <c r="H502"/>
  <c r="H1014"/>
  <c r="H421"/>
  <c r="H933"/>
  <c r="H316"/>
  <c r="H828"/>
  <c r="H315"/>
  <c r="H827"/>
  <c r="H218"/>
  <c r="H730"/>
  <c r="H425"/>
  <c r="H673"/>
  <c r="H1185"/>
  <c r="H584"/>
  <c r="H1096"/>
  <c r="H559"/>
  <c r="H1071"/>
  <c r="H494"/>
  <c r="H1006"/>
  <c r="H413"/>
  <c r="H925"/>
  <c r="H308"/>
  <c r="H820"/>
  <c r="H307"/>
  <c r="H819"/>
  <c r="H210"/>
  <c r="H722"/>
  <c r="H1207"/>
  <c r="H100"/>
  <c r="H71"/>
  <c r="H59"/>
  <c r="H92"/>
  <c r="H139"/>
  <c r="H131"/>
  <c r="H30"/>
  <c r="H82"/>
  <c r="H119"/>
  <c r="H58"/>
  <c r="H110"/>
  <c r="H743"/>
  <c r="H492"/>
  <c r="H785"/>
  <c r="H1183"/>
  <c r="H932"/>
  <c r="H713"/>
  <c r="H534"/>
  <c r="H347"/>
  <c r="H296"/>
  <c r="H1172"/>
  <c r="H1043"/>
  <c r="H672"/>
  <c r="H501"/>
  <c r="H298"/>
  <c r="H1048"/>
  <c r="H877"/>
  <c r="H674"/>
  <c r="H759"/>
  <c r="H508"/>
  <c r="H922"/>
  <c r="H239"/>
  <c r="H605"/>
  <c r="H499"/>
  <c r="H26"/>
  <c r="H150"/>
  <c r="H105"/>
  <c r="H83"/>
  <c r="H161"/>
  <c r="H601"/>
  <c r="H1113"/>
  <c r="H512"/>
  <c r="H1024"/>
  <c r="H487"/>
  <c r="H999"/>
  <c r="H422"/>
  <c r="H934"/>
  <c r="H341"/>
  <c r="H853"/>
  <c r="H236"/>
  <c r="H748"/>
  <c r="H235"/>
  <c r="H747"/>
  <c r="H138"/>
  <c r="H650"/>
  <c r="H1162"/>
  <c r="H529"/>
  <c r="H1041"/>
  <c r="H440"/>
  <c r="H952"/>
  <c r="H415"/>
  <c r="H927"/>
  <c r="H350"/>
  <c r="H862"/>
  <c r="H269"/>
  <c r="H781"/>
  <c r="H164"/>
  <c r="H676"/>
  <c r="H163"/>
  <c r="H675"/>
  <c r="H1187"/>
  <c r="H578"/>
  <c r="H1090"/>
  <c r="H457"/>
  <c r="H969"/>
  <c r="H368"/>
  <c r="H880"/>
  <c r="H343"/>
  <c r="H855"/>
  <c r="H278"/>
  <c r="H790"/>
  <c r="H197"/>
  <c r="H709"/>
  <c r="H36"/>
  <c r="H604"/>
  <c r="H1116"/>
  <c r="H603"/>
  <c r="H1115"/>
  <c r="H506"/>
  <c r="H1018"/>
  <c r="H641"/>
  <c r="H1153"/>
  <c r="H552"/>
  <c r="H1064"/>
  <c r="H527"/>
  <c r="H1039"/>
  <c r="H462"/>
  <c r="H974"/>
  <c r="H381"/>
  <c r="H893"/>
  <c r="H276"/>
  <c r="H788"/>
  <c r="H275"/>
  <c r="H787"/>
  <c r="H178"/>
  <c r="H690"/>
  <c r="H1202"/>
  <c r="H505"/>
  <c r="H1017"/>
  <c r="H416"/>
  <c r="H928"/>
  <c r="H391"/>
  <c r="H903"/>
  <c r="H326"/>
  <c r="H838"/>
  <c r="H245"/>
  <c r="H757"/>
  <c r="H140"/>
  <c r="H652"/>
  <c r="H1180"/>
  <c r="H651"/>
  <c r="H1163"/>
  <c r="H554"/>
  <c r="H1066"/>
  <c r="H369"/>
  <c r="H881"/>
  <c r="H280"/>
  <c r="H792"/>
  <c r="H255"/>
  <c r="H767"/>
  <c r="H190"/>
  <c r="H702"/>
  <c r="H1189"/>
  <c r="H621"/>
  <c r="H1133"/>
  <c r="H516"/>
  <c r="H1028"/>
  <c r="H515"/>
  <c r="H1027"/>
  <c r="H418"/>
  <c r="H930"/>
  <c r="H617"/>
  <c r="H1129"/>
  <c r="H528"/>
  <c r="H1040"/>
  <c r="H503"/>
  <c r="H1015"/>
  <c r="H438"/>
  <c r="H950"/>
  <c r="H357"/>
  <c r="H869"/>
  <c r="H252"/>
  <c r="H764"/>
  <c r="H251"/>
  <c r="H763"/>
  <c r="H154"/>
  <c r="H666"/>
  <c r="H1178"/>
  <c r="H609"/>
  <c r="H1121"/>
  <c r="H520"/>
  <c r="H1032"/>
  <c r="H495"/>
  <c r="H1007"/>
  <c r="H430"/>
  <c r="H942"/>
  <c r="H349"/>
  <c r="H861"/>
  <c r="H244"/>
  <c r="H756"/>
  <c r="H243"/>
  <c r="H755"/>
  <c r="H146"/>
  <c r="H658"/>
  <c r="H1170"/>
  <c r="H93"/>
  <c r="H80"/>
  <c r="H91"/>
  <c r="H77"/>
  <c r="H111"/>
  <c r="H27"/>
  <c r="H144"/>
  <c r="H107"/>
  <c r="H99"/>
  <c r="H231"/>
  <c r="H1190"/>
  <c r="H1003"/>
  <c r="H696"/>
  <c r="H525"/>
  <c r="H322"/>
  <c r="H1136"/>
  <c r="H965"/>
  <c r="H257"/>
  <c r="H206"/>
  <c r="H531"/>
  <c r="H761"/>
  <c r="H582"/>
  <c r="H908"/>
  <c r="H625"/>
  <c r="H446"/>
  <c r="H259"/>
  <c r="H272"/>
  <c r="H1206"/>
  <c r="H1019"/>
  <c r="H264"/>
  <c r="H174"/>
  <c r="H500"/>
  <c r="H402"/>
  <c r="H86"/>
  <c r="H55"/>
  <c r="H94"/>
  <c r="AU1294" i="1"/>
  <c r="H233" i="5"/>
  <c r="H537"/>
  <c r="H1049"/>
  <c r="H448"/>
  <c r="H960"/>
  <c r="H423"/>
  <c r="H935"/>
  <c r="H358"/>
  <c r="H870"/>
  <c r="H277"/>
  <c r="H789"/>
  <c r="H172"/>
  <c r="H684"/>
  <c r="H171"/>
  <c r="H683"/>
  <c r="H1195"/>
  <c r="H586"/>
  <c r="H1098"/>
  <c r="H465"/>
  <c r="H977"/>
  <c r="H376"/>
  <c r="H888"/>
  <c r="H351"/>
  <c r="H863"/>
  <c r="H286"/>
  <c r="H798"/>
  <c r="H205"/>
  <c r="H717"/>
  <c r="H52"/>
  <c r="H612"/>
  <c r="H1124"/>
  <c r="H611"/>
  <c r="H1123"/>
  <c r="H514"/>
  <c r="H1026"/>
  <c r="H393"/>
  <c r="H905"/>
  <c r="H304"/>
  <c r="H816"/>
  <c r="H279"/>
  <c r="H791"/>
  <c r="H214"/>
  <c r="H726"/>
  <c r="H1204"/>
  <c r="H645"/>
  <c r="H1157"/>
  <c r="H540"/>
  <c r="H1052"/>
  <c r="H539"/>
  <c r="H1051"/>
  <c r="H442"/>
  <c r="H954"/>
  <c r="H577"/>
  <c r="H1089"/>
  <c r="H488"/>
  <c r="H1000"/>
  <c r="H463"/>
  <c r="H975"/>
  <c r="H398"/>
  <c r="H910"/>
  <c r="H317"/>
  <c r="H829"/>
  <c r="H212"/>
  <c r="H724"/>
  <c r="H211"/>
  <c r="H723"/>
  <c r="H114"/>
  <c r="H626"/>
  <c r="H1138"/>
  <c r="H441"/>
  <c r="H953"/>
  <c r="H352"/>
  <c r="H864"/>
  <c r="H327"/>
  <c r="H839"/>
  <c r="H262"/>
  <c r="H774"/>
  <c r="H181"/>
  <c r="H693"/>
  <c r="H1188"/>
  <c r="H588"/>
  <c r="H1100"/>
  <c r="H587"/>
  <c r="H1099"/>
  <c r="H490"/>
  <c r="H1002"/>
  <c r="H305"/>
  <c r="H817"/>
  <c r="H216"/>
  <c r="H728"/>
  <c r="H191"/>
  <c r="H703"/>
  <c r="H46"/>
  <c r="H638"/>
  <c r="H1150"/>
  <c r="H557"/>
  <c r="H1069"/>
  <c r="H452"/>
  <c r="H964"/>
  <c r="H451"/>
  <c r="H963"/>
  <c r="H354"/>
  <c r="H866"/>
  <c r="H553"/>
  <c r="H1065"/>
  <c r="H464"/>
  <c r="H976"/>
  <c r="H439"/>
  <c r="H951"/>
  <c r="H374"/>
  <c r="H886"/>
  <c r="H293"/>
  <c r="H805"/>
  <c r="H188"/>
  <c r="H700"/>
  <c r="H187"/>
  <c r="H699"/>
  <c r="H34"/>
  <c r="H602"/>
  <c r="H1114"/>
  <c r="H545"/>
  <c r="H1057"/>
  <c r="H456"/>
  <c r="H968"/>
  <c r="H431"/>
  <c r="H943"/>
  <c r="H366"/>
  <c r="H878"/>
  <c r="H285"/>
  <c r="H797"/>
  <c r="H180"/>
  <c r="H692"/>
  <c r="H179"/>
  <c r="H691"/>
  <c r="H1203"/>
  <c r="H594"/>
  <c r="H1106"/>
  <c r="H137"/>
  <c r="H85"/>
  <c r="H72"/>
  <c r="H142"/>
  <c r="H23"/>
  <c r="H69"/>
  <c r="H60"/>
  <c r="H47"/>
  <c r="H149"/>
  <c r="H113"/>
  <c r="H103"/>
  <c r="H102"/>
  <c r="H857"/>
  <c r="H678"/>
  <c r="H491"/>
  <c r="H184"/>
  <c r="H1118"/>
  <c r="H931"/>
  <c r="H624"/>
  <c r="H453"/>
  <c r="H250"/>
  <c r="H271"/>
  <c r="H1149"/>
  <c r="H946"/>
  <c r="H647"/>
  <c r="H396"/>
  <c r="H810"/>
  <c r="H511"/>
  <c r="H260"/>
  <c r="H1186"/>
  <c r="H182"/>
  <c r="H507"/>
  <c r="H31"/>
  <c r="H473"/>
  <c r="H985"/>
  <c r="H384"/>
  <c r="H896"/>
  <c r="H359"/>
  <c r="H871"/>
  <c r="H294"/>
  <c r="H806"/>
  <c r="H213"/>
  <c r="H725"/>
  <c r="H68"/>
  <c r="H620"/>
  <c r="H1132"/>
  <c r="H619"/>
  <c r="H1131"/>
  <c r="H522"/>
  <c r="H1034"/>
  <c r="H401"/>
  <c r="H913"/>
  <c r="H312"/>
  <c r="H824"/>
  <c r="H287"/>
  <c r="H799"/>
  <c r="H222"/>
  <c r="H734"/>
  <c r="H61"/>
  <c r="H653"/>
  <c r="H1165"/>
  <c r="H548"/>
  <c r="H1060"/>
  <c r="H547"/>
  <c r="H1059"/>
  <c r="H450"/>
  <c r="H962"/>
  <c r="H329"/>
  <c r="H841"/>
  <c r="H240"/>
  <c r="H752"/>
  <c r="H215"/>
  <c r="H727"/>
  <c r="H118"/>
  <c r="H662"/>
  <c r="H1174"/>
  <c r="H581"/>
  <c r="H1093"/>
  <c r="H476"/>
  <c r="H988"/>
  <c r="H475"/>
  <c r="H987"/>
  <c r="H378"/>
  <c r="H890"/>
  <c r="H513"/>
  <c r="H1025"/>
  <c r="H424"/>
  <c r="H936"/>
  <c r="H399"/>
  <c r="H911"/>
  <c r="H334"/>
  <c r="H846"/>
  <c r="H253"/>
  <c r="H765"/>
  <c r="H148"/>
  <c r="H660"/>
  <c r="H35"/>
  <c r="H659"/>
  <c r="H1171"/>
  <c r="H562"/>
  <c r="H1074"/>
  <c r="H377"/>
  <c r="H889"/>
  <c r="H288"/>
  <c r="H800"/>
  <c r="H263"/>
  <c r="H775"/>
  <c r="H198"/>
  <c r="H710"/>
  <c r="H1205"/>
  <c r="H629"/>
  <c r="H1141"/>
  <c r="H524"/>
  <c r="H1036"/>
  <c r="H523"/>
  <c r="H1035"/>
  <c r="H426"/>
  <c r="H938"/>
  <c r="H241"/>
  <c r="H753"/>
  <c r="H152"/>
  <c r="H664"/>
  <c r="H1176"/>
  <c r="H639"/>
  <c r="H1151"/>
  <c r="H574"/>
  <c r="H1086"/>
  <c r="H493"/>
  <c r="H1005"/>
  <c r="H388"/>
  <c r="H900"/>
  <c r="H387"/>
  <c r="H899"/>
  <c r="H290"/>
  <c r="H802"/>
  <c r="H489"/>
  <c r="H1001"/>
  <c r="H400"/>
  <c r="H912"/>
  <c r="H375"/>
  <c r="H887"/>
  <c r="H310"/>
  <c r="H822"/>
  <c r="H229"/>
  <c r="H741"/>
  <c r="H116"/>
  <c r="H636"/>
  <c r="H1148"/>
  <c r="H635"/>
  <c r="H1147"/>
  <c r="H538"/>
  <c r="H1050"/>
  <c r="H481"/>
  <c r="H993"/>
  <c r="H392"/>
  <c r="H904"/>
  <c r="H367"/>
  <c r="H879"/>
  <c r="H302"/>
  <c r="H814"/>
  <c r="H221"/>
  <c r="H733"/>
  <c r="H84"/>
  <c r="H628"/>
  <c r="H1140"/>
  <c r="H627"/>
  <c r="H1139"/>
  <c r="H530"/>
  <c r="H1042"/>
  <c r="H123"/>
  <c r="H73"/>
  <c r="H129"/>
  <c r="H127"/>
  <c r="H133"/>
  <c r="H128"/>
  <c r="H145"/>
  <c r="H74"/>
  <c r="H44"/>
  <c r="J117" i="4"/>
  <c r="J277"/>
  <c r="J397"/>
  <c r="J461"/>
  <c r="J525"/>
  <c r="J589"/>
  <c r="J653"/>
  <c r="J717"/>
  <c r="J781"/>
  <c r="J845"/>
  <c r="J909"/>
  <c r="J973"/>
  <c r="J1037"/>
  <c r="J1101"/>
  <c r="J1189"/>
  <c r="J444"/>
  <c r="J508"/>
  <c r="J572"/>
  <c r="J636"/>
  <c r="J700"/>
  <c r="J764"/>
  <c r="J828"/>
  <c r="J892"/>
  <c r="J956"/>
  <c r="J1020"/>
  <c r="J1084"/>
  <c r="J1148"/>
  <c r="J1163"/>
  <c r="J139"/>
  <c r="J315"/>
  <c r="J435"/>
  <c r="J499"/>
  <c r="J563"/>
  <c r="J627"/>
  <c r="J691"/>
  <c r="J755"/>
  <c r="J819"/>
  <c r="J883"/>
  <c r="J947"/>
  <c r="J1011"/>
  <c r="J1075"/>
  <c r="J1139"/>
  <c r="J402"/>
  <c r="J466"/>
  <c r="J530"/>
  <c r="J594"/>
  <c r="J658"/>
  <c r="J722"/>
  <c r="J786"/>
  <c r="J850"/>
  <c r="J914"/>
  <c r="J978"/>
  <c r="J1042"/>
  <c r="J1106"/>
  <c r="J1170"/>
  <c r="J17"/>
  <c r="J233"/>
  <c r="J369"/>
  <c r="J457"/>
  <c r="J521"/>
  <c r="J585"/>
  <c r="J649"/>
  <c r="J713"/>
  <c r="J777"/>
  <c r="J841"/>
  <c r="J905"/>
  <c r="J969"/>
  <c r="J1033"/>
  <c r="J1097"/>
  <c r="J1161"/>
  <c r="J416"/>
  <c r="J480"/>
  <c r="J544"/>
  <c r="J608"/>
  <c r="J672"/>
  <c r="J736"/>
  <c r="J800"/>
  <c r="J864"/>
  <c r="J928"/>
  <c r="J992"/>
  <c r="J1056"/>
  <c r="J1120"/>
  <c r="J1184"/>
  <c r="J79"/>
  <c r="J335"/>
  <c r="J463"/>
  <c r="J527"/>
  <c r="J591"/>
  <c r="J655"/>
  <c r="J719"/>
  <c r="J783"/>
  <c r="J847"/>
  <c r="J911"/>
  <c r="J975"/>
  <c r="J1039"/>
  <c r="J1103"/>
  <c r="J1175"/>
  <c r="J422"/>
  <c r="J486"/>
  <c r="J550"/>
  <c r="J614"/>
  <c r="J678"/>
  <c r="J742"/>
  <c r="J806"/>
  <c r="J870"/>
  <c r="J934"/>
  <c r="J998"/>
  <c r="J1062"/>
  <c r="J1126"/>
  <c r="J1190"/>
  <c r="J27"/>
  <c r="J163"/>
  <c r="J243"/>
  <c r="J339"/>
  <c r="J92"/>
  <c r="J348"/>
  <c r="J50"/>
  <c r="J114"/>
  <c r="J178"/>
  <c r="J242"/>
  <c r="J314"/>
  <c r="J378"/>
  <c r="J81"/>
  <c r="J169"/>
  <c r="J249"/>
  <c r="J377"/>
  <c r="J180"/>
  <c r="J80"/>
  <c r="J144"/>
  <c r="J208"/>
  <c r="J272"/>
  <c r="J352"/>
  <c r="J388"/>
  <c r="J95"/>
  <c r="J167"/>
  <c r="J247"/>
  <c r="J351"/>
  <c r="J86"/>
  <c r="J158"/>
  <c r="J222"/>
  <c r="J286"/>
  <c r="J350"/>
  <c r="J100"/>
  <c r="J372"/>
  <c r="J101"/>
  <c r="J213"/>
  <c r="J309"/>
  <c r="J108"/>
  <c r="J364"/>
  <c r="J85"/>
  <c r="J245"/>
  <c r="J381"/>
  <c r="J453"/>
  <c r="J517"/>
  <c r="J581"/>
  <c r="J645"/>
  <c r="J709"/>
  <c r="J773"/>
  <c r="J837"/>
  <c r="J901"/>
  <c r="J965"/>
  <c r="J1029"/>
  <c r="J1093"/>
  <c r="J1173"/>
  <c r="J436"/>
  <c r="J500"/>
  <c r="J564"/>
  <c r="J628"/>
  <c r="J692"/>
  <c r="J756"/>
  <c r="J820"/>
  <c r="J884"/>
  <c r="J948"/>
  <c r="J1012"/>
  <c r="J1076"/>
  <c r="J1140"/>
  <c r="J3"/>
  <c r="J131"/>
  <c r="J299"/>
  <c r="J427"/>
  <c r="J491"/>
  <c r="J555"/>
  <c r="J619"/>
  <c r="J683"/>
  <c r="J747"/>
  <c r="J811"/>
  <c r="J875"/>
  <c r="J939"/>
  <c r="J1003"/>
  <c r="J1067"/>
  <c r="J1131"/>
  <c r="J298"/>
  <c r="J458"/>
  <c r="J522"/>
  <c r="J586"/>
  <c r="J650"/>
  <c r="J714"/>
  <c r="J778"/>
  <c r="J842"/>
  <c r="J906"/>
  <c r="J970"/>
  <c r="J1034"/>
  <c r="J1098"/>
  <c r="J1162"/>
  <c r="J1205"/>
  <c r="J201"/>
  <c r="J345"/>
  <c r="J449"/>
  <c r="J513"/>
  <c r="J577"/>
  <c r="J641"/>
  <c r="J705"/>
  <c r="J769"/>
  <c r="J833"/>
  <c r="J897"/>
  <c r="J961"/>
  <c r="J1025"/>
  <c r="J1089"/>
  <c r="J1153"/>
  <c r="J408"/>
  <c r="J472"/>
  <c r="J536"/>
  <c r="J600"/>
  <c r="J664"/>
  <c r="J728"/>
  <c r="J792"/>
  <c r="J856"/>
  <c r="J920"/>
  <c r="J984"/>
  <c r="J1048"/>
  <c r="J1112"/>
  <c r="J1176"/>
  <c r="J71"/>
  <c r="J327"/>
  <c r="J455"/>
  <c r="J519"/>
  <c r="J583"/>
  <c r="J647"/>
  <c r="J711"/>
  <c r="J775"/>
  <c r="J839"/>
  <c r="J903"/>
  <c r="J967"/>
  <c r="J1031"/>
  <c r="J1095"/>
  <c r="J1159"/>
  <c r="J414"/>
  <c r="J478"/>
  <c r="J542"/>
  <c r="J606"/>
  <c r="J670"/>
  <c r="J734"/>
  <c r="J798"/>
  <c r="J862"/>
  <c r="J926"/>
  <c r="J990"/>
  <c r="J1054"/>
  <c r="J1118"/>
  <c r="J1182"/>
  <c r="J99"/>
  <c r="J235"/>
  <c r="J331"/>
  <c r="J44"/>
  <c r="J308"/>
  <c r="J42"/>
  <c r="J106"/>
  <c r="J170"/>
  <c r="J234"/>
  <c r="J306"/>
  <c r="J370"/>
  <c r="J73"/>
  <c r="J161"/>
  <c r="J241"/>
  <c r="J361"/>
  <c r="J148"/>
  <c r="J72"/>
  <c r="J136"/>
  <c r="J200"/>
  <c r="J264"/>
  <c r="J344"/>
  <c r="J87"/>
  <c r="J159"/>
  <c r="J239"/>
  <c r="J343"/>
  <c r="J78"/>
  <c r="J150"/>
  <c r="J214"/>
  <c r="J278"/>
  <c r="J342"/>
  <c r="J68"/>
  <c r="J340"/>
  <c r="J93"/>
  <c r="J205"/>
  <c r="J301"/>
  <c r="J76"/>
  <c r="J332"/>
  <c r="J69"/>
  <c r="J237"/>
  <c r="J365"/>
  <c r="J445"/>
  <c r="J509"/>
  <c r="J573"/>
  <c r="J637"/>
  <c r="J701"/>
  <c r="J765"/>
  <c r="J829"/>
  <c r="J893"/>
  <c r="J957"/>
  <c r="J1021"/>
  <c r="J1085"/>
  <c r="J1157"/>
  <c r="J428"/>
  <c r="J492"/>
  <c r="J556"/>
  <c r="J620"/>
  <c r="J684"/>
  <c r="J748"/>
  <c r="J812"/>
  <c r="J876"/>
  <c r="J940"/>
  <c r="J1004"/>
  <c r="J1068"/>
  <c r="J1132"/>
  <c r="J1196"/>
  <c r="J123"/>
  <c r="J283"/>
  <c r="J419"/>
  <c r="J483"/>
  <c r="J547"/>
  <c r="J611"/>
  <c r="J675"/>
  <c r="J739"/>
  <c r="J803"/>
  <c r="J867"/>
  <c r="J931"/>
  <c r="J995"/>
  <c r="J1059"/>
  <c r="J1123"/>
  <c r="J34"/>
  <c r="J450"/>
  <c r="J514"/>
  <c r="J578"/>
  <c r="J642"/>
  <c r="J706"/>
  <c r="J770"/>
  <c r="J834"/>
  <c r="J898"/>
  <c r="J962"/>
  <c r="J1026"/>
  <c r="J1090"/>
  <c r="J1154"/>
  <c r="J1193"/>
  <c r="J137"/>
  <c r="J329"/>
  <c r="J441"/>
  <c r="J505"/>
  <c r="J569"/>
  <c r="J633"/>
  <c r="J697"/>
  <c r="J761"/>
  <c r="J825"/>
  <c r="J889"/>
  <c r="J953"/>
  <c r="J1017"/>
  <c r="J1081"/>
  <c r="J1145"/>
  <c r="J320"/>
  <c r="J464"/>
  <c r="J528"/>
  <c r="J592"/>
  <c r="J656"/>
  <c r="J720"/>
  <c r="J784"/>
  <c r="J848"/>
  <c r="J912"/>
  <c r="J976"/>
  <c r="J1040"/>
  <c r="J1104"/>
  <c r="J1168"/>
  <c r="J47"/>
  <c r="J287"/>
  <c r="J447"/>
  <c r="J511"/>
  <c r="J575"/>
  <c r="J639"/>
  <c r="J703"/>
  <c r="J767"/>
  <c r="J831"/>
  <c r="J895"/>
  <c r="J959"/>
  <c r="J1023"/>
  <c r="J1087"/>
  <c r="J1151"/>
  <c r="J406"/>
  <c r="J470"/>
  <c r="J534"/>
  <c r="J598"/>
  <c r="J662"/>
  <c r="J726"/>
  <c r="J790"/>
  <c r="J854"/>
  <c r="J918"/>
  <c r="J982"/>
  <c r="J1046"/>
  <c r="J1110"/>
  <c r="J1174"/>
  <c r="J91"/>
  <c r="J219"/>
  <c r="J323"/>
  <c r="J1203"/>
  <c r="J276"/>
  <c r="J26"/>
  <c r="J98"/>
  <c r="J162"/>
  <c r="J226"/>
  <c r="J290"/>
  <c r="J362"/>
  <c r="J57"/>
  <c r="J153"/>
  <c r="J225"/>
  <c r="J353"/>
  <c r="J116"/>
  <c r="J396"/>
  <c r="J64"/>
  <c r="J128"/>
  <c r="J192"/>
  <c r="J256"/>
  <c r="J336"/>
  <c r="J400"/>
  <c r="J63"/>
  <c r="J151"/>
  <c r="J231"/>
  <c r="J319"/>
  <c r="J399"/>
  <c r="J70"/>
  <c r="J142"/>
  <c r="J206"/>
  <c r="J270"/>
  <c r="J334"/>
  <c r="J300"/>
  <c r="J77"/>
  <c r="J189"/>
  <c r="J293"/>
  <c r="J52"/>
  <c r="J292"/>
  <c r="J53"/>
  <c r="J197"/>
  <c r="J341"/>
  <c r="J437"/>
  <c r="J501"/>
  <c r="J565"/>
  <c r="J629"/>
  <c r="J693"/>
  <c r="J757"/>
  <c r="J821"/>
  <c r="J885"/>
  <c r="J949"/>
  <c r="J1013"/>
  <c r="J1077"/>
  <c r="J1141"/>
  <c r="J420"/>
  <c r="J484"/>
  <c r="J548"/>
  <c r="J612"/>
  <c r="J676"/>
  <c r="J740"/>
  <c r="J804"/>
  <c r="J868"/>
  <c r="J932"/>
  <c r="J996"/>
  <c r="J1060"/>
  <c r="J1124"/>
  <c r="J1188"/>
  <c r="J115"/>
  <c r="J267"/>
  <c r="J411"/>
  <c r="J475"/>
  <c r="J539"/>
  <c r="J603"/>
  <c r="J667"/>
  <c r="J731"/>
  <c r="J795"/>
  <c r="J859"/>
  <c r="J923"/>
  <c r="J987"/>
  <c r="J1051"/>
  <c r="J1115"/>
  <c r="J1206"/>
  <c r="J442"/>
  <c r="J506"/>
  <c r="J570"/>
  <c r="J634"/>
  <c r="J698"/>
  <c r="J762"/>
  <c r="J826"/>
  <c r="J890"/>
  <c r="J954"/>
  <c r="J1018"/>
  <c r="J1082"/>
  <c r="J1146"/>
  <c r="J1177"/>
  <c r="J113"/>
  <c r="J321"/>
  <c r="J433"/>
  <c r="J497"/>
  <c r="J561"/>
  <c r="J625"/>
  <c r="J689"/>
  <c r="J753"/>
  <c r="J817"/>
  <c r="J881"/>
  <c r="J945"/>
  <c r="J1009"/>
  <c r="J1073"/>
  <c r="J1137"/>
  <c r="J312"/>
  <c r="J456"/>
  <c r="J520"/>
  <c r="J584"/>
  <c r="J648"/>
  <c r="J712"/>
  <c r="J776"/>
  <c r="J840"/>
  <c r="J904"/>
  <c r="J968"/>
  <c r="J1032"/>
  <c r="J1096"/>
  <c r="J1160"/>
  <c r="J23"/>
  <c r="J279"/>
  <c r="J439"/>
  <c r="J503"/>
  <c r="J567"/>
  <c r="J631"/>
  <c r="J695"/>
  <c r="J759"/>
  <c r="J823"/>
  <c r="J887"/>
  <c r="J951"/>
  <c r="J1015"/>
  <c r="J1079"/>
  <c r="J1143"/>
  <c r="J390"/>
  <c r="J462"/>
  <c r="J526"/>
  <c r="J590"/>
  <c r="J654"/>
  <c r="J718"/>
  <c r="J782"/>
  <c r="J846"/>
  <c r="J910"/>
  <c r="J974"/>
  <c r="J1038"/>
  <c r="J1102"/>
  <c r="J1166"/>
  <c r="J1197"/>
  <c r="J83"/>
  <c r="J211"/>
  <c r="J307"/>
  <c r="J1195"/>
  <c r="J244"/>
  <c r="J90"/>
  <c r="J154"/>
  <c r="J218"/>
  <c r="J282"/>
  <c r="J354"/>
  <c r="J41"/>
  <c r="J145"/>
  <c r="J217"/>
  <c r="J337"/>
  <c r="J84"/>
  <c r="J356"/>
  <c r="J56"/>
  <c r="J120"/>
  <c r="J184"/>
  <c r="J248"/>
  <c r="J328"/>
  <c r="J392"/>
  <c r="J55"/>
  <c r="J143"/>
  <c r="J215"/>
  <c r="J311"/>
  <c r="J391"/>
  <c r="J54"/>
  <c r="J134"/>
  <c r="J198"/>
  <c r="J262"/>
  <c r="J326"/>
  <c r="J398"/>
  <c r="J268"/>
  <c r="J61"/>
  <c r="J181"/>
  <c r="J269"/>
  <c r="J28"/>
  <c r="J260"/>
  <c r="J37"/>
  <c r="J173"/>
  <c r="J333"/>
  <c r="J429"/>
  <c r="J493"/>
  <c r="J557"/>
  <c r="J621"/>
  <c r="J685"/>
  <c r="J749"/>
  <c r="J813"/>
  <c r="J877"/>
  <c r="J941"/>
  <c r="J1005"/>
  <c r="J1069"/>
  <c r="J1133"/>
  <c r="J412"/>
  <c r="J476"/>
  <c r="J540"/>
  <c r="J604"/>
  <c r="J668"/>
  <c r="J732"/>
  <c r="J796"/>
  <c r="J860"/>
  <c r="J924"/>
  <c r="J988"/>
  <c r="J1052"/>
  <c r="J1116"/>
  <c r="J1180"/>
  <c r="J107"/>
  <c r="J227"/>
  <c r="J403"/>
  <c r="J467"/>
  <c r="J531"/>
  <c r="J595"/>
  <c r="J659"/>
  <c r="J723"/>
  <c r="J787"/>
  <c r="J851"/>
  <c r="J915"/>
  <c r="J979"/>
  <c r="J1043"/>
  <c r="J1107"/>
  <c r="J1179"/>
  <c r="J434"/>
  <c r="J498"/>
  <c r="J562"/>
  <c r="J626"/>
  <c r="J690"/>
  <c r="J754"/>
  <c r="J818"/>
  <c r="J882"/>
  <c r="J946"/>
  <c r="J1010"/>
  <c r="J1074"/>
  <c r="J1138"/>
  <c r="J1202"/>
  <c r="J105"/>
  <c r="J313"/>
  <c r="J425"/>
  <c r="J489"/>
  <c r="J553"/>
  <c r="J617"/>
  <c r="J681"/>
  <c r="J745"/>
  <c r="J809"/>
  <c r="J873"/>
  <c r="J937"/>
  <c r="J1001"/>
  <c r="J1065"/>
  <c r="J1129"/>
  <c r="J1204"/>
  <c r="J448"/>
  <c r="J512"/>
  <c r="J576"/>
  <c r="J640"/>
  <c r="J704"/>
  <c r="J768"/>
  <c r="J832"/>
  <c r="J896"/>
  <c r="J960"/>
  <c r="J1024"/>
  <c r="J1088"/>
  <c r="J1152"/>
  <c r="J1191"/>
  <c r="J263"/>
  <c r="J431"/>
  <c r="J495"/>
  <c r="J559"/>
  <c r="J623"/>
  <c r="J687"/>
  <c r="J751"/>
  <c r="J815"/>
  <c r="J879"/>
  <c r="J943"/>
  <c r="J1007"/>
  <c r="J1071"/>
  <c r="J1135"/>
  <c r="J102"/>
  <c r="J454"/>
  <c r="J518"/>
  <c r="J582"/>
  <c r="J646"/>
  <c r="J710"/>
  <c r="J774"/>
  <c r="J838"/>
  <c r="J902"/>
  <c r="J966"/>
  <c r="J1030"/>
  <c r="J1094"/>
  <c r="J1158"/>
  <c r="J1181"/>
  <c r="J75"/>
  <c r="J203"/>
  <c r="J291"/>
  <c r="J395"/>
  <c r="J220"/>
  <c r="J82"/>
  <c r="J146"/>
  <c r="J210"/>
  <c r="J274"/>
  <c r="J346"/>
  <c r="J33"/>
  <c r="J129"/>
  <c r="J209"/>
  <c r="J305"/>
  <c r="J60"/>
  <c r="J324"/>
  <c r="J48"/>
  <c r="J112"/>
  <c r="J176"/>
  <c r="J240"/>
  <c r="J304"/>
  <c r="J384"/>
  <c r="J39"/>
  <c r="J135"/>
  <c r="J207"/>
  <c r="J303"/>
  <c r="J383"/>
  <c r="J46"/>
  <c r="J126"/>
  <c r="J190"/>
  <c r="J254"/>
  <c r="J318"/>
  <c r="J382"/>
  <c r="J236"/>
  <c r="J45"/>
  <c r="J165"/>
  <c r="J261"/>
  <c r="J389"/>
  <c r="J228"/>
  <c r="J21"/>
  <c r="J149"/>
  <c r="J325"/>
  <c r="J421"/>
  <c r="J485"/>
  <c r="J549"/>
  <c r="J613"/>
  <c r="J677"/>
  <c r="J741"/>
  <c r="J805"/>
  <c r="J869"/>
  <c r="J933"/>
  <c r="J997"/>
  <c r="J1061"/>
  <c r="J1125"/>
  <c r="J404"/>
  <c r="J468"/>
  <c r="J532"/>
  <c r="J596"/>
  <c r="J660"/>
  <c r="J724"/>
  <c r="J788"/>
  <c r="J852"/>
  <c r="J916"/>
  <c r="J980"/>
  <c r="J1044"/>
  <c r="J1108"/>
  <c r="J1172"/>
  <c r="J43"/>
  <c r="J195"/>
  <c r="J387"/>
  <c r="J459"/>
  <c r="J523"/>
  <c r="J587"/>
  <c r="J651"/>
  <c r="J715"/>
  <c r="J779"/>
  <c r="J843"/>
  <c r="J907"/>
  <c r="J971"/>
  <c r="J1035"/>
  <c r="J1099"/>
  <c r="J1171"/>
  <c r="J426"/>
  <c r="J490"/>
  <c r="J554"/>
  <c r="J618"/>
  <c r="J682"/>
  <c r="J746"/>
  <c r="J810"/>
  <c r="J874"/>
  <c r="J938"/>
  <c r="J1002"/>
  <c r="J1066"/>
  <c r="J1130"/>
  <c r="J1194"/>
  <c r="J65"/>
  <c r="J297"/>
  <c r="J417"/>
  <c r="J481"/>
  <c r="J545"/>
  <c r="J609"/>
  <c r="J673"/>
  <c r="J737"/>
  <c r="J801"/>
  <c r="J865"/>
  <c r="J929"/>
  <c r="J993"/>
  <c r="J1057"/>
  <c r="J1121"/>
  <c r="J1201"/>
  <c r="J440"/>
  <c r="J504"/>
  <c r="J568"/>
  <c r="J632"/>
  <c r="J696"/>
  <c r="J760"/>
  <c r="J824"/>
  <c r="J888"/>
  <c r="J952"/>
  <c r="J1016"/>
  <c r="J1080"/>
  <c r="J1144"/>
  <c r="J1167"/>
  <c r="J223"/>
  <c r="J423"/>
  <c r="J487"/>
  <c r="J551"/>
  <c r="J615"/>
  <c r="J679"/>
  <c r="J743"/>
  <c r="J807"/>
  <c r="J871"/>
  <c r="J935"/>
  <c r="J999"/>
  <c r="J1063"/>
  <c r="J1127"/>
  <c r="J62"/>
  <c r="J446"/>
  <c r="J510"/>
  <c r="J574"/>
  <c r="J638"/>
  <c r="J702"/>
  <c r="J766"/>
  <c r="J830"/>
  <c r="J894"/>
  <c r="J958"/>
  <c r="J1022"/>
  <c r="J1086"/>
  <c r="J1150"/>
  <c r="J1165"/>
  <c r="J67"/>
  <c r="J187"/>
  <c r="J275"/>
  <c r="J379"/>
  <c r="J188"/>
  <c r="J1207"/>
  <c r="J74"/>
  <c r="J138"/>
  <c r="J202"/>
  <c r="J266"/>
  <c r="J338"/>
  <c r="J121"/>
  <c r="J193"/>
  <c r="J281"/>
  <c r="J284"/>
  <c r="J40"/>
  <c r="J104"/>
  <c r="J168"/>
  <c r="J232"/>
  <c r="J296"/>
  <c r="J376"/>
  <c r="J31"/>
  <c r="J127"/>
  <c r="J191"/>
  <c r="J295"/>
  <c r="J375"/>
  <c r="J38"/>
  <c r="J118"/>
  <c r="J182"/>
  <c r="J246"/>
  <c r="J310"/>
  <c r="J374"/>
  <c r="J196"/>
  <c r="J29"/>
  <c r="J157"/>
  <c r="J253"/>
  <c r="J373"/>
  <c r="J204"/>
  <c r="J141"/>
  <c r="J317"/>
  <c r="J413"/>
  <c r="J477"/>
  <c r="J541"/>
  <c r="J605"/>
  <c r="J669"/>
  <c r="J733"/>
  <c r="J797"/>
  <c r="J861"/>
  <c r="J925"/>
  <c r="J989"/>
  <c r="J1053"/>
  <c r="J1117"/>
  <c r="J316"/>
  <c r="J460"/>
  <c r="J524"/>
  <c r="J588"/>
  <c r="J652"/>
  <c r="J716"/>
  <c r="J780"/>
  <c r="J844"/>
  <c r="J908"/>
  <c r="J972"/>
  <c r="J1036"/>
  <c r="J1100"/>
  <c r="J1164"/>
  <c r="J35"/>
  <c r="J155"/>
  <c r="J355"/>
  <c r="J451"/>
  <c r="J515"/>
  <c r="J579"/>
  <c r="J643"/>
  <c r="J707"/>
  <c r="J771"/>
  <c r="J835"/>
  <c r="J899"/>
  <c r="J963"/>
  <c r="J1027"/>
  <c r="J1091"/>
  <c r="J1155"/>
  <c r="J418"/>
  <c r="J482"/>
  <c r="J546"/>
  <c r="J610"/>
  <c r="J674"/>
  <c r="J738"/>
  <c r="J802"/>
  <c r="J866"/>
  <c r="J930"/>
  <c r="J994"/>
  <c r="J1058"/>
  <c r="J1122"/>
  <c r="J1186"/>
  <c r="J49"/>
  <c r="J289"/>
  <c r="J409"/>
  <c r="J473"/>
  <c r="J537"/>
  <c r="J601"/>
  <c r="J665"/>
  <c r="J729"/>
  <c r="J793"/>
  <c r="J857"/>
  <c r="J921"/>
  <c r="J985"/>
  <c r="J1049"/>
  <c r="J1113"/>
  <c r="J1185"/>
  <c r="J432"/>
  <c r="J496"/>
  <c r="J560"/>
  <c r="J624"/>
  <c r="J688"/>
  <c r="J752"/>
  <c r="J816"/>
  <c r="J880"/>
  <c r="J944"/>
  <c r="J1008"/>
  <c r="J1072"/>
  <c r="J1136"/>
  <c r="J1200"/>
  <c r="J199"/>
  <c r="J415"/>
  <c r="J479"/>
  <c r="J543"/>
  <c r="J607"/>
  <c r="J671"/>
  <c r="J735"/>
  <c r="J799"/>
  <c r="J863"/>
  <c r="J927"/>
  <c r="J991"/>
  <c r="J1055"/>
  <c r="J1119"/>
  <c r="J1199"/>
  <c r="J438"/>
  <c r="J502"/>
  <c r="J566"/>
  <c r="J630"/>
  <c r="J694"/>
  <c r="J758"/>
  <c r="J822"/>
  <c r="J886"/>
  <c r="J950"/>
  <c r="J1014"/>
  <c r="J1078"/>
  <c r="J1142"/>
  <c r="J1149"/>
  <c r="J59"/>
  <c r="J179"/>
  <c r="J259"/>
  <c r="J371"/>
  <c r="J156"/>
  <c r="J66"/>
  <c r="J130"/>
  <c r="J194"/>
  <c r="J258"/>
  <c r="J330"/>
  <c r="J394"/>
  <c r="J97"/>
  <c r="J185"/>
  <c r="J273"/>
  <c r="J393"/>
  <c r="J252"/>
  <c r="J32"/>
  <c r="J96"/>
  <c r="J160"/>
  <c r="J224"/>
  <c r="J288"/>
  <c r="J368"/>
  <c r="J111"/>
  <c r="J183"/>
  <c r="J271"/>
  <c r="J367"/>
  <c r="J30"/>
  <c r="J110"/>
  <c r="J174"/>
  <c r="J238"/>
  <c r="J302"/>
  <c r="J366"/>
  <c r="J172"/>
  <c r="J133"/>
  <c r="J229"/>
  <c r="J357"/>
  <c r="J164"/>
  <c r="J125"/>
  <c r="J285"/>
  <c r="J405"/>
  <c r="J469"/>
  <c r="J533"/>
  <c r="J597"/>
  <c r="J661"/>
  <c r="J725"/>
  <c r="J789"/>
  <c r="J853"/>
  <c r="J917"/>
  <c r="J981"/>
  <c r="J1045"/>
  <c r="J1109"/>
  <c r="J36"/>
  <c r="J452"/>
  <c r="J516"/>
  <c r="J580"/>
  <c r="J644"/>
  <c r="J708"/>
  <c r="J772"/>
  <c r="J836"/>
  <c r="J900"/>
  <c r="J964"/>
  <c r="J1028"/>
  <c r="J1092"/>
  <c r="J1156"/>
  <c r="J1187"/>
  <c r="J147"/>
  <c r="J347"/>
  <c r="J443"/>
  <c r="J507"/>
  <c r="J571"/>
  <c r="J635"/>
  <c r="J699"/>
  <c r="J763"/>
  <c r="J827"/>
  <c r="J891"/>
  <c r="J955"/>
  <c r="J1019"/>
  <c r="J1083"/>
  <c r="J1147"/>
  <c r="J410"/>
  <c r="J474"/>
  <c r="J538"/>
  <c r="J602"/>
  <c r="J666"/>
  <c r="J730"/>
  <c r="J794"/>
  <c r="J858"/>
  <c r="J922"/>
  <c r="J986"/>
  <c r="J1050"/>
  <c r="J1114"/>
  <c r="J1178"/>
  <c r="J25"/>
  <c r="J257"/>
  <c r="J401"/>
  <c r="J465"/>
  <c r="J529"/>
  <c r="J593"/>
  <c r="J657"/>
  <c r="J721"/>
  <c r="J785"/>
  <c r="J849"/>
  <c r="J913"/>
  <c r="J977"/>
  <c r="J1041"/>
  <c r="J1105"/>
  <c r="J1169"/>
  <c r="J424"/>
  <c r="J488"/>
  <c r="J552"/>
  <c r="J616"/>
  <c r="J680"/>
  <c r="J744"/>
  <c r="J808"/>
  <c r="J872"/>
  <c r="J936"/>
  <c r="J1000"/>
  <c r="J1064"/>
  <c r="J1128"/>
  <c r="J1192"/>
  <c r="J119"/>
  <c r="J407"/>
  <c r="J471"/>
  <c r="J535"/>
  <c r="J599"/>
  <c r="J663"/>
  <c r="J727"/>
  <c r="J791"/>
  <c r="J855"/>
  <c r="J919"/>
  <c r="J983"/>
  <c r="J1047"/>
  <c r="J1111"/>
  <c r="J1183"/>
  <c r="J430"/>
  <c r="J494"/>
  <c r="J558"/>
  <c r="J622"/>
  <c r="J686"/>
  <c r="J750"/>
  <c r="J814"/>
  <c r="J878"/>
  <c r="J942"/>
  <c r="J1006"/>
  <c r="J1070"/>
  <c r="J1134"/>
  <c r="J1198"/>
  <c r="J51"/>
  <c r="J171"/>
  <c r="J251"/>
  <c r="J363"/>
  <c r="J124"/>
  <c r="J380"/>
  <c r="J58"/>
  <c r="J122"/>
  <c r="J186"/>
  <c r="J250"/>
  <c r="J322"/>
  <c r="J386"/>
  <c r="J89"/>
  <c r="J177"/>
  <c r="J265"/>
  <c r="J385"/>
  <c r="J212"/>
  <c r="J24"/>
  <c r="J88"/>
  <c r="J152"/>
  <c r="J216"/>
  <c r="J280"/>
  <c r="J360"/>
  <c r="J103"/>
  <c r="J175"/>
  <c r="J255"/>
  <c r="J359"/>
  <c r="J94"/>
  <c r="J166"/>
  <c r="J230"/>
  <c r="J294"/>
  <c r="J358"/>
  <c r="J140"/>
  <c r="J109"/>
  <c r="J221"/>
  <c r="J349"/>
  <c r="J132"/>
  <c r="AT1294" i="1"/>
  <c r="K802" i="2"/>
  <c r="L802" s="1"/>
  <c r="J1114"/>
  <c r="K914"/>
  <c r="L914" s="1"/>
  <c r="K333"/>
  <c r="L333" s="1"/>
  <c r="K268"/>
  <c r="L268" s="1"/>
  <c r="K709"/>
  <c r="L709" s="1"/>
  <c r="K855"/>
  <c r="L855" s="1"/>
  <c r="K628"/>
  <c r="L628" s="1"/>
  <c r="K957"/>
  <c r="L957" s="1"/>
  <c r="K237"/>
  <c r="L237" s="1"/>
  <c r="K695"/>
  <c r="L695" s="1"/>
  <c r="K61"/>
  <c r="L61" s="1"/>
  <c r="K699"/>
  <c r="L699" s="1"/>
  <c r="K194"/>
  <c r="L194" s="1"/>
  <c r="K623"/>
  <c r="L623" s="1"/>
  <c r="J77"/>
  <c r="K161"/>
  <c r="L161" s="1"/>
  <c r="K612"/>
  <c r="L612" s="1"/>
  <c r="K507"/>
  <c r="L507" s="1"/>
  <c r="K1016"/>
  <c r="L1016" s="1"/>
  <c r="K97"/>
  <c r="L97" s="1"/>
  <c r="K512"/>
  <c r="L512" s="1"/>
  <c r="K896"/>
  <c r="L896" s="1"/>
  <c r="K374"/>
  <c r="L374" s="1"/>
  <c r="K382"/>
  <c r="L382" s="1"/>
  <c r="J311"/>
  <c r="K63"/>
  <c r="L63" s="1"/>
  <c r="K410"/>
  <c r="L410" s="1"/>
  <c r="K1076"/>
  <c r="L1076" s="1"/>
  <c r="J950"/>
  <c r="K369"/>
  <c r="L369" s="1"/>
  <c r="K979"/>
  <c r="L979" s="1"/>
  <c r="K804"/>
  <c r="L804" s="1"/>
  <c r="K668"/>
  <c r="L668" s="1"/>
  <c r="J552"/>
  <c r="J977"/>
  <c r="K90"/>
  <c r="L90" s="1"/>
  <c r="K229"/>
  <c r="L229" s="1"/>
  <c r="K362"/>
  <c r="L362" s="1"/>
  <c r="K545"/>
  <c r="L545" s="1"/>
  <c r="K848"/>
  <c r="L848" s="1"/>
  <c r="K1075"/>
  <c r="L1075" s="1"/>
  <c r="K179"/>
  <c r="L179" s="1"/>
  <c r="K376"/>
  <c r="L376" s="1"/>
  <c r="K701"/>
  <c r="L701" s="1"/>
  <c r="K719"/>
  <c r="L719" s="1"/>
  <c r="K284"/>
  <c r="L284" s="1"/>
  <c r="K947"/>
  <c r="L947" s="1"/>
  <c r="K533"/>
  <c r="L533" s="1"/>
  <c r="K1174"/>
  <c r="L1174" s="1"/>
  <c r="J1063"/>
  <c r="J108"/>
  <c r="K72"/>
  <c r="L72" s="1"/>
  <c r="K205"/>
  <c r="L205" s="1"/>
  <c r="K353"/>
  <c r="L353" s="1"/>
  <c r="K520"/>
  <c r="L520" s="1"/>
  <c r="K841"/>
  <c r="L841" s="1"/>
  <c r="K984"/>
  <c r="L984" s="1"/>
  <c r="K116"/>
  <c r="L116" s="1"/>
  <c r="K1033"/>
  <c r="L1033" s="1"/>
  <c r="K298"/>
  <c r="L298" s="1"/>
  <c r="K622"/>
  <c r="L622" s="1"/>
  <c r="K815"/>
  <c r="L815" s="1"/>
  <c r="K203"/>
  <c r="L203" s="1"/>
  <c r="K871"/>
  <c r="L871" s="1"/>
  <c r="K461"/>
  <c r="L461" s="1"/>
  <c r="K1105"/>
  <c r="L1105" s="1"/>
  <c r="K948"/>
  <c r="L948" s="1"/>
  <c r="K286"/>
  <c r="L286" s="1"/>
  <c r="K611"/>
  <c r="L611" s="1"/>
  <c r="K759"/>
  <c r="L759" s="1"/>
  <c r="K124"/>
  <c r="L124" s="1"/>
  <c r="K803"/>
  <c r="L803" s="1"/>
  <c r="K710"/>
  <c r="L710" s="1"/>
  <c r="K394"/>
  <c r="L394" s="1"/>
  <c r="K1014"/>
  <c r="L1014" s="1"/>
  <c r="J1011"/>
  <c r="K186"/>
  <c r="L186" s="1"/>
  <c r="K320"/>
  <c r="L320" s="1"/>
  <c r="K436"/>
  <c r="L436" s="1"/>
  <c r="K685"/>
  <c r="L685" s="1"/>
  <c r="K970"/>
  <c r="L970" s="1"/>
  <c r="K1146"/>
  <c r="L1146" s="1"/>
  <c r="K994"/>
  <c r="L994" s="1"/>
  <c r="K218"/>
  <c r="L218" s="1"/>
  <c r="K535"/>
  <c r="L535" s="1"/>
  <c r="K364"/>
  <c r="L364" s="1"/>
  <c r="K104"/>
  <c r="L104" s="1"/>
  <c r="K708"/>
  <c r="L708" s="1"/>
  <c r="K806"/>
  <c r="L806" s="1"/>
  <c r="K326"/>
  <c r="L326" s="1"/>
  <c r="K939"/>
  <c r="L939" s="1"/>
  <c r="J850"/>
  <c r="J123"/>
  <c r="K169"/>
  <c r="L169" s="1"/>
  <c r="K288"/>
  <c r="L288" s="1"/>
  <c r="K418"/>
  <c r="L418" s="1"/>
  <c r="K674"/>
  <c r="L674" s="1"/>
  <c r="K918"/>
  <c r="L918" s="1"/>
  <c r="K1135"/>
  <c r="L1135" s="1"/>
  <c r="K950"/>
  <c r="L950" s="1"/>
  <c r="K212"/>
  <c r="L212" s="1"/>
  <c r="K527"/>
  <c r="L527" s="1"/>
  <c r="K300"/>
  <c r="L300" s="1"/>
  <c r="K33"/>
  <c r="L33" s="1"/>
  <c r="K609"/>
  <c r="L609" s="1"/>
  <c r="K321"/>
  <c r="L321" s="1"/>
  <c r="K226"/>
  <c r="L226" s="1"/>
  <c r="K870"/>
  <c r="L870" s="1"/>
  <c r="K1126"/>
  <c r="L1126" s="1"/>
  <c r="K618"/>
  <c r="L618" s="1"/>
  <c r="K152"/>
  <c r="L152" s="1"/>
  <c r="K463"/>
  <c r="L463" s="1"/>
  <c r="K775"/>
  <c r="L775" s="1"/>
  <c r="K24"/>
  <c r="L24" s="1"/>
  <c r="K534"/>
  <c r="L534" s="1"/>
  <c r="K1167"/>
  <c r="L1167" s="1"/>
  <c r="K159"/>
  <c r="L159" s="1"/>
  <c r="J409"/>
  <c r="J522"/>
  <c r="K1040"/>
  <c r="L1040" s="1"/>
  <c r="K114"/>
  <c r="L114" s="1"/>
  <c r="K253"/>
  <c r="L253" s="1"/>
  <c r="K390"/>
  <c r="L390" s="1"/>
  <c r="K617"/>
  <c r="L617" s="1"/>
  <c r="K905"/>
  <c r="L905" s="1"/>
  <c r="K1088"/>
  <c r="L1088" s="1"/>
  <c r="K561"/>
  <c r="L561" s="1"/>
  <c r="K70"/>
  <c r="L70" s="1"/>
  <c r="K455"/>
  <c r="L455" s="1"/>
  <c r="K765"/>
  <c r="L765" s="1"/>
  <c r="K442"/>
  <c r="L442" s="1"/>
  <c r="K1086"/>
  <c r="L1086" s="1"/>
  <c r="K95"/>
  <c r="L95" s="1"/>
  <c r="K724"/>
  <c r="L724" s="1"/>
  <c r="K1178"/>
  <c r="L1178" s="1"/>
  <c r="K76"/>
  <c r="L76" s="1"/>
  <c r="K158"/>
  <c r="L158" s="1"/>
  <c r="K241"/>
  <c r="L241" s="1"/>
  <c r="K312"/>
  <c r="L312" s="1"/>
  <c r="K399"/>
  <c r="L399" s="1"/>
  <c r="K460"/>
  <c r="L460" s="1"/>
  <c r="K564"/>
  <c r="L564" s="1"/>
  <c r="K654"/>
  <c r="L654" s="1"/>
  <c r="K739"/>
  <c r="L739" s="1"/>
  <c r="K830"/>
  <c r="L830" s="1"/>
  <c r="K901"/>
  <c r="L901" s="1"/>
  <c r="K982"/>
  <c r="L982" s="1"/>
  <c r="K1139"/>
  <c r="L1139" s="1"/>
  <c r="K84"/>
  <c r="L84" s="1"/>
  <c r="K173"/>
  <c r="L173" s="1"/>
  <c r="K249"/>
  <c r="L249" s="1"/>
  <c r="K336"/>
  <c r="L336" s="1"/>
  <c r="K405"/>
  <c r="L405" s="1"/>
  <c r="K481"/>
  <c r="L481" s="1"/>
  <c r="K556"/>
  <c r="L556" s="1"/>
  <c r="K633"/>
  <c r="L633" s="1"/>
  <c r="K704"/>
  <c r="L704" s="1"/>
  <c r="K771"/>
  <c r="L771" s="1"/>
  <c r="K850"/>
  <c r="L850" s="1"/>
  <c r="K929"/>
  <c r="L929" s="1"/>
  <c r="K1004"/>
  <c r="L1004" s="1"/>
  <c r="K1090"/>
  <c r="L1090" s="1"/>
  <c r="K1172"/>
  <c r="L1172" s="1"/>
  <c r="K162"/>
  <c r="L162" s="1"/>
  <c r="K581"/>
  <c r="L581" s="1"/>
  <c r="K1068"/>
  <c r="L1068" s="1"/>
  <c r="K1067"/>
  <c r="L1067" s="1"/>
  <c r="K92"/>
  <c r="L92" s="1"/>
  <c r="K156"/>
  <c r="L156" s="1"/>
  <c r="K222"/>
  <c r="L222" s="1"/>
  <c r="K301"/>
  <c r="L301" s="1"/>
  <c r="K378"/>
  <c r="L378" s="1"/>
  <c r="K450"/>
  <c r="L450" s="1"/>
  <c r="K531"/>
  <c r="L531" s="1"/>
  <c r="K595"/>
  <c r="L595" s="1"/>
  <c r="K652"/>
  <c r="L652" s="1"/>
  <c r="K737"/>
  <c r="L737" s="1"/>
  <c r="K808"/>
  <c r="L808" s="1"/>
  <c r="K899"/>
  <c r="L899" s="1"/>
  <c r="K972"/>
  <c r="L972" s="1"/>
  <c r="K1044"/>
  <c r="L1044" s="1"/>
  <c r="K1097"/>
  <c r="L1097" s="1"/>
  <c r="K1179"/>
  <c r="L1179" s="1"/>
  <c r="K148"/>
  <c r="L148" s="1"/>
  <c r="K487"/>
  <c r="L487" s="1"/>
  <c r="K898"/>
  <c r="L898" s="1"/>
  <c r="K834"/>
  <c r="L834" s="1"/>
  <c r="K191"/>
  <c r="L191" s="1"/>
  <c r="K266"/>
  <c r="L266" s="1"/>
  <c r="K360"/>
  <c r="L360" s="1"/>
  <c r="K432"/>
  <c r="L432" s="1"/>
  <c r="K518"/>
  <c r="L518" s="1"/>
  <c r="K601"/>
  <c r="L601" s="1"/>
  <c r="K691"/>
  <c r="L691" s="1"/>
  <c r="K795"/>
  <c r="L795" s="1"/>
  <c r="K861"/>
  <c r="L861" s="1"/>
  <c r="K940"/>
  <c r="L940" s="1"/>
  <c r="K1010"/>
  <c r="L1010" s="1"/>
  <c r="K1081"/>
  <c r="L1081" s="1"/>
  <c r="K1161"/>
  <c r="L1161" s="1"/>
  <c r="K262"/>
  <c r="L262" s="1"/>
  <c r="K767"/>
  <c r="L767" s="1"/>
  <c r="K1186"/>
  <c r="L1186" s="1"/>
  <c r="K87"/>
  <c r="L87" s="1"/>
  <c r="K150"/>
  <c r="L150" s="1"/>
  <c r="K216"/>
  <c r="L216" s="1"/>
  <c r="K316"/>
  <c r="L316" s="1"/>
  <c r="K389"/>
  <c r="L389" s="1"/>
  <c r="K453"/>
  <c r="L453" s="1"/>
  <c r="K525"/>
  <c r="L525" s="1"/>
  <c r="K715"/>
  <c r="L715" s="1"/>
  <c r="K794"/>
  <c r="L794" s="1"/>
  <c r="K860"/>
  <c r="L860" s="1"/>
  <c r="K931"/>
  <c r="L931" s="1"/>
  <c r="K1006"/>
  <c r="L1006" s="1"/>
  <c r="K1101"/>
  <c r="L1101" s="1"/>
  <c r="K1166"/>
  <c r="L1166" s="1"/>
  <c r="K605"/>
  <c r="L605" s="1"/>
  <c r="K1120"/>
  <c r="L1120" s="1"/>
  <c r="K1168"/>
  <c r="L1168" s="1"/>
  <c r="K67"/>
  <c r="L67" s="1"/>
  <c r="K144"/>
  <c r="L144" s="1"/>
  <c r="K233"/>
  <c r="L233" s="1"/>
  <c r="K303"/>
  <c r="L303" s="1"/>
  <c r="K388"/>
  <c r="L388" s="1"/>
  <c r="K452"/>
  <c r="L452" s="1"/>
  <c r="K557"/>
  <c r="L557" s="1"/>
  <c r="K634"/>
  <c r="L634" s="1"/>
  <c r="K731"/>
  <c r="L731" s="1"/>
  <c r="K810"/>
  <c r="L810" s="1"/>
  <c r="K893"/>
  <c r="L893" s="1"/>
  <c r="K974"/>
  <c r="L974" s="1"/>
  <c r="K1084"/>
  <c r="L1084" s="1"/>
  <c r="K1132"/>
  <c r="L1132" s="1"/>
  <c r="K1012"/>
  <c r="L1012" s="1"/>
  <c r="K75"/>
  <c r="L75" s="1"/>
  <c r="K164"/>
  <c r="L164" s="1"/>
  <c r="K240"/>
  <c r="L240" s="1"/>
  <c r="K324"/>
  <c r="L324" s="1"/>
  <c r="K398"/>
  <c r="L398" s="1"/>
  <c r="K459"/>
  <c r="L459" s="1"/>
  <c r="K548"/>
  <c r="L548" s="1"/>
  <c r="K626"/>
  <c r="L626" s="1"/>
  <c r="K688"/>
  <c r="L688" s="1"/>
  <c r="K761"/>
  <c r="L761" s="1"/>
  <c r="K844"/>
  <c r="L844" s="1"/>
  <c r="K921"/>
  <c r="L921" s="1"/>
  <c r="K996"/>
  <c r="L996" s="1"/>
  <c r="K1083"/>
  <c r="L1083" s="1"/>
  <c r="K1158"/>
  <c r="L1158" s="1"/>
  <c r="K142"/>
  <c r="L142" s="1"/>
  <c r="K529"/>
  <c r="L529" s="1"/>
  <c r="K980"/>
  <c r="L980" s="1"/>
  <c r="K977"/>
  <c r="L977" s="1"/>
  <c r="K83"/>
  <c r="L83" s="1"/>
  <c r="K149"/>
  <c r="L149" s="1"/>
  <c r="K215"/>
  <c r="L215" s="1"/>
  <c r="K290"/>
  <c r="L290" s="1"/>
  <c r="K371"/>
  <c r="L371" s="1"/>
  <c r="K446"/>
  <c r="L446" s="1"/>
  <c r="K522"/>
  <c r="L522" s="1"/>
  <c r="K583"/>
  <c r="L583" s="1"/>
  <c r="K645"/>
  <c r="L645" s="1"/>
  <c r="K729"/>
  <c r="L729" s="1"/>
  <c r="K799"/>
  <c r="L799" s="1"/>
  <c r="K891"/>
  <c r="L891" s="1"/>
  <c r="K964"/>
  <c r="L964" s="1"/>
  <c r="K1034"/>
  <c r="L1034" s="1"/>
  <c r="K1082"/>
  <c r="L1082" s="1"/>
  <c r="K1171"/>
  <c r="L1171" s="1"/>
  <c r="K108"/>
  <c r="L108" s="1"/>
  <c r="K437"/>
  <c r="L437" s="1"/>
  <c r="K874"/>
  <c r="L874" s="1"/>
  <c r="J1128"/>
  <c r="K1118"/>
  <c r="L1118" s="1"/>
  <c r="K81"/>
  <c r="L81" s="1"/>
  <c r="K178"/>
  <c r="L178" s="1"/>
  <c r="K246"/>
  <c r="L246" s="1"/>
  <c r="K347"/>
  <c r="L347" s="1"/>
  <c r="K402"/>
  <c r="L402" s="1"/>
  <c r="K505"/>
  <c r="L505" s="1"/>
  <c r="K603"/>
  <c r="L603" s="1"/>
  <c r="K667"/>
  <c r="L667" s="1"/>
  <c r="K824"/>
  <c r="L824" s="1"/>
  <c r="K897"/>
  <c r="L897" s="1"/>
  <c r="K958"/>
  <c r="L958" s="1"/>
  <c r="K1055"/>
  <c r="L1055" s="1"/>
  <c r="K1119"/>
  <c r="L1119" s="1"/>
  <c r="K1185"/>
  <c r="L1185" s="1"/>
  <c r="K449"/>
  <c r="L449" s="1"/>
  <c r="K890"/>
  <c r="L890" s="1"/>
  <c r="K880"/>
  <c r="L880" s="1"/>
  <c r="K55"/>
  <c r="L55" s="1"/>
  <c r="K138"/>
  <c r="L138" s="1"/>
  <c r="K204"/>
  <c r="L204" s="1"/>
  <c r="K274"/>
  <c r="L274" s="1"/>
  <c r="K368"/>
  <c r="L368" s="1"/>
  <c r="K444"/>
  <c r="L444" s="1"/>
  <c r="K519"/>
  <c r="L519" s="1"/>
  <c r="K602"/>
  <c r="L602" s="1"/>
  <c r="K693"/>
  <c r="L693" s="1"/>
  <c r="K758"/>
  <c r="L758" s="1"/>
  <c r="K247"/>
  <c r="L247" s="1"/>
  <c r="K696"/>
  <c r="L696" s="1"/>
  <c r="K1147"/>
  <c r="L1147" s="1"/>
  <c r="K88"/>
  <c r="L88" s="1"/>
  <c r="K184"/>
  <c r="L184" s="1"/>
  <c r="K251"/>
  <c r="L251" s="1"/>
  <c r="K351"/>
  <c r="L351" s="1"/>
  <c r="K424"/>
  <c r="L424" s="1"/>
  <c r="K510"/>
  <c r="L510" s="1"/>
  <c r="K590"/>
  <c r="L590" s="1"/>
  <c r="K682"/>
  <c r="L682" s="1"/>
  <c r="K784"/>
  <c r="L784" s="1"/>
  <c r="K853"/>
  <c r="L853" s="1"/>
  <c r="K916"/>
  <c r="L916" s="1"/>
  <c r="K1008"/>
  <c r="L1008" s="1"/>
  <c r="K1072"/>
  <c r="L1072" s="1"/>
  <c r="K1155"/>
  <c r="L1155" s="1"/>
  <c r="K230"/>
  <c r="L230" s="1"/>
  <c r="K686"/>
  <c r="L686" s="1"/>
  <c r="K1136"/>
  <c r="L1136" s="1"/>
  <c r="K1176"/>
  <c r="L1176" s="1"/>
  <c r="K77"/>
  <c r="L77" s="1"/>
  <c r="K145"/>
  <c r="L145" s="1"/>
  <c r="K210"/>
  <c r="L210" s="1"/>
  <c r="K293"/>
  <c r="L293" s="1"/>
  <c r="K373"/>
  <c r="L373" s="1"/>
  <c r="K441"/>
  <c r="L441" s="1"/>
  <c r="K517"/>
  <c r="L517" s="1"/>
  <c r="K599"/>
  <c r="L599" s="1"/>
  <c r="K706"/>
  <c r="L706" s="1"/>
  <c r="K783"/>
  <c r="L783" s="1"/>
  <c r="K852"/>
  <c r="L852" s="1"/>
  <c r="K923"/>
  <c r="L923" s="1"/>
  <c r="K998"/>
  <c r="L998" s="1"/>
  <c r="K1085"/>
  <c r="L1085" s="1"/>
  <c r="K1160"/>
  <c r="L1160" s="1"/>
  <c r="K546"/>
  <c r="L546" s="1"/>
  <c r="K1060"/>
  <c r="L1060" s="1"/>
  <c r="K1087"/>
  <c r="L1087" s="1"/>
  <c r="K58"/>
  <c r="L58" s="1"/>
  <c r="K135"/>
  <c r="L135" s="1"/>
  <c r="K224"/>
  <c r="L224" s="1"/>
  <c r="K292"/>
  <c r="L292" s="1"/>
  <c r="K372"/>
  <c r="L372" s="1"/>
  <c r="K448"/>
  <c r="L448" s="1"/>
  <c r="K549"/>
  <c r="L549" s="1"/>
  <c r="K627"/>
  <c r="L627" s="1"/>
  <c r="K723"/>
  <c r="L723" s="1"/>
  <c r="K801"/>
  <c r="L801" s="1"/>
  <c r="K877"/>
  <c r="L877" s="1"/>
  <c r="K966"/>
  <c r="L966" s="1"/>
  <c r="K1058"/>
  <c r="L1058" s="1"/>
  <c r="K1128"/>
  <c r="L1128" s="1"/>
  <c r="K1162"/>
  <c r="L1162" s="1"/>
  <c r="K66"/>
  <c r="L66" s="1"/>
  <c r="K157"/>
  <c r="L157" s="1"/>
  <c r="K232"/>
  <c r="L232" s="1"/>
  <c r="K309"/>
  <c r="L309" s="1"/>
  <c r="K387"/>
  <c r="L387" s="1"/>
  <c r="K451"/>
  <c r="L451" s="1"/>
  <c r="K537"/>
  <c r="L537" s="1"/>
  <c r="K614"/>
  <c r="L614" s="1"/>
  <c r="K678"/>
  <c r="L678" s="1"/>
  <c r="K753"/>
  <c r="L753" s="1"/>
  <c r="K835"/>
  <c r="L835" s="1"/>
  <c r="K909"/>
  <c r="L909" s="1"/>
  <c r="K987"/>
  <c r="L987" s="1"/>
  <c r="K1070"/>
  <c r="L1070" s="1"/>
  <c r="K1148"/>
  <c r="L1148" s="1"/>
  <c r="K98"/>
  <c r="L98" s="1"/>
  <c r="K477"/>
  <c r="L477" s="1"/>
  <c r="K919"/>
  <c r="L919" s="1"/>
  <c r="K904"/>
  <c r="L904" s="1"/>
  <c r="K74"/>
  <c r="L74" s="1"/>
  <c r="K143"/>
  <c r="L143" s="1"/>
  <c r="K207"/>
  <c r="L207" s="1"/>
  <c r="K278"/>
  <c r="L278" s="1"/>
  <c r="K365"/>
  <c r="L365" s="1"/>
  <c r="K438"/>
  <c r="L438" s="1"/>
  <c r="K514"/>
  <c r="L514" s="1"/>
  <c r="K576"/>
  <c r="L576" s="1"/>
  <c r="K635"/>
  <c r="L635" s="1"/>
  <c r="K721"/>
  <c r="L721" s="1"/>
  <c r="K791"/>
  <c r="L791" s="1"/>
  <c r="K885"/>
  <c r="L885" s="1"/>
  <c r="K960"/>
  <c r="L960" s="1"/>
  <c r="K1030"/>
  <c r="L1030" s="1"/>
  <c r="K1078"/>
  <c r="L1078" s="1"/>
  <c r="K1164"/>
  <c r="L1164" s="1"/>
  <c r="K91"/>
  <c r="L91" s="1"/>
  <c r="K819"/>
  <c r="L819" s="1"/>
  <c r="K411"/>
  <c r="L411" s="1"/>
  <c r="K397"/>
  <c r="L397" s="1"/>
  <c r="K493"/>
  <c r="L493" s="1"/>
  <c r="K593"/>
  <c r="L593" s="1"/>
  <c r="K659"/>
  <c r="L659" s="1"/>
  <c r="K818"/>
  <c r="L818" s="1"/>
  <c r="K889"/>
  <c r="L889" s="1"/>
  <c r="K949"/>
  <c r="L949" s="1"/>
  <c r="K1028"/>
  <c r="L1028" s="1"/>
  <c r="K1115"/>
  <c r="L1115" s="1"/>
  <c r="K1177"/>
  <c r="L1177" s="1"/>
  <c r="K391"/>
  <c r="L391" s="1"/>
  <c r="K842"/>
  <c r="L842" s="1"/>
  <c r="K812"/>
  <c r="L812" s="1"/>
  <c r="K46"/>
  <c r="L46" s="1"/>
  <c r="K112"/>
  <c r="L112" s="1"/>
  <c r="K192"/>
  <c r="L192" s="1"/>
  <c r="K267"/>
  <c r="L267" s="1"/>
  <c r="K361"/>
  <c r="L361" s="1"/>
  <c r="K434"/>
  <c r="L434" s="1"/>
  <c r="K511"/>
  <c r="L511" s="1"/>
  <c r="K591"/>
  <c r="L591" s="1"/>
  <c r="K683"/>
  <c r="L683" s="1"/>
  <c r="K749"/>
  <c r="L749" s="1"/>
  <c r="K214"/>
  <c r="L214" s="1"/>
  <c r="K631"/>
  <c r="L631" s="1"/>
  <c r="K1089"/>
  <c r="L1089" s="1"/>
  <c r="K1184"/>
  <c r="L1184" s="1"/>
  <c r="K78"/>
  <c r="L78" s="1"/>
  <c r="K176"/>
  <c r="L176" s="1"/>
  <c r="K244"/>
  <c r="L244" s="1"/>
  <c r="K340"/>
  <c r="L340" s="1"/>
  <c r="K415"/>
  <c r="L415" s="1"/>
  <c r="K501"/>
  <c r="L501" s="1"/>
  <c r="K579"/>
  <c r="L579" s="1"/>
  <c r="K673"/>
  <c r="L673" s="1"/>
  <c r="K763"/>
  <c r="L763" s="1"/>
  <c r="K846"/>
  <c r="L846" s="1"/>
  <c r="K912"/>
  <c r="L912" s="1"/>
  <c r="K999"/>
  <c r="L999" s="1"/>
  <c r="K1066"/>
  <c r="L1066" s="1"/>
  <c r="K1142"/>
  <c r="L1142" s="1"/>
  <c r="K187"/>
  <c r="L187" s="1"/>
  <c r="K624"/>
  <c r="L624" s="1"/>
  <c r="K1096"/>
  <c r="L1096" s="1"/>
  <c r="K1094"/>
  <c r="L1094" s="1"/>
  <c r="K59"/>
  <c r="L59" s="1"/>
  <c r="K136"/>
  <c r="L136" s="1"/>
  <c r="K202"/>
  <c r="L202" s="1"/>
  <c r="K282"/>
  <c r="L282" s="1"/>
  <c r="K358"/>
  <c r="L358" s="1"/>
  <c r="K431"/>
  <c r="L431" s="1"/>
  <c r="K509"/>
  <c r="L509" s="1"/>
  <c r="K589"/>
  <c r="L589" s="1"/>
  <c r="K690"/>
  <c r="L690" s="1"/>
  <c r="K780"/>
  <c r="L780" s="1"/>
  <c r="K838"/>
  <c r="L838" s="1"/>
  <c r="K911"/>
  <c r="L911" s="1"/>
  <c r="K990"/>
  <c r="L990" s="1"/>
  <c r="K1080"/>
  <c r="L1080" s="1"/>
  <c r="K1154"/>
  <c r="L1154" s="1"/>
  <c r="K494"/>
  <c r="L494" s="1"/>
  <c r="K1002"/>
  <c r="L1002" s="1"/>
  <c r="K1009"/>
  <c r="L1009" s="1"/>
  <c r="K51"/>
  <c r="L51" s="1"/>
  <c r="K128"/>
  <c r="L128" s="1"/>
  <c r="K209"/>
  <c r="L209" s="1"/>
  <c r="K280"/>
  <c r="L280" s="1"/>
  <c r="K367"/>
  <c r="L367" s="1"/>
  <c r="K440"/>
  <c r="L440" s="1"/>
  <c r="K539"/>
  <c r="L539" s="1"/>
  <c r="K621"/>
  <c r="L621" s="1"/>
  <c r="K705"/>
  <c r="L705" s="1"/>
  <c r="K779"/>
  <c r="L779" s="1"/>
  <c r="K869"/>
  <c r="L869" s="1"/>
  <c r="K962"/>
  <c r="L962" s="1"/>
  <c r="K1052"/>
  <c r="L1052" s="1"/>
  <c r="K1122"/>
  <c r="L1122" s="1"/>
  <c r="K1181"/>
  <c r="L1181" s="1"/>
  <c r="K1074"/>
  <c r="L1074" s="1"/>
  <c r="K57"/>
  <c r="L57" s="1"/>
  <c r="K134"/>
  <c r="L134" s="1"/>
  <c r="K223"/>
  <c r="L223" s="1"/>
  <c r="K302"/>
  <c r="L302" s="1"/>
  <c r="K379"/>
  <c r="L379" s="1"/>
  <c r="K447"/>
  <c r="L447" s="1"/>
  <c r="K532"/>
  <c r="L532" s="1"/>
  <c r="K608"/>
  <c r="L608" s="1"/>
  <c r="K670"/>
  <c r="L670" s="1"/>
  <c r="K744"/>
  <c r="L744" s="1"/>
  <c r="K828"/>
  <c r="L828" s="1"/>
  <c r="K900"/>
  <c r="L900" s="1"/>
  <c r="K973"/>
  <c r="L973" s="1"/>
  <c r="K1065"/>
  <c r="L1065" s="1"/>
  <c r="K1138"/>
  <c r="L1138" s="1"/>
  <c r="K82"/>
  <c r="L82" s="1"/>
  <c r="K419"/>
  <c r="L419" s="1"/>
  <c r="K884"/>
  <c r="L884" s="1"/>
  <c r="K840"/>
  <c r="L840" s="1"/>
  <c r="K56"/>
  <c r="L56" s="1"/>
  <c r="K133"/>
  <c r="L133" s="1"/>
  <c r="K198"/>
  <c r="L198" s="1"/>
  <c r="K270"/>
  <c r="L270" s="1"/>
  <c r="K355"/>
  <c r="L355" s="1"/>
  <c r="K427"/>
  <c r="L427" s="1"/>
  <c r="K495"/>
  <c r="L495" s="1"/>
  <c r="K569"/>
  <c r="L569" s="1"/>
  <c r="K632"/>
  <c r="L632" s="1"/>
  <c r="K697"/>
  <c r="L697" s="1"/>
  <c r="K781"/>
  <c r="L781" s="1"/>
  <c r="K875"/>
  <c r="L875" s="1"/>
  <c r="K952"/>
  <c r="L952" s="1"/>
  <c r="K1022"/>
  <c r="L1022" s="1"/>
  <c r="K1069"/>
  <c r="L1069" s="1"/>
  <c r="K1152"/>
  <c r="L1152" s="1"/>
  <c r="K73"/>
  <c r="L73" s="1"/>
  <c r="K354"/>
  <c r="L354" s="1"/>
  <c r="K777"/>
  <c r="L777" s="1"/>
  <c r="K1170"/>
  <c r="L1170" s="1"/>
  <c r="K751"/>
  <c r="L751" s="1"/>
  <c r="K486"/>
  <c r="L486" s="1"/>
  <c r="K574"/>
  <c r="L574" s="1"/>
  <c r="K650"/>
  <c r="L650" s="1"/>
  <c r="K814"/>
  <c r="L814" s="1"/>
  <c r="K881"/>
  <c r="L881" s="1"/>
  <c r="K942"/>
  <c r="L942" s="1"/>
  <c r="K1018"/>
  <c r="L1018" s="1"/>
  <c r="K1107"/>
  <c r="L1107" s="1"/>
  <c r="K1169"/>
  <c r="L1169" s="1"/>
  <c r="K334"/>
  <c r="L334" s="1"/>
  <c r="K798"/>
  <c r="L798" s="1"/>
  <c r="K736"/>
  <c r="L736" s="1"/>
  <c r="K38"/>
  <c r="L38" s="1"/>
  <c r="K106"/>
  <c r="L106" s="1"/>
  <c r="K185"/>
  <c r="L185" s="1"/>
  <c r="K260"/>
  <c r="L260" s="1"/>
  <c r="K352"/>
  <c r="L352" s="1"/>
  <c r="K425"/>
  <c r="L425" s="1"/>
  <c r="K503"/>
  <c r="L503" s="1"/>
  <c r="K580"/>
  <c r="L580" s="1"/>
  <c r="K666"/>
  <c r="L666" s="1"/>
  <c r="K742"/>
  <c r="L742" s="1"/>
  <c r="K170"/>
  <c r="L170" s="1"/>
  <c r="K575"/>
  <c r="L575" s="1"/>
  <c r="K1042"/>
  <c r="L1042" s="1"/>
  <c r="K1106"/>
  <c r="L1106" s="1"/>
  <c r="K68"/>
  <c r="L68" s="1"/>
  <c r="K167"/>
  <c r="L167" s="1"/>
  <c r="K236"/>
  <c r="L236" s="1"/>
  <c r="K330"/>
  <c r="L330" s="1"/>
  <c r="K408"/>
  <c r="L408" s="1"/>
  <c r="K491"/>
  <c r="L491" s="1"/>
  <c r="K572"/>
  <c r="L572" s="1"/>
  <c r="K665"/>
  <c r="L665" s="1"/>
  <c r="K757"/>
  <c r="L757" s="1"/>
  <c r="K839"/>
  <c r="L839" s="1"/>
  <c r="K903"/>
  <c r="L903" s="1"/>
  <c r="K991"/>
  <c r="L991" s="1"/>
  <c r="K1063"/>
  <c r="L1063" s="1"/>
  <c r="K1134"/>
  <c r="L1134" s="1"/>
  <c r="K132"/>
  <c r="L132" s="1"/>
  <c r="K568"/>
  <c r="L568" s="1"/>
  <c r="K1029"/>
  <c r="L1029" s="1"/>
  <c r="K1011"/>
  <c r="L1011" s="1"/>
  <c r="K52"/>
  <c r="L52" s="1"/>
  <c r="K129"/>
  <c r="L129" s="1"/>
  <c r="K190"/>
  <c r="L190" s="1"/>
  <c r="K273"/>
  <c r="L273" s="1"/>
  <c r="K350"/>
  <c r="L350" s="1"/>
  <c r="K423"/>
  <c r="L423" s="1"/>
  <c r="K499"/>
  <c r="L499" s="1"/>
  <c r="K578"/>
  <c r="L578" s="1"/>
  <c r="K681"/>
  <c r="L681" s="1"/>
  <c r="K756"/>
  <c r="L756" s="1"/>
  <c r="K831"/>
  <c r="L831" s="1"/>
  <c r="K902"/>
  <c r="L902" s="1"/>
  <c r="K983"/>
  <c r="L983" s="1"/>
  <c r="K1062"/>
  <c r="L1062" s="1"/>
  <c r="K1140"/>
  <c r="L1140" s="1"/>
  <c r="K403"/>
  <c r="L403" s="1"/>
  <c r="K944"/>
  <c r="L944" s="1"/>
  <c r="K917"/>
  <c r="L917" s="1"/>
  <c r="K42"/>
  <c r="L42" s="1"/>
  <c r="K121"/>
  <c r="L121" s="1"/>
  <c r="K201"/>
  <c r="L201" s="1"/>
  <c r="K272"/>
  <c r="L272" s="1"/>
  <c r="K357"/>
  <c r="L357" s="1"/>
  <c r="K430"/>
  <c r="L430" s="1"/>
  <c r="K516"/>
  <c r="L516" s="1"/>
  <c r="K615"/>
  <c r="L615" s="1"/>
  <c r="K689"/>
  <c r="L689" s="1"/>
  <c r="K773"/>
  <c r="L773" s="1"/>
  <c r="K859"/>
  <c r="L859" s="1"/>
  <c r="K938"/>
  <c r="L938" s="1"/>
  <c r="K1036"/>
  <c r="L1036" s="1"/>
  <c r="K1117"/>
  <c r="L1117" s="1"/>
  <c r="K1173"/>
  <c r="L1173" s="1"/>
  <c r="K992"/>
  <c r="L992" s="1"/>
  <c r="K50"/>
  <c r="L50" s="1"/>
  <c r="K120"/>
  <c r="L120" s="1"/>
  <c r="K208"/>
  <c r="L208" s="1"/>
  <c r="K291"/>
  <c r="L291" s="1"/>
  <c r="K366"/>
  <c r="L366" s="1"/>
  <c r="K439"/>
  <c r="L439" s="1"/>
  <c r="K524"/>
  <c r="L524" s="1"/>
  <c r="K597"/>
  <c r="L597" s="1"/>
  <c r="K662"/>
  <c r="L662" s="1"/>
  <c r="K738"/>
  <c r="L738" s="1"/>
  <c r="K809"/>
  <c r="L809" s="1"/>
  <c r="K892"/>
  <c r="L892" s="1"/>
  <c r="K965"/>
  <c r="L965" s="1"/>
  <c r="K1057"/>
  <c r="L1057" s="1"/>
  <c r="K1131"/>
  <c r="L1131" s="1"/>
  <c r="K64"/>
  <c r="L64" s="1"/>
  <c r="K370"/>
  <c r="L370" s="1"/>
  <c r="K826"/>
  <c r="L826" s="1"/>
  <c r="K776"/>
  <c r="L776" s="1"/>
  <c r="K48"/>
  <c r="L48" s="1"/>
  <c r="K127"/>
  <c r="L127" s="1"/>
  <c r="K188"/>
  <c r="L188" s="1"/>
  <c r="K263"/>
  <c r="L263" s="1"/>
  <c r="K342"/>
  <c r="L342" s="1"/>
  <c r="K420"/>
  <c r="L420" s="1"/>
  <c r="K488"/>
  <c r="L488" s="1"/>
  <c r="K562"/>
  <c r="L562" s="1"/>
  <c r="K625"/>
  <c r="L625" s="1"/>
  <c r="K687"/>
  <c r="L687" s="1"/>
  <c r="K778"/>
  <c r="L778" s="1"/>
  <c r="K867"/>
  <c r="L867" s="1"/>
  <c r="K934"/>
  <c r="L934" s="1"/>
  <c r="K1020"/>
  <c r="L1020" s="1"/>
  <c r="K1064"/>
  <c r="L1064" s="1"/>
  <c r="K1137"/>
  <c r="L1137" s="1"/>
  <c r="K28"/>
  <c r="L28" s="1"/>
  <c r="K276"/>
  <c r="L276" s="1"/>
  <c r="K703"/>
  <c r="L703" s="1"/>
  <c r="K1130"/>
  <c r="L1130" s="1"/>
  <c r="J740"/>
  <c r="J1097"/>
  <c r="K888"/>
  <c r="L888" s="1"/>
  <c r="K39"/>
  <c r="L39" s="1"/>
  <c r="K154"/>
  <c r="L154" s="1"/>
  <c r="K219"/>
  <c r="L219" s="1"/>
  <c r="K306"/>
  <c r="L306" s="1"/>
  <c r="K383"/>
  <c r="L383" s="1"/>
  <c r="K456"/>
  <c r="L456" s="1"/>
  <c r="K567"/>
  <c r="L567" s="1"/>
  <c r="K642"/>
  <c r="L642" s="1"/>
  <c r="K805"/>
  <c r="L805" s="1"/>
  <c r="K873"/>
  <c r="L873" s="1"/>
  <c r="K932"/>
  <c r="L932" s="1"/>
  <c r="K1000"/>
  <c r="L1000" s="1"/>
  <c r="K1102"/>
  <c r="L1102" s="1"/>
  <c r="K1163"/>
  <c r="L1163" s="1"/>
  <c r="K269"/>
  <c r="L269" s="1"/>
  <c r="K727"/>
  <c r="L727" s="1"/>
  <c r="K1157"/>
  <c r="L1157" s="1"/>
  <c r="K26"/>
  <c r="L26" s="1"/>
  <c r="K96"/>
  <c r="L96" s="1"/>
  <c r="K177"/>
  <c r="L177" s="1"/>
  <c r="K252"/>
  <c r="L252" s="1"/>
  <c r="K346"/>
  <c r="L346" s="1"/>
  <c r="K416"/>
  <c r="L416" s="1"/>
  <c r="K492"/>
  <c r="L492" s="1"/>
  <c r="K573"/>
  <c r="L573" s="1"/>
  <c r="K657"/>
  <c r="L657" s="1"/>
  <c r="K735"/>
  <c r="L735" s="1"/>
  <c r="K126"/>
  <c r="L126" s="1"/>
  <c r="K521"/>
  <c r="L521" s="1"/>
  <c r="K985"/>
  <c r="L985" s="1"/>
  <c r="K1026"/>
  <c r="L1026" s="1"/>
  <c r="K60"/>
  <c r="L60" s="1"/>
  <c r="K151"/>
  <c r="L151" s="1"/>
  <c r="K227"/>
  <c r="L227" s="1"/>
  <c r="K317"/>
  <c r="L317" s="1"/>
  <c r="K401"/>
  <c r="L401" s="1"/>
  <c r="K473"/>
  <c r="L473" s="1"/>
  <c r="K565"/>
  <c r="L565" s="1"/>
  <c r="K656"/>
  <c r="L656" s="1"/>
  <c r="K747"/>
  <c r="L747" s="1"/>
  <c r="K832"/>
  <c r="L832" s="1"/>
  <c r="K895"/>
  <c r="L895" s="1"/>
  <c r="K976"/>
  <c r="L976" s="1"/>
  <c r="K1039"/>
  <c r="L1039" s="1"/>
  <c r="K1129"/>
  <c r="L1129" s="1"/>
  <c r="K969"/>
  <c r="L969" s="1"/>
  <c r="K513"/>
  <c r="L513" s="1"/>
  <c r="K971"/>
  <c r="L971" s="1"/>
  <c r="K924"/>
  <c r="L924" s="1"/>
  <c r="K44"/>
  <c r="L44" s="1"/>
  <c r="K122"/>
  <c r="L122" s="1"/>
  <c r="K183"/>
  <c r="L183" s="1"/>
  <c r="K259"/>
  <c r="L259" s="1"/>
  <c r="K345"/>
  <c r="L345" s="1"/>
  <c r="K414"/>
  <c r="L414" s="1"/>
  <c r="K490"/>
  <c r="L490" s="1"/>
  <c r="K558"/>
  <c r="L558" s="1"/>
  <c r="K672"/>
  <c r="L672" s="1"/>
  <c r="K746"/>
  <c r="L746" s="1"/>
  <c r="K820"/>
  <c r="L820" s="1"/>
  <c r="K894"/>
  <c r="L894" s="1"/>
  <c r="K975"/>
  <c r="L975" s="1"/>
  <c r="K1059"/>
  <c r="L1059" s="1"/>
  <c r="K1133"/>
  <c r="L1133" s="1"/>
  <c r="K289"/>
  <c r="L289" s="1"/>
  <c r="K849"/>
  <c r="L849" s="1"/>
  <c r="K854"/>
  <c r="L854" s="1"/>
  <c r="K31"/>
  <c r="L31" s="1"/>
  <c r="K101"/>
  <c r="L101" s="1"/>
  <c r="K182"/>
  <c r="L182" s="1"/>
  <c r="K264"/>
  <c r="L264" s="1"/>
  <c r="K344"/>
  <c r="L344" s="1"/>
  <c r="K422"/>
  <c r="L422" s="1"/>
  <c r="K498"/>
  <c r="L498" s="1"/>
  <c r="K587"/>
  <c r="L587" s="1"/>
  <c r="K679"/>
  <c r="L679" s="1"/>
  <c r="K762"/>
  <c r="L762" s="1"/>
  <c r="K851"/>
  <c r="L851" s="1"/>
  <c r="K930"/>
  <c r="L930" s="1"/>
  <c r="K1005"/>
  <c r="L1005" s="1"/>
  <c r="K1110"/>
  <c r="L1110" s="1"/>
  <c r="K1165"/>
  <c r="L1165" s="1"/>
  <c r="K913"/>
  <c r="L913" s="1"/>
  <c r="K41"/>
  <c r="L41" s="1"/>
  <c r="K110"/>
  <c r="L110" s="1"/>
  <c r="K200"/>
  <c r="L200" s="1"/>
  <c r="K279"/>
  <c r="L279" s="1"/>
  <c r="K356"/>
  <c r="L356" s="1"/>
  <c r="K428"/>
  <c r="L428" s="1"/>
  <c r="K515"/>
  <c r="L515" s="1"/>
  <c r="K585"/>
  <c r="L585" s="1"/>
  <c r="K653"/>
  <c r="L653" s="1"/>
  <c r="K730"/>
  <c r="L730" s="1"/>
  <c r="K800"/>
  <c r="L800" s="1"/>
  <c r="K876"/>
  <c r="L876" s="1"/>
  <c r="K961"/>
  <c r="L961" s="1"/>
  <c r="K1050"/>
  <c r="L1050" s="1"/>
  <c r="K1116"/>
  <c r="L1116" s="1"/>
  <c r="K833"/>
  <c r="L833" s="1"/>
  <c r="K307"/>
  <c r="L307" s="1"/>
  <c r="K785"/>
  <c r="L785" s="1"/>
  <c r="K40"/>
  <c r="L40" s="1"/>
  <c r="K118"/>
  <c r="L118" s="1"/>
  <c r="K180"/>
  <c r="L180" s="1"/>
  <c r="K256"/>
  <c r="L256" s="1"/>
  <c r="K335"/>
  <c r="L335" s="1"/>
  <c r="K404"/>
  <c r="L404" s="1"/>
  <c r="K478"/>
  <c r="L478" s="1"/>
  <c r="K555"/>
  <c r="L555" s="1"/>
  <c r="K619"/>
  <c r="L619" s="1"/>
  <c r="K676"/>
  <c r="L676" s="1"/>
  <c r="K768"/>
  <c r="L768" s="1"/>
  <c r="K857"/>
  <c r="L857" s="1"/>
  <c r="K928"/>
  <c r="L928" s="1"/>
  <c r="K1003"/>
  <c r="L1003" s="1"/>
  <c r="K1061"/>
  <c r="L1061" s="1"/>
  <c r="K1121"/>
  <c r="L1121" s="1"/>
  <c r="K238"/>
  <c r="L238" s="1"/>
  <c r="K643"/>
  <c r="L643" s="1"/>
  <c r="K1077"/>
  <c r="L1077" s="1"/>
  <c r="J619"/>
  <c r="J85"/>
  <c r="K823"/>
  <c r="L823" s="1"/>
  <c r="K27"/>
  <c r="L27" s="1"/>
  <c r="K140"/>
  <c r="L140" s="1"/>
  <c r="K213"/>
  <c r="L213" s="1"/>
  <c r="K299"/>
  <c r="L299" s="1"/>
  <c r="K377"/>
  <c r="L377" s="1"/>
  <c r="K445"/>
  <c r="L445" s="1"/>
  <c r="K553"/>
  <c r="L553" s="1"/>
  <c r="K630"/>
  <c r="L630" s="1"/>
  <c r="K797"/>
  <c r="L797" s="1"/>
  <c r="K864"/>
  <c r="L864" s="1"/>
  <c r="K926"/>
  <c r="L926" s="1"/>
  <c r="K993"/>
  <c r="L993" s="1"/>
  <c r="K1095"/>
  <c r="L1095" s="1"/>
  <c r="K1156"/>
  <c r="L1156" s="1"/>
  <c r="K220"/>
  <c r="L220" s="1"/>
  <c r="K675"/>
  <c r="L675" s="1"/>
  <c r="K1127"/>
  <c r="L1127" s="1"/>
  <c r="K89"/>
  <c r="L89" s="1"/>
  <c r="K168"/>
  <c r="L168" s="1"/>
  <c r="K245"/>
  <c r="L245" s="1"/>
  <c r="K332"/>
  <c r="L332" s="1"/>
  <c r="K409"/>
  <c r="L409" s="1"/>
  <c r="K485"/>
  <c r="L485" s="1"/>
  <c r="K552"/>
  <c r="L552" s="1"/>
  <c r="K649"/>
  <c r="L649" s="1"/>
  <c r="K725"/>
  <c r="L725" s="1"/>
  <c r="K1054"/>
  <c r="L1054" s="1"/>
  <c r="K466"/>
  <c r="L466" s="1"/>
  <c r="K915"/>
  <c r="L915" s="1"/>
  <c r="K941"/>
  <c r="L941" s="1"/>
  <c r="K54"/>
  <c r="L54" s="1"/>
  <c r="K146"/>
  <c r="L146" s="1"/>
  <c r="K217"/>
  <c r="L217" s="1"/>
  <c r="K304"/>
  <c r="L304" s="1"/>
  <c r="K395"/>
  <c r="L395" s="1"/>
  <c r="K462"/>
  <c r="L462" s="1"/>
  <c r="K551"/>
  <c r="L551" s="1"/>
  <c r="K639"/>
  <c r="L639" s="1"/>
  <c r="K741"/>
  <c r="L741" s="1"/>
  <c r="K822"/>
  <c r="L822" s="1"/>
  <c r="K887"/>
  <c r="L887" s="1"/>
  <c r="K968"/>
  <c r="L968" s="1"/>
  <c r="K1032"/>
  <c r="L1032" s="1"/>
  <c r="K1113"/>
  <c r="L1113" s="1"/>
  <c r="K1183"/>
  <c r="L1183" s="1"/>
  <c r="K457"/>
  <c r="L457" s="1"/>
  <c r="K906"/>
  <c r="L906" s="1"/>
  <c r="K862"/>
  <c r="L862" s="1"/>
  <c r="K32"/>
  <c r="L32" s="1"/>
  <c r="K111"/>
  <c r="L111" s="1"/>
  <c r="K175"/>
  <c r="L175" s="1"/>
  <c r="K242"/>
  <c r="L242" s="1"/>
  <c r="K338"/>
  <c r="L338" s="1"/>
  <c r="K407"/>
  <c r="L407" s="1"/>
  <c r="K484"/>
  <c r="L484" s="1"/>
  <c r="K550"/>
  <c r="L550" s="1"/>
  <c r="K655"/>
  <c r="L655" s="1"/>
  <c r="K740"/>
  <c r="L740" s="1"/>
  <c r="K816"/>
  <c r="L816" s="1"/>
  <c r="K886"/>
  <c r="L886" s="1"/>
  <c r="K967"/>
  <c r="L967" s="1"/>
  <c r="K1038"/>
  <c r="L1038" s="1"/>
  <c r="K1123"/>
  <c r="L1123" s="1"/>
  <c r="K1124"/>
  <c r="L1124" s="1"/>
  <c r="K789"/>
  <c r="L789" s="1"/>
  <c r="K793"/>
  <c r="L793" s="1"/>
  <c r="K94"/>
  <c r="L94" s="1"/>
  <c r="K174"/>
  <c r="L174" s="1"/>
  <c r="K258"/>
  <c r="L258" s="1"/>
  <c r="K337"/>
  <c r="L337" s="1"/>
  <c r="K413"/>
  <c r="L413" s="1"/>
  <c r="K483"/>
  <c r="L483" s="1"/>
  <c r="K577"/>
  <c r="L577" s="1"/>
  <c r="K671"/>
  <c r="L671" s="1"/>
  <c r="K755"/>
  <c r="L755" s="1"/>
  <c r="K845"/>
  <c r="L845" s="1"/>
  <c r="K922"/>
  <c r="L922" s="1"/>
  <c r="K997"/>
  <c r="L997" s="1"/>
  <c r="K1104"/>
  <c r="L1104" s="1"/>
  <c r="K1159"/>
  <c r="L1159" s="1"/>
  <c r="K847"/>
  <c r="L847" s="1"/>
  <c r="K30"/>
  <c r="L30" s="1"/>
  <c r="K100"/>
  <c r="L100" s="1"/>
  <c r="K189"/>
  <c r="L189" s="1"/>
  <c r="K271"/>
  <c r="L271" s="1"/>
  <c r="K348"/>
  <c r="L348" s="1"/>
  <c r="K421"/>
  <c r="L421" s="1"/>
  <c r="K496"/>
  <c r="L496" s="1"/>
  <c r="K570"/>
  <c r="L570" s="1"/>
  <c r="K646"/>
  <c r="L646" s="1"/>
  <c r="K722"/>
  <c r="L722" s="1"/>
  <c r="K792"/>
  <c r="L792" s="1"/>
  <c r="K868"/>
  <c r="L868" s="1"/>
  <c r="K954"/>
  <c r="L954" s="1"/>
  <c r="K1035"/>
  <c r="L1035" s="1"/>
  <c r="K1109"/>
  <c r="L1109" s="1"/>
  <c r="K1188"/>
  <c r="L1188" s="1"/>
  <c r="K254"/>
  <c r="L254" s="1"/>
  <c r="K711"/>
  <c r="L711" s="1"/>
  <c r="K1150"/>
  <c r="L1150" s="1"/>
  <c r="K29"/>
  <c r="L29" s="1"/>
  <c r="K109"/>
  <c r="L109" s="1"/>
  <c r="K172"/>
  <c r="L172" s="1"/>
  <c r="K248"/>
  <c r="L248" s="1"/>
  <c r="K322"/>
  <c r="L322" s="1"/>
  <c r="K392"/>
  <c r="L392" s="1"/>
  <c r="K467"/>
  <c r="L467" s="1"/>
  <c r="K547"/>
  <c r="L547" s="1"/>
  <c r="K613"/>
  <c r="L613" s="1"/>
  <c r="K669"/>
  <c r="L669" s="1"/>
  <c r="K760"/>
  <c r="L760" s="1"/>
  <c r="K843"/>
  <c r="L843" s="1"/>
  <c r="K920"/>
  <c r="L920" s="1"/>
  <c r="K995"/>
  <c r="L995" s="1"/>
  <c r="K1056"/>
  <c r="L1056" s="1"/>
  <c r="K1108"/>
  <c r="L1108" s="1"/>
  <c r="K766"/>
  <c r="L766" s="1"/>
  <c r="K196"/>
  <c r="L196" s="1"/>
  <c r="K594"/>
  <c r="L594" s="1"/>
  <c r="K1019"/>
  <c r="L1019" s="1"/>
  <c r="K1046"/>
  <c r="L1046" s="1"/>
  <c r="K1114"/>
  <c r="L1114" s="1"/>
  <c r="K80"/>
  <c r="L80" s="1"/>
  <c r="K160"/>
  <c r="L160" s="1"/>
  <c r="K228"/>
  <c r="L228" s="1"/>
  <c r="K305"/>
  <c r="L305" s="1"/>
  <c r="K396"/>
  <c r="L396" s="1"/>
  <c r="K475"/>
  <c r="L475" s="1"/>
  <c r="K544"/>
  <c r="L544" s="1"/>
  <c r="K641"/>
  <c r="L641" s="1"/>
  <c r="K718"/>
  <c r="L718" s="1"/>
  <c r="K787"/>
  <c r="L787" s="1"/>
  <c r="K426"/>
  <c r="L426" s="1"/>
  <c r="K866"/>
  <c r="L866" s="1"/>
  <c r="K872"/>
  <c r="L872" s="1"/>
  <c r="K45"/>
  <c r="L45" s="1"/>
  <c r="K130"/>
  <c r="L130" s="1"/>
  <c r="K211"/>
  <c r="L211" s="1"/>
  <c r="K294"/>
  <c r="L294" s="1"/>
  <c r="K380"/>
  <c r="L380" s="1"/>
  <c r="K454"/>
  <c r="L454" s="1"/>
  <c r="K543"/>
  <c r="L543" s="1"/>
  <c r="K629"/>
  <c r="L629" s="1"/>
  <c r="K717"/>
  <c r="L717" s="1"/>
  <c r="K817"/>
  <c r="L817" s="1"/>
  <c r="K879"/>
  <c r="L879" s="1"/>
  <c r="K956"/>
  <c r="L956" s="1"/>
  <c r="K1025"/>
  <c r="L1025" s="1"/>
  <c r="K1092"/>
  <c r="L1092" s="1"/>
  <c r="K1175"/>
  <c r="L1175" s="1"/>
  <c r="K385"/>
  <c r="L385" s="1"/>
  <c r="K856"/>
  <c r="L856" s="1"/>
  <c r="K796"/>
  <c r="L796" s="1"/>
  <c r="K103"/>
  <c r="L103" s="1"/>
  <c r="K166"/>
  <c r="L166" s="1"/>
  <c r="K234"/>
  <c r="L234" s="1"/>
  <c r="K329"/>
  <c r="L329" s="1"/>
  <c r="K400"/>
  <c r="L400" s="1"/>
  <c r="K471"/>
  <c r="L471" s="1"/>
  <c r="K541"/>
  <c r="L541" s="1"/>
  <c r="K647"/>
  <c r="L647" s="1"/>
  <c r="K733"/>
  <c r="L733" s="1"/>
  <c r="K811"/>
  <c r="L811" s="1"/>
  <c r="K878"/>
  <c r="L878" s="1"/>
  <c r="K946"/>
  <c r="L946" s="1"/>
  <c r="K1024"/>
  <c r="L1024" s="1"/>
  <c r="K1112"/>
  <c r="L1112" s="1"/>
  <c r="K1182"/>
  <c r="L1182" s="1"/>
  <c r="K720"/>
  <c r="L720" s="1"/>
  <c r="K702"/>
  <c r="L702" s="1"/>
  <c r="K86"/>
  <c r="L86" s="1"/>
  <c r="K165"/>
  <c r="L165" s="1"/>
  <c r="K250"/>
  <c r="L250" s="1"/>
  <c r="K328"/>
  <c r="L328" s="1"/>
  <c r="K406"/>
  <c r="L406" s="1"/>
  <c r="K469"/>
  <c r="L469" s="1"/>
  <c r="K571"/>
  <c r="L571" s="1"/>
  <c r="K663"/>
  <c r="L663" s="1"/>
  <c r="K745"/>
  <c r="L745" s="1"/>
  <c r="K836"/>
  <c r="L836" s="1"/>
  <c r="K910"/>
  <c r="L910" s="1"/>
  <c r="K988"/>
  <c r="L988" s="1"/>
  <c r="K1100"/>
  <c r="L1100" s="1"/>
  <c r="K1149"/>
  <c r="L1149" s="1"/>
  <c r="K788"/>
  <c r="L788" s="1"/>
  <c r="K93"/>
  <c r="L93" s="1"/>
  <c r="K181"/>
  <c r="L181" s="1"/>
  <c r="K257"/>
  <c r="L257" s="1"/>
  <c r="K343"/>
  <c r="L343" s="1"/>
  <c r="K412"/>
  <c r="L412" s="1"/>
  <c r="K489"/>
  <c r="L489" s="1"/>
  <c r="K563"/>
  <c r="L563" s="1"/>
  <c r="K637"/>
  <c r="L637" s="1"/>
  <c r="K713"/>
  <c r="L713" s="1"/>
  <c r="K782"/>
  <c r="L782" s="1"/>
  <c r="K858"/>
  <c r="L858" s="1"/>
  <c r="K936"/>
  <c r="L936" s="1"/>
  <c r="K1023"/>
  <c r="L1023" s="1"/>
  <c r="K1099"/>
  <c r="L1099" s="1"/>
  <c r="K1180"/>
  <c r="L1180" s="1"/>
  <c r="K206"/>
  <c r="L206" s="1"/>
  <c r="K651"/>
  <c r="L651" s="1"/>
  <c r="K1103"/>
  <c r="L1103" s="1"/>
  <c r="K1144"/>
  <c r="L1144" s="1"/>
  <c r="K99"/>
  <c r="L99" s="1"/>
  <c r="K163"/>
  <c r="L163" s="1"/>
  <c r="K239"/>
  <c r="L239" s="1"/>
  <c r="K308"/>
  <c r="L308" s="1"/>
  <c r="K386"/>
  <c r="L386" s="1"/>
  <c r="K458"/>
  <c r="L458" s="1"/>
  <c r="K536"/>
  <c r="L536" s="1"/>
  <c r="K607"/>
  <c r="L607" s="1"/>
  <c r="K661"/>
  <c r="L661" s="1"/>
  <c r="K743"/>
  <c r="L743" s="1"/>
  <c r="K907"/>
  <c r="L907" s="1"/>
  <c r="K986"/>
  <c r="L986" s="1"/>
  <c r="K1048"/>
  <c r="L1048" s="1"/>
  <c r="K1098"/>
  <c r="L1098" s="1"/>
  <c r="K1187"/>
  <c r="L1187" s="1"/>
  <c r="K155"/>
  <c r="L155" s="1"/>
  <c r="K554"/>
  <c r="L554" s="1"/>
  <c r="K959"/>
  <c r="L959" s="1"/>
  <c r="J1131"/>
  <c r="J630"/>
  <c r="J377"/>
  <c r="J135"/>
  <c r="J922"/>
  <c r="J1109"/>
  <c r="J121"/>
  <c r="J300"/>
  <c r="J986"/>
  <c r="J1139"/>
  <c r="J875"/>
  <c r="J996"/>
  <c r="J1173"/>
  <c r="J694"/>
  <c r="J807"/>
  <c r="J872"/>
  <c r="J521"/>
  <c r="J713"/>
  <c r="J202"/>
  <c r="J443"/>
  <c r="J428"/>
  <c r="J869"/>
  <c r="J54"/>
  <c r="J932"/>
  <c r="J744"/>
  <c r="J138"/>
  <c r="J733"/>
  <c r="J730"/>
  <c r="J1060"/>
  <c r="J758"/>
  <c r="J936"/>
  <c r="J361"/>
  <c r="J465"/>
  <c r="J76"/>
  <c r="J150"/>
  <c r="J933"/>
  <c r="J182"/>
  <c r="J1050"/>
  <c r="J786"/>
  <c r="J947"/>
  <c r="J1124"/>
  <c r="J548"/>
  <c r="J822"/>
  <c r="J935"/>
  <c r="J1000"/>
  <c r="J376"/>
  <c r="J689"/>
  <c r="J330"/>
  <c r="J769"/>
  <c r="J21"/>
  <c r="J270"/>
  <c r="J997"/>
  <c r="J390"/>
  <c r="J25"/>
  <c r="J811"/>
  <c r="J743"/>
  <c r="J379"/>
  <c r="J1042"/>
  <c r="J883"/>
  <c r="J484"/>
  <c r="J871"/>
  <c r="J184"/>
  <c r="J266"/>
  <c r="J1106"/>
  <c r="J794"/>
  <c r="J1003"/>
  <c r="J555"/>
  <c r="J612"/>
  <c r="J886"/>
  <c r="J999"/>
  <c r="J1064"/>
  <c r="J488"/>
  <c r="J239"/>
  <c r="J458"/>
  <c r="J1009"/>
  <c r="J59"/>
  <c r="J221"/>
  <c r="J1061"/>
  <c r="J454"/>
  <c r="J745"/>
  <c r="J1170"/>
  <c r="J1067"/>
  <c r="J1127"/>
  <c r="J858"/>
  <c r="J683"/>
  <c r="J804"/>
  <c r="J1078"/>
  <c r="J551"/>
  <c r="J616"/>
  <c r="J375"/>
  <c r="J650"/>
  <c r="J256"/>
  <c r="J187"/>
  <c r="J172"/>
  <c r="J301"/>
  <c r="J272"/>
  <c r="J253"/>
  <c r="J168"/>
  <c r="J1178"/>
  <c r="J914"/>
  <c r="J1075"/>
  <c r="J747"/>
  <c r="J868"/>
  <c r="J1142"/>
  <c r="J566"/>
  <c r="J615"/>
  <c r="J680"/>
  <c r="J439"/>
  <c r="J714"/>
  <c r="J251"/>
  <c r="J236"/>
  <c r="J629"/>
  <c r="J613"/>
  <c r="J368"/>
  <c r="J503"/>
  <c r="J985"/>
  <c r="J394"/>
  <c r="J1161"/>
  <c r="J315"/>
  <c r="J364"/>
  <c r="J200"/>
  <c r="J257"/>
  <c r="J437"/>
  <c r="J978"/>
  <c r="J722"/>
  <c r="J939"/>
  <c r="J1188"/>
  <c r="J676"/>
  <c r="J1014"/>
  <c r="J502"/>
  <c r="J679"/>
  <c r="J808"/>
  <c r="J833"/>
  <c r="J111"/>
  <c r="J586"/>
  <c r="J74"/>
  <c r="J81"/>
  <c r="J405"/>
  <c r="J485"/>
  <c r="J805"/>
  <c r="J310"/>
  <c r="AS1294" i="1"/>
  <c r="J819" i="2"/>
  <c r="J755"/>
  <c r="J691"/>
  <c r="J627"/>
  <c r="J563"/>
  <c r="J499"/>
  <c r="J1132"/>
  <c r="J1068"/>
  <c r="J1004"/>
  <c r="J940"/>
  <c r="J876"/>
  <c r="J812"/>
  <c r="J748"/>
  <c r="J684"/>
  <c r="J620"/>
  <c r="J556"/>
  <c r="J492"/>
  <c r="J1181"/>
  <c r="J1117"/>
  <c r="J1150"/>
  <c r="J1086"/>
  <c r="J1022"/>
  <c r="J958"/>
  <c r="J894"/>
  <c r="J830"/>
  <c r="J766"/>
  <c r="J702"/>
  <c r="J638"/>
  <c r="J574"/>
  <c r="J510"/>
  <c r="J1135"/>
  <c r="J1071"/>
  <c r="J1007"/>
  <c r="J943"/>
  <c r="J879"/>
  <c r="J815"/>
  <c r="J751"/>
  <c r="J687"/>
  <c r="J623"/>
  <c r="J559"/>
  <c r="J1136"/>
  <c r="J1072"/>
  <c r="J1008"/>
  <c r="J944"/>
  <c r="J880"/>
  <c r="J816"/>
  <c r="J752"/>
  <c r="J688"/>
  <c r="J624"/>
  <c r="J560"/>
  <c r="J496"/>
  <c r="J392"/>
  <c r="J208"/>
  <c r="J865"/>
  <c r="J561"/>
  <c r="J185"/>
  <c r="J511"/>
  <c r="J447"/>
  <c r="J383"/>
  <c r="J319"/>
  <c r="J247"/>
  <c r="J127"/>
  <c r="J729"/>
  <c r="J401"/>
  <c r="J49"/>
  <c r="J761"/>
  <c r="J425"/>
  <c r="J33"/>
  <c r="J658"/>
  <c r="J594"/>
  <c r="J530"/>
  <c r="J466"/>
  <c r="J402"/>
  <c r="J338"/>
  <c r="J274"/>
  <c r="J210"/>
  <c r="J146"/>
  <c r="J82"/>
  <c r="J1169"/>
  <c r="J1105"/>
  <c r="J1025"/>
  <c r="J809"/>
  <c r="J505"/>
  <c r="J145"/>
  <c r="J451"/>
  <c r="J387"/>
  <c r="J323"/>
  <c r="J259"/>
  <c r="J195"/>
  <c r="J131"/>
  <c r="J67"/>
  <c r="J3"/>
  <c r="J372"/>
  <c r="J308"/>
  <c r="J244"/>
  <c r="J180"/>
  <c r="J116"/>
  <c r="J429"/>
  <c r="J245"/>
  <c r="J45"/>
  <c r="J224"/>
  <c r="J84"/>
  <c r="J645"/>
  <c r="J509"/>
  <c r="J325"/>
  <c r="J117"/>
  <c r="J286"/>
  <c r="J158"/>
  <c r="J30"/>
  <c r="J151"/>
  <c r="J305"/>
  <c r="J1069"/>
  <c r="J1005"/>
  <c r="J941"/>
  <c r="J877"/>
  <c r="J813"/>
  <c r="J741"/>
  <c r="J621"/>
  <c r="J469"/>
  <c r="J261"/>
  <c r="J101"/>
  <c r="J462"/>
  <c r="J398"/>
  <c r="J318"/>
  <c r="J198"/>
  <c r="J70"/>
  <c r="J384"/>
  <c r="J192"/>
  <c r="J1001"/>
  <c r="J777"/>
  <c r="J457"/>
  <c r="J73"/>
  <c r="J1186"/>
  <c r="J1122"/>
  <c r="J1058"/>
  <c r="J994"/>
  <c r="J930"/>
  <c r="J866"/>
  <c r="J802"/>
  <c r="J738"/>
  <c r="J1147"/>
  <c r="J1083"/>
  <c r="J1019"/>
  <c r="J955"/>
  <c r="J891"/>
  <c r="J827"/>
  <c r="J763"/>
  <c r="J699"/>
  <c r="J635"/>
  <c r="J571"/>
  <c r="J507"/>
  <c r="J1140"/>
  <c r="J1076"/>
  <c r="J1012"/>
  <c r="J948"/>
  <c r="J884"/>
  <c r="J820"/>
  <c r="J756"/>
  <c r="J692"/>
  <c r="J628"/>
  <c r="J564"/>
  <c r="J500"/>
  <c r="J436"/>
  <c r="J1125"/>
  <c r="J1158"/>
  <c r="J1094"/>
  <c r="J1030"/>
  <c r="J966"/>
  <c r="J902"/>
  <c r="J838"/>
  <c r="J774"/>
  <c r="J710"/>
  <c r="J646"/>
  <c r="J582"/>
  <c r="J518"/>
  <c r="J1143"/>
  <c r="J1079"/>
  <c r="J1015"/>
  <c r="J951"/>
  <c r="J887"/>
  <c r="J823"/>
  <c r="J759"/>
  <c r="J695"/>
  <c r="J631"/>
  <c r="J567"/>
  <c r="J1144"/>
  <c r="J1080"/>
  <c r="J1016"/>
  <c r="J952"/>
  <c r="J888"/>
  <c r="J824"/>
  <c r="J760"/>
  <c r="J696"/>
  <c r="J632"/>
  <c r="J568"/>
  <c r="J504"/>
  <c r="J416"/>
  <c r="J232"/>
  <c r="J897"/>
  <c r="J601"/>
  <c r="J225"/>
  <c r="J519"/>
  <c r="J455"/>
  <c r="J391"/>
  <c r="J327"/>
  <c r="J255"/>
  <c r="J143"/>
  <c r="J801"/>
  <c r="J441"/>
  <c r="J97"/>
  <c r="J793"/>
  <c r="J481"/>
  <c r="J89"/>
  <c r="J666"/>
  <c r="J602"/>
  <c r="J538"/>
  <c r="J474"/>
  <c r="J410"/>
  <c r="J346"/>
  <c r="J282"/>
  <c r="J218"/>
  <c r="J154"/>
  <c r="J90"/>
  <c r="J26"/>
  <c r="J1177"/>
  <c r="J1113"/>
  <c r="J1041"/>
  <c r="J841"/>
  <c r="J545"/>
  <c r="J201"/>
  <c r="J459"/>
  <c r="J395"/>
  <c r="J331"/>
  <c r="J267"/>
  <c r="J203"/>
  <c r="J139"/>
  <c r="J75"/>
  <c r="J380"/>
  <c r="J316"/>
  <c r="J252"/>
  <c r="J188"/>
  <c r="J124"/>
  <c r="J453"/>
  <c r="J269"/>
  <c r="J69"/>
  <c r="J248"/>
  <c r="J153"/>
  <c r="J28"/>
  <c r="J661"/>
  <c r="J517"/>
  <c r="J341"/>
  <c r="J141"/>
  <c r="J302"/>
  <c r="J174"/>
  <c r="J46"/>
  <c r="J167"/>
  <c r="J31"/>
  <c r="J353"/>
  <c r="J1077"/>
  <c r="J1013"/>
  <c r="J949"/>
  <c r="J885"/>
  <c r="J821"/>
  <c r="J749"/>
  <c r="J637"/>
  <c r="J501"/>
  <c r="J285"/>
  <c r="J133"/>
  <c r="J470"/>
  <c r="J406"/>
  <c r="J334"/>
  <c r="J214"/>
  <c r="J86"/>
  <c r="J408"/>
  <c r="J216"/>
  <c r="J1017"/>
  <c r="J817"/>
  <c r="J497"/>
  <c r="J113"/>
  <c r="J1130"/>
  <c r="J1066"/>
  <c r="J1002"/>
  <c r="J938"/>
  <c r="J874"/>
  <c r="J810"/>
  <c r="J746"/>
  <c r="J1155"/>
  <c r="J1091"/>
  <c r="J1027"/>
  <c r="J963"/>
  <c r="J899"/>
  <c r="J835"/>
  <c r="J771"/>
  <c r="J707"/>
  <c r="J643"/>
  <c r="J579"/>
  <c r="J515"/>
  <c r="J1148"/>
  <c r="J1084"/>
  <c r="J1020"/>
  <c r="J956"/>
  <c r="J892"/>
  <c r="J828"/>
  <c r="J764"/>
  <c r="J700"/>
  <c r="J636"/>
  <c r="J572"/>
  <c r="J508"/>
  <c r="J444"/>
  <c r="J1133"/>
  <c r="J1166"/>
  <c r="J1102"/>
  <c r="J1038"/>
  <c r="J974"/>
  <c r="J910"/>
  <c r="J846"/>
  <c r="J782"/>
  <c r="J718"/>
  <c r="J654"/>
  <c r="J590"/>
  <c r="J526"/>
  <c r="J1151"/>
  <c r="J1087"/>
  <c r="J1023"/>
  <c r="J959"/>
  <c r="J895"/>
  <c r="J831"/>
  <c r="J767"/>
  <c r="J703"/>
  <c r="J639"/>
  <c r="J575"/>
  <c r="J1152"/>
  <c r="J1088"/>
  <c r="J1024"/>
  <c r="J960"/>
  <c r="J896"/>
  <c r="J832"/>
  <c r="J768"/>
  <c r="J704"/>
  <c r="J640"/>
  <c r="J576"/>
  <c r="J512"/>
  <c r="J432"/>
  <c r="J264"/>
  <c r="J929"/>
  <c r="J641"/>
  <c r="J273"/>
  <c r="J527"/>
  <c r="J463"/>
  <c r="J399"/>
  <c r="J335"/>
  <c r="J263"/>
  <c r="J159"/>
  <c r="J23"/>
  <c r="J489"/>
  <c r="J137"/>
  <c r="J825"/>
  <c r="J513"/>
  <c r="J129"/>
  <c r="J674"/>
  <c r="J610"/>
  <c r="J546"/>
  <c r="J482"/>
  <c r="J418"/>
  <c r="J354"/>
  <c r="J290"/>
  <c r="J226"/>
  <c r="J162"/>
  <c r="J98"/>
  <c r="J34"/>
  <c r="J1185"/>
  <c r="J1121"/>
  <c r="J1049"/>
  <c r="J873"/>
  <c r="J585"/>
  <c r="J249"/>
  <c r="J467"/>
  <c r="J403"/>
  <c r="J339"/>
  <c r="J275"/>
  <c r="J211"/>
  <c r="J147"/>
  <c r="J83"/>
  <c r="J388"/>
  <c r="J324"/>
  <c r="J260"/>
  <c r="J196"/>
  <c r="J132"/>
  <c r="J477"/>
  <c r="J293"/>
  <c r="J93"/>
  <c r="J288"/>
  <c r="J32"/>
  <c r="J36"/>
  <c r="J677"/>
  <c r="J533"/>
  <c r="J373"/>
  <c r="J165"/>
  <c r="J326"/>
  <c r="J190"/>
  <c r="J62"/>
  <c r="J183"/>
  <c r="J47"/>
  <c r="J449"/>
  <c r="J1085"/>
  <c r="J1021"/>
  <c r="J957"/>
  <c r="J893"/>
  <c r="J829"/>
  <c r="J765"/>
  <c r="J653"/>
  <c r="J525"/>
  <c r="J317"/>
  <c r="J157"/>
  <c r="J478"/>
  <c r="J414"/>
  <c r="J342"/>
  <c r="J230"/>
  <c r="J102"/>
  <c r="J424"/>
  <c r="J240"/>
  <c r="J1033"/>
  <c r="J849"/>
  <c r="J537"/>
  <c r="J169"/>
  <c r="J1138"/>
  <c r="J1074"/>
  <c r="J1010"/>
  <c r="J946"/>
  <c r="J882"/>
  <c r="J818"/>
  <c r="J754"/>
  <c r="J1163"/>
  <c r="J1099"/>
  <c r="J1035"/>
  <c r="J971"/>
  <c r="J907"/>
  <c r="J843"/>
  <c r="J779"/>
  <c r="J715"/>
  <c r="J651"/>
  <c r="J587"/>
  <c r="J523"/>
  <c r="J1156"/>
  <c r="J1092"/>
  <c r="J1028"/>
  <c r="J964"/>
  <c r="J900"/>
  <c r="J836"/>
  <c r="J772"/>
  <c r="J708"/>
  <c r="J644"/>
  <c r="J580"/>
  <c r="J516"/>
  <c r="J452"/>
  <c r="J1141"/>
  <c r="J1174"/>
  <c r="J1110"/>
  <c r="J1046"/>
  <c r="J982"/>
  <c r="J918"/>
  <c r="J854"/>
  <c r="J790"/>
  <c r="J726"/>
  <c r="J662"/>
  <c r="J598"/>
  <c r="J534"/>
  <c r="J1159"/>
  <c r="J1095"/>
  <c r="J1031"/>
  <c r="J967"/>
  <c r="J903"/>
  <c r="J839"/>
  <c r="J775"/>
  <c r="J711"/>
  <c r="J647"/>
  <c r="J583"/>
  <c r="J1160"/>
  <c r="J1096"/>
  <c r="J1032"/>
  <c r="J968"/>
  <c r="J904"/>
  <c r="J840"/>
  <c r="J776"/>
  <c r="J712"/>
  <c r="J648"/>
  <c r="J584"/>
  <c r="J520"/>
  <c r="J448"/>
  <c r="J296"/>
  <c r="J40"/>
  <c r="J681"/>
  <c r="J321"/>
  <c r="J535"/>
  <c r="J471"/>
  <c r="J407"/>
  <c r="J343"/>
  <c r="J279"/>
  <c r="J175"/>
  <c r="J39"/>
  <c r="J529"/>
  <c r="J177"/>
  <c r="J857"/>
  <c r="J553"/>
  <c r="J193"/>
  <c r="J682"/>
  <c r="J618"/>
  <c r="J554"/>
  <c r="J490"/>
  <c r="J426"/>
  <c r="J362"/>
  <c r="J298"/>
  <c r="J234"/>
  <c r="J170"/>
  <c r="J106"/>
  <c r="J42"/>
  <c r="J24"/>
  <c r="J1129"/>
  <c r="J1065"/>
  <c r="J905"/>
  <c r="J625"/>
  <c r="J297"/>
  <c r="J475"/>
  <c r="J411"/>
  <c r="J347"/>
  <c r="J283"/>
  <c r="J219"/>
  <c r="J155"/>
  <c r="J91"/>
  <c r="J27"/>
  <c r="J396"/>
  <c r="J332"/>
  <c r="J268"/>
  <c r="J204"/>
  <c r="J140"/>
  <c r="J493"/>
  <c r="J309"/>
  <c r="J109"/>
  <c r="J304"/>
  <c r="J64"/>
  <c r="J44"/>
  <c r="J693"/>
  <c r="J557"/>
  <c r="J397"/>
  <c r="J189"/>
  <c r="J366"/>
  <c r="J206"/>
  <c r="J78"/>
  <c r="J199"/>
  <c r="J71"/>
  <c r="J57"/>
  <c r="J1029"/>
  <c r="J965"/>
  <c r="J901"/>
  <c r="J837"/>
  <c r="J773"/>
  <c r="J669"/>
  <c r="J549"/>
  <c r="J349"/>
  <c r="J181"/>
  <c r="J486"/>
  <c r="J422"/>
  <c r="J350"/>
  <c r="J246"/>
  <c r="J118"/>
  <c r="J440"/>
  <c r="J280"/>
  <c r="J1057"/>
  <c r="J881"/>
  <c r="J577"/>
  <c r="J217"/>
  <c r="J1146"/>
  <c r="J1082"/>
  <c r="J1018"/>
  <c r="J954"/>
  <c r="J890"/>
  <c r="J826"/>
  <c r="J762"/>
  <c r="J1171"/>
  <c r="J1107"/>
  <c r="J1043"/>
  <c r="J979"/>
  <c r="J915"/>
  <c r="J851"/>
  <c r="J787"/>
  <c r="J723"/>
  <c r="J659"/>
  <c r="J595"/>
  <c r="J531"/>
  <c r="J1164"/>
  <c r="J1100"/>
  <c r="J1036"/>
  <c r="J972"/>
  <c r="J908"/>
  <c r="J844"/>
  <c r="J780"/>
  <c r="J716"/>
  <c r="J652"/>
  <c r="J588"/>
  <c r="J524"/>
  <c r="J460"/>
  <c r="J1149"/>
  <c r="J1182"/>
  <c r="J1118"/>
  <c r="J1054"/>
  <c r="J990"/>
  <c r="J926"/>
  <c r="J862"/>
  <c r="J798"/>
  <c r="J734"/>
  <c r="J670"/>
  <c r="J606"/>
  <c r="J542"/>
  <c r="J1167"/>
  <c r="J1103"/>
  <c r="J1039"/>
  <c r="J975"/>
  <c r="J911"/>
  <c r="J847"/>
  <c r="J783"/>
  <c r="J719"/>
  <c r="J655"/>
  <c r="J591"/>
  <c r="J1168"/>
  <c r="J1104"/>
  <c r="J1040"/>
  <c r="J976"/>
  <c r="J912"/>
  <c r="J848"/>
  <c r="J784"/>
  <c r="J720"/>
  <c r="J656"/>
  <c r="J592"/>
  <c r="J528"/>
  <c r="J456"/>
  <c r="J320"/>
  <c r="J80"/>
  <c r="J721"/>
  <c r="J385"/>
  <c r="J543"/>
  <c r="J479"/>
  <c r="J415"/>
  <c r="J351"/>
  <c r="J287"/>
  <c r="J191"/>
  <c r="J55"/>
  <c r="J569"/>
  <c r="J233"/>
  <c r="J889"/>
  <c r="J593"/>
  <c r="J241"/>
  <c r="J690"/>
  <c r="J626"/>
  <c r="J562"/>
  <c r="J498"/>
  <c r="J434"/>
  <c r="J370"/>
  <c r="J306"/>
  <c r="J242"/>
  <c r="J178"/>
  <c r="J114"/>
  <c r="J50"/>
  <c r="J72"/>
  <c r="J1137"/>
  <c r="J1073"/>
  <c r="J937"/>
  <c r="J665"/>
  <c r="J345"/>
  <c r="J483"/>
  <c r="J419"/>
  <c r="J355"/>
  <c r="J291"/>
  <c r="J227"/>
  <c r="J163"/>
  <c r="J99"/>
  <c r="J35"/>
  <c r="J404"/>
  <c r="J340"/>
  <c r="J276"/>
  <c r="J212"/>
  <c r="J148"/>
  <c r="J541"/>
  <c r="J333"/>
  <c r="J125"/>
  <c r="J328"/>
  <c r="J96"/>
  <c r="J52"/>
  <c r="J709"/>
  <c r="J573"/>
  <c r="J421"/>
  <c r="J205"/>
  <c r="J222"/>
  <c r="J94"/>
  <c r="J215"/>
  <c r="J87"/>
  <c r="J56"/>
  <c r="J105"/>
  <c r="J1037"/>
  <c r="J973"/>
  <c r="J909"/>
  <c r="J845"/>
  <c r="J781"/>
  <c r="J685"/>
  <c r="J565"/>
  <c r="J365"/>
  <c r="J197"/>
  <c r="J494"/>
  <c r="J430"/>
  <c r="J358"/>
  <c r="J262"/>
  <c r="J134"/>
  <c r="J472"/>
  <c r="J312"/>
  <c r="J48"/>
  <c r="J913"/>
  <c r="J617"/>
  <c r="J265"/>
  <c r="J1154"/>
  <c r="J1090"/>
  <c r="J1026"/>
  <c r="J962"/>
  <c r="J898"/>
  <c r="J834"/>
  <c r="J770"/>
  <c r="J1179"/>
  <c r="J1115"/>
  <c r="J1051"/>
  <c r="J987"/>
  <c r="J923"/>
  <c r="J859"/>
  <c r="J795"/>
  <c r="J731"/>
  <c r="J667"/>
  <c r="J603"/>
  <c r="J539"/>
  <c r="J1172"/>
  <c r="J1108"/>
  <c r="J1044"/>
  <c r="J980"/>
  <c r="J916"/>
  <c r="J852"/>
  <c r="J788"/>
  <c r="J724"/>
  <c r="J660"/>
  <c r="J596"/>
  <c r="J532"/>
  <c r="J468"/>
  <c r="J1157"/>
  <c r="J1093"/>
  <c r="J1126"/>
  <c r="J1062"/>
  <c r="J998"/>
  <c r="J934"/>
  <c r="J870"/>
  <c r="J806"/>
  <c r="J742"/>
  <c r="J678"/>
  <c r="J614"/>
  <c r="J550"/>
  <c r="J1175"/>
  <c r="J1111"/>
  <c r="J1047"/>
  <c r="J983"/>
  <c r="J919"/>
  <c r="J855"/>
  <c r="J791"/>
  <c r="J727"/>
  <c r="J663"/>
  <c r="J599"/>
  <c r="J1176"/>
  <c r="J1112"/>
  <c r="J1048"/>
  <c r="J984"/>
  <c r="J920"/>
  <c r="J856"/>
  <c r="J792"/>
  <c r="J728"/>
  <c r="J664"/>
  <c r="J600"/>
  <c r="J536"/>
  <c r="J464"/>
  <c r="J344"/>
  <c r="J120"/>
  <c r="J753"/>
  <c r="J433"/>
  <c r="J17"/>
  <c r="J487"/>
  <c r="J423"/>
  <c r="J359"/>
  <c r="J295"/>
  <c r="J207"/>
  <c r="J79"/>
  <c r="J609"/>
  <c r="J289"/>
  <c r="J921"/>
  <c r="J633"/>
  <c r="J281"/>
  <c r="J698"/>
  <c r="J634"/>
  <c r="J570"/>
  <c r="J506"/>
  <c r="J442"/>
  <c r="J378"/>
  <c r="J314"/>
  <c r="J250"/>
  <c r="J186"/>
  <c r="J122"/>
  <c r="J58"/>
  <c r="J112"/>
  <c r="J1145"/>
  <c r="J1081"/>
  <c r="J969"/>
  <c r="J697"/>
  <c r="J393"/>
  <c r="J491"/>
  <c r="J427"/>
  <c r="J363"/>
  <c r="J299"/>
  <c r="J235"/>
  <c r="J171"/>
  <c r="J107"/>
  <c r="J43"/>
  <c r="J412"/>
  <c r="J348"/>
  <c r="J284"/>
  <c r="J220"/>
  <c r="J156"/>
  <c r="J92"/>
  <c r="J357"/>
  <c r="J149"/>
  <c r="J400"/>
  <c r="J136"/>
  <c r="J60"/>
  <c r="J725"/>
  <c r="J589"/>
  <c r="J445"/>
  <c r="J237"/>
  <c r="J37"/>
  <c r="J238"/>
  <c r="J110"/>
  <c r="J231"/>
  <c r="J103"/>
  <c r="J104"/>
  <c r="J161"/>
  <c r="J1045"/>
  <c r="J981"/>
  <c r="J917"/>
  <c r="J853"/>
  <c r="J789"/>
  <c r="J701"/>
  <c r="J581"/>
  <c r="J389"/>
  <c r="J213"/>
  <c r="J29"/>
  <c r="J438"/>
  <c r="J374"/>
  <c r="J278"/>
  <c r="J142"/>
  <c r="J336"/>
  <c r="J88"/>
  <c r="J945"/>
  <c r="J657"/>
  <c r="J313"/>
  <c r="J1162"/>
  <c r="J1098"/>
  <c r="J1034"/>
  <c r="J970"/>
  <c r="J906"/>
  <c r="J842"/>
  <c r="J778"/>
  <c r="J1187"/>
  <c r="J1123"/>
  <c r="J1059"/>
  <c r="J995"/>
  <c r="J931"/>
  <c r="J867"/>
  <c r="J803"/>
  <c r="J739"/>
  <c r="J675"/>
  <c r="J611"/>
  <c r="J547"/>
  <c r="J1180"/>
  <c r="J1116"/>
  <c r="J1052"/>
  <c r="J988"/>
  <c r="J924"/>
  <c r="J860"/>
  <c r="J796"/>
  <c r="J732"/>
  <c r="J668"/>
  <c r="J604"/>
  <c r="J540"/>
  <c r="J476"/>
  <c r="J1165"/>
  <c r="J1101"/>
  <c r="J1134"/>
  <c r="J1070"/>
  <c r="J1006"/>
  <c r="J942"/>
  <c r="J878"/>
  <c r="J814"/>
  <c r="J750"/>
  <c r="J686"/>
  <c r="J622"/>
  <c r="J558"/>
  <c r="J1183"/>
  <c r="J1119"/>
  <c r="J1055"/>
  <c r="J991"/>
  <c r="J927"/>
  <c r="J863"/>
  <c r="J799"/>
  <c r="J735"/>
  <c r="J671"/>
  <c r="J607"/>
  <c r="J1184"/>
  <c r="J1120"/>
  <c r="J1056"/>
  <c r="J992"/>
  <c r="J928"/>
  <c r="J864"/>
  <c r="J800"/>
  <c r="J736"/>
  <c r="J672"/>
  <c r="J608"/>
  <c r="J544"/>
  <c r="J480"/>
  <c r="J360"/>
  <c r="J160"/>
  <c r="J785"/>
  <c r="J473"/>
  <c r="J65"/>
  <c r="J495"/>
  <c r="J431"/>
  <c r="J367"/>
  <c r="J303"/>
  <c r="J223"/>
  <c r="J95"/>
  <c r="J649"/>
  <c r="J329"/>
  <c r="J953"/>
  <c r="J673"/>
  <c r="J337"/>
  <c r="J706"/>
  <c r="J642"/>
  <c r="J578"/>
  <c r="J514"/>
  <c r="J450"/>
  <c r="J386"/>
  <c r="J322"/>
  <c r="J258"/>
  <c r="J194"/>
  <c r="J130"/>
  <c r="J66"/>
  <c r="J152"/>
  <c r="J1153"/>
  <c r="J1089"/>
  <c r="J993"/>
  <c r="J737"/>
  <c r="J417"/>
  <c r="J41"/>
  <c r="J435"/>
  <c r="J371"/>
  <c r="J307"/>
  <c r="J243"/>
  <c r="J179"/>
  <c r="J115"/>
  <c r="J51"/>
  <c r="J420"/>
  <c r="J356"/>
  <c r="J292"/>
  <c r="J228"/>
  <c r="J164"/>
  <c r="J100"/>
  <c r="J381"/>
  <c r="J173"/>
  <c r="J63"/>
  <c r="J176"/>
  <c r="J68"/>
  <c r="J757"/>
  <c r="J605"/>
  <c r="J461"/>
  <c r="J277"/>
  <c r="J53"/>
  <c r="J254"/>
  <c r="J126"/>
  <c r="J271"/>
  <c r="J119"/>
  <c r="J144"/>
  <c r="J209"/>
  <c r="J1053"/>
  <c r="J989"/>
  <c r="J925"/>
  <c r="J861"/>
  <c r="J797"/>
  <c r="J717"/>
  <c r="J597"/>
  <c r="J413"/>
  <c r="J229"/>
  <c r="J61"/>
  <c r="J446"/>
  <c r="J382"/>
  <c r="J294"/>
  <c r="J166"/>
  <c r="J38"/>
  <c r="J352"/>
  <c r="J128"/>
  <c r="J961"/>
  <c r="J705"/>
  <c r="J369"/>
  <c r="AA1294" i="1"/>
  <c r="Y1294"/>
</calcChain>
</file>

<file path=xl/sharedStrings.xml><?xml version="1.0" encoding="utf-8"?>
<sst xmlns="http://schemas.openxmlformats.org/spreadsheetml/2006/main" count="14572" uniqueCount="1977">
  <si>
    <t>art.</t>
  </si>
  <si>
    <t>denominazione</t>
  </si>
  <si>
    <t>miss.</t>
  </si>
  <si>
    <t>progr.</t>
  </si>
  <si>
    <t>titolo</t>
  </si>
  <si>
    <t>liv.2</t>
  </si>
  <si>
    <t>liv.3</t>
  </si>
  <si>
    <t>liv.4</t>
  </si>
  <si>
    <t>liv.5</t>
  </si>
  <si>
    <t>funz.</t>
  </si>
  <si>
    <t>serv.</t>
  </si>
  <si>
    <t>int.</t>
  </si>
  <si>
    <t>terzi</t>
  </si>
  <si>
    <t>SPESE DI RAPPRESENTANZA: ACQUISTO BENI</t>
  </si>
  <si>
    <t>F.P.V. SPESE DI RAPPRESENTANZA: ACQUISTO BENI</t>
  </si>
  <si>
    <t>INDENNITA' DI CARICA AL SINDACO E AGLI ASSESSORI COMUNALI</t>
  </si>
  <si>
    <t>INDENNITA' DI PRESENZA PER CONSIGLI E COMMISSIONI COMUNALI DIVERSE</t>
  </si>
  <si>
    <t>INDENNITA' DI MISSIONE E RIMBORSO SPESE ORGANI POLITICO-AMMI NISTRATIVI</t>
  </si>
  <si>
    <t>ONERI PER PERMESSI RETRIBUITI ORGANI POLITICO-AMMINISTRATIVI</t>
  </si>
  <si>
    <t>SPESE DI ASSICURAZIONE PER ORGANI POLITICO-AMMINISTRATIVI</t>
  </si>
  <si>
    <t>F.P.V. INDENNITA' DI CARICA AL SINDACO E AGLI ASSESSORI COMUNALI</t>
  </si>
  <si>
    <t>F.P.V. INDENNITA' DI PRESENZA PER CONSIGLI E COMMISSIONI COMUNALI DIVERSE</t>
  </si>
  <si>
    <t>F.P.V. INDENNITA' DI MISSIONE E RIMBORSO SPESE ORGANI POLITICO-AMMI NISTRATIVI</t>
  </si>
  <si>
    <t>F.P.V. ONERI PER PERMESSI RETRIBUITI ORGANI POLITICO-AMMINISTRATIVI</t>
  </si>
  <si>
    <t>F.P.V. SPESE DI ASSICURAZIONE PER ORGANI POLITICO-AMMINISTRATIVI</t>
  </si>
  <si>
    <t>INDENNITA' DI CARICA DIFENSORE CIVICO</t>
  </si>
  <si>
    <t>ORGANO DI REVISIONE ECONOMICA FINANZIARIA : TRATTAMENTO ECO NOMICO</t>
  </si>
  <si>
    <t>F.P.V. ORGANO DI REVISIONE ECONOMICA FINANZIARIA : TRATTAMENTO ECO NOMICO</t>
  </si>
  <si>
    <t>ORGANO DI REVISIONE ECONOMICA FINANZIARIA : RIMBORSO SPESE</t>
  </si>
  <si>
    <t>ORGANO DI REVISIONE ECONOMICA SPESE VARIE</t>
  </si>
  <si>
    <t>PARTECIPAZIONE ALLE ATTIVITA' NAZIONALI E REGIONALI DELL'ANC I</t>
  </si>
  <si>
    <t>SPESE DI GESTIONE UFFICIO DI ASSISTENZA AGLI ORGANI POLITICO -AMMINISTRATIVI</t>
  </si>
  <si>
    <t>SPESE TELEFONICHE - UTENZE</t>
  </si>
  <si>
    <t>SPESE DI ENERGIA ELETTRICA - UTENZE</t>
  </si>
  <si>
    <t>SPESE DI RISCALDAMENTO - UTENZE</t>
  </si>
  <si>
    <t>SPESE DI PULIZA UFFICIO</t>
  </si>
  <si>
    <t>SPESE DIVERSE DI GESTIONE UFFICIO</t>
  </si>
  <si>
    <t>F.P.V. SPESE TELEFONICHE - UTENZE</t>
  </si>
  <si>
    <t>F.P.V. SPESE DI ENERGIA ELETTRICA - UTENZE</t>
  </si>
  <si>
    <t>IMPOSTA REGIONALE ATTIVITA' PRODUTTIVE (I.R.A.P.)</t>
  </si>
  <si>
    <t>F.P.V. IMPOSTA REGIONALE ATTIVITA' PRODUTTIVE (I.R.A.P.)</t>
  </si>
  <si>
    <t>STIPENDI ED ALTRI ASSEGNI FISSI SEGRETERIA GENERALE</t>
  </si>
  <si>
    <t>F.P.V. STIPENDI ED ALTRI ASSEGNI FISSI SEGRETERIA GENERALE</t>
  </si>
  <si>
    <t>RETRIBUZIONE POSIZIONE E RISULTATO P.O.  AFFARI GENERALI</t>
  </si>
  <si>
    <t>ONERI PREVIDENZIALI ASSISTENZIALI ED ASSICURATIVI OBBLIGATO RI A CARICO COMUNE</t>
  </si>
  <si>
    <t>F.P.V. ONERI PREVIDENZIALI ASSISTENZIALI ED ASSICURATIVI OBBLIGATO RI A CARICO COMUNE</t>
  </si>
  <si>
    <t>CORRESPONSIONE ASSEGNI FAMIGLIARI AFFARI GENERALI</t>
  </si>
  <si>
    <t>ONERI PREVIDENZIALI PERIODI PREGRESSI</t>
  </si>
  <si>
    <t>SEGRETARIO COMUNALE DIRITTI DI ROGITO E RELATIVI ONERI CONTR IBUTIVI</t>
  </si>
  <si>
    <t>F.P.V. SEGRETARIO COMUNALE DIRITTI DI ROGITO E RELATIVI ONERI CONTR IBUTIVI</t>
  </si>
  <si>
    <t>BUONI PASTO SEGRETARI COMUNALI</t>
  </si>
  <si>
    <t>ACQUISTO BENI GESTIONE UFFICIO</t>
  </si>
  <si>
    <t>ACQUISTO CANCELLERIA PER UFFICIO</t>
  </si>
  <si>
    <t>ACQUISTO CARBURANTE PER MEZZI COMUNALI</t>
  </si>
  <si>
    <t>ACQUISTO VESTIARIO PER DIPENDENTI UFFICIO</t>
  </si>
  <si>
    <t>SPESE DI ECONOMATO - ACQUISTO BENI</t>
  </si>
  <si>
    <t>ACQUISTO BENI DIVERSI PER GESTIONE UFFICIO</t>
  </si>
  <si>
    <t>F.P.V. ACQUISTO CANCELLERIA PER UFFICIO</t>
  </si>
  <si>
    <t>F.P.V. ACQUISTO CARBURANTE PER MEZZI COMUNALI</t>
  </si>
  <si>
    <t>F.P.V. SPESE DI ECONOMATO - ACQUISTO BENI</t>
  </si>
  <si>
    <t>F.P.V. ACQUISTO BENI DIVERSI PER GESTIONE UFFICIO</t>
  </si>
  <si>
    <t>ACQUISTO BENI PER PUBBLICHE RELAZIONI</t>
  </si>
  <si>
    <t>ACQUISTO BENI CELEBRAZIONI FESTE NAZIONALI E CIVILI</t>
  </si>
  <si>
    <t>F.P.V. ACQUISTO BENI PER PUBBLICHE RELAZIONI</t>
  </si>
  <si>
    <t>SERVIZI DI PUBBLICHE RELAZIONI - ACQUISTO DI BENI</t>
  </si>
  <si>
    <t>SPESE DI GESTIONE DI SEGRETERIA GENERALE DELL'ENTE</t>
  </si>
  <si>
    <t>SPESE PER CONCORSI A POSTI DI RUOLO VANCANTI IN ORGANICO</t>
  </si>
  <si>
    <t>SPESE PER TRASCRIZIONE VERBALI CONSIGLIO COMUNALE</t>
  </si>
  <si>
    <t>SPESE POSTALI UFFICI COMUNALI</t>
  </si>
  <si>
    <t>SPESE PER MENSA DIPENDENTI</t>
  </si>
  <si>
    <t>SPESA PER VIDEOCOMUNICAZIONE ISTITUZIONALE</t>
  </si>
  <si>
    <t>MISSIONI DIPENDENTI COMUNALI - UFFICIO SEGRETERIA</t>
  </si>
  <si>
    <t>F.P.V. SPESE PER TRASCRIZIONE VERBALI CONSIGLIO COMUNALE</t>
  </si>
  <si>
    <t>F.P.V. SPESE POSTALI UFFICI COMUNALI</t>
  </si>
  <si>
    <t>F.P.V. SPESE PER MENSA DIPENDENTI</t>
  </si>
  <si>
    <t>F.P.V. SPESA PER VIDEOCOMUNICAZIONE ISTITUZIONALE</t>
  </si>
  <si>
    <t>F.P.V. MISSIONI DIPENDENTI COMUNALI - UFFICIO SEGRETERIA</t>
  </si>
  <si>
    <t>SPESE DI GESTIONE UFFICI AFFARI GENERALI</t>
  </si>
  <si>
    <t>SPESE ECONOMATO - PRESTAZIONI DI SERVIZI</t>
  </si>
  <si>
    <t>SPESE ENERGIA ELETTRICA - UTENZE</t>
  </si>
  <si>
    <t>SPESE RISCALDAMENTO - UTENZE</t>
  </si>
  <si>
    <t>SPESE ACQUA - UTENZE</t>
  </si>
  <si>
    <t>SPESE DI PULIZIA LOCALI</t>
  </si>
  <si>
    <t>SPESE PER ASSICURAZIONI</t>
  </si>
  <si>
    <t>SPESE DIVERSE PRESTAZIONI DI SERVIZI</t>
  </si>
  <si>
    <t>F.P.V. SPESE ECONOMATO - PRESTAZIONI DI SERVIZI</t>
  </si>
  <si>
    <t>F.P.V. SPESE ENERGIA ELETTRICA - UTENZE</t>
  </si>
  <si>
    <t>F.P.V. SPESE RISCALDAMENTO - UTENZE</t>
  </si>
  <si>
    <t>F.P.V. SPESE ACQUA - UTENZE</t>
  </si>
  <si>
    <t>F.P.V. SPESE PER ASSICURAZIONI</t>
  </si>
  <si>
    <t>F.P.V. SPESE DIVERSE PRESTAZIONI DI SERVIZI</t>
  </si>
  <si>
    <t>SPESE DI PUBBLICAZIONE DEL PERIODICO COMUNALE E PER MANIFESTI</t>
  </si>
  <si>
    <t>SPESE PER PUBBLICAZIONI GARE DI APPALTO E CONTRATTI</t>
  </si>
  <si>
    <t>SPESE PER CELEBRAZIONI E ONORANZE PUBBLICHE (LUMINARIE NATALIZIE)</t>
  </si>
  <si>
    <t>SPESA PER INDAGINE DEI SERVIZI COMUNALI</t>
  </si>
  <si>
    <t>F.P.V. SPESE DI PUBBLICAZIONE DEL PERIODICO COMUNALE E PER MANIFESTI</t>
  </si>
  <si>
    <t>F.P.V. SPESE PER CELEBRAZIONI E ONORANZE PUBBLICHE (LUMINARIE NATALIZIE)</t>
  </si>
  <si>
    <t>SPESE DI GESTIONE AUTOVETTURE COMUNALI - SETTORE AA.GG.</t>
  </si>
  <si>
    <t>SPESE DI MANUTENZIONE ASCENSORE EDIFICIO COMUNALE</t>
  </si>
  <si>
    <t>F.P.V. SPESE DI GESTIONE AUTOVETTURE COMUNALI - SETTORE AA.GG.</t>
  </si>
  <si>
    <t>SPESE PER CONCORSI A POSTI DI RUOLO VACANTI IN ORGANICO</t>
  </si>
  <si>
    <t>LITI ARBITRAGGI RISARCIMENTI E VARIE- PRESTAZIONI DI SERVIZI</t>
  </si>
  <si>
    <t>F.P.V. LITI ARBITRAGGI RISARCIMENTI E VARIE- PRESTAZIONI DI SERVIZI</t>
  </si>
  <si>
    <t>CONTRIBUTI ASSOCIATIVI ANNUALI</t>
  </si>
  <si>
    <t>F.P.V. CONTRIBUTI ASSOCIATIVI ANNUALI</t>
  </si>
  <si>
    <t>DIRITTI DI SEGRETERIA DI SPETTANZA MINISTERIALE</t>
  </si>
  <si>
    <t>F.P.V. DIRITTI DI SEGRETERIA DI SPETTANZA MINISTERIALE</t>
  </si>
  <si>
    <t>FONDO MOBILITA' SEGRETARI COMUNALI</t>
  </si>
  <si>
    <t>F.P.V. FONDO MOBILITA' SEGRETARI COMUNALI</t>
  </si>
  <si>
    <t>CONVENZIONE DI SEGRETERIA CON ALTRO ENTE</t>
  </si>
  <si>
    <t>INTERESSI MUTUO (DEVOLUZIONE)</t>
  </si>
  <si>
    <t>IMPOSTE E TASSE AUTOVETTURA SERVIZI GENERALI</t>
  </si>
  <si>
    <t>STIPENDI ED ALTRI ASSEGNI FISSI AL PERSONALE - UFFICIO FINAN ZIARIO</t>
  </si>
  <si>
    <t>F.P.V. STIPENDI ED ALTRI ASSEGNI FISSI AL PERSONALE - UFFICIO FINAN ZIARIO</t>
  </si>
  <si>
    <t>RETRIBUZIONE POSIZIONE E RISULTATO P.O. SETTORE FINANZIARIO</t>
  </si>
  <si>
    <t>ONERI PREVIDENZIALI ASSISTENZIALI ASSICURATIVI OBBLIGATORI A CARICO COMUNE</t>
  </si>
  <si>
    <t>F.P.V. ONERI PREVIDENZIALI ASSISTENZIALI ASSICURATIVI OBBLIGATORI A CARICO COMUNE</t>
  </si>
  <si>
    <t>ACQUISTO DI CANCELLERIA PER UFFICIO</t>
  </si>
  <si>
    <t>ALTRI ACQUISTI DI BENI PER GESTIONE UFFICIO</t>
  </si>
  <si>
    <t>F.P.V. ACQUISTO DI CANCELLERIA PER UFFICIO</t>
  </si>
  <si>
    <t>MISSIONI DIPENDENTI COMUNALI - UFFICIO RAGIONERIA</t>
  </si>
  <si>
    <t>F.P.V. MISSIONI DIPENDENTI COMUNALI - UFFICIO RAGIONERIA</t>
  </si>
  <si>
    <t>SPESE DIVERSE - PRESTAZIONE DI SERVIZI</t>
  </si>
  <si>
    <t>F.P.V. SPESE DI RISCALDAMENTO - UTENZE</t>
  </si>
  <si>
    <t>F.P.V. SPESE DI PULIZIA LOCALI</t>
  </si>
  <si>
    <t>F.P.V. SPESE DIVERSE - PRESTAZIONE DI SERVIZI</t>
  </si>
  <si>
    <t>SPESE DI GESTIONE DEL SISTEMA INFORMATICO</t>
  </si>
  <si>
    <t>F.P.V. SPESE DI GESTIONE DEL SISTEMA INFORMATICO</t>
  </si>
  <si>
    <t>SPESE DI GESTIONE AMMINISTRATIVA</t>
  </si>
  <si>
    <t>F.P.V. SPESE DI GESTIONE AMMINISTRATIVA</t>
  </si>
  <si>
    <t>SPESE PER CONCORSI A POSTI VACANTI IN ORGANICO</t>
  </si>
  <si>
    <t>SPESE PER GESTIONE SERVIZIO DI TESORERIA</t>
  </si>
  <si>
    <t>F.P.V. SPESE PER GESTIONE SERVIZIO DI TESORERIA</t>
  </si>
  <si>
    <t>IRAP SU INCARICHI DI COLLABORAZIONE ESTERNA</t>
  </si>
  <si>
    <t>F.P.V. IRAP SU INCARICHI DI COLLABORAZIONE ESTERNA</t>
  </si>
  <si>
    <t>SPESE PER LA GESTIONE DI ICI E TARSU ANNUALE</t>
  </si>
  <si>
    <t>SPESE PER ATTIVITA` DI CONTROLLO DEI TRIBUTI LOCALI</t>
  </si>
  <si>
    <t>SPESE PER LA RISCOSSIONE DEI TRIBUTI LOCALI</t>
  </si>
  <si>
    <t>F.P.V. SPESE PER LA GESTIONE DI ICI E TARSU ANNUALE</t>
  </si>
  <si>
    <t>F.P.V. SPESE PER ATTIVITA` DI CONTROLLO DEI TRIBUTI LOCALI</t>
  </si>
  <si>
    <t>F.P.V. SPESE PER LA RISCOSSIONE DEI TRIBUTI LOCALI</t>
  </si>
  <si>
    <t>SPESE PER LA RISCOSSIONE DEI TRIBUTI COMUNALI</t>
  </si>
  <si>
    <t>F.P.V. SPESE PER LA RISCOSSIONE DEI TRIBUTI COMUNALI</t>
  </si>
  <si>
    <t>ATTIVITA' CONTROLLO ICI</t>
  </si>
  <si>
    <t>F.P.V. ATTIVITA' CONTROLLO ICI</t>
  </si>
  <si>
    <t>ESTERNALIZZAZIONE SERVIZIO ICI E TARSU</t>
  </si>
  <si>
    <t>F.P.V. ESTERNALIZZAZIONE SERVIZIO ICI E TARSU</t>
  </si>
  <si>
    <t>AMMINISTRAZIONE PROVINCIALE - ADDIZIONALE TARSU</t>
  </si>
  <si>
    <t>F.P.V. AMMINISTRAZIONE PROVINCIALE - ADDIZIONALE TARSU</t>
  </si>
  <si>
    <t>TRASFERIMENTO A PROVINCIA TRIBUTO PROTEZIONE AMBIENTE</t>
  </si>
  <si>
    <t>TRASFERIMENTO ALLO STATO QUOTA TRIBUTO COMUNALE SUI SERVIZI</t>
  </si>
  <si>
    <t>SPESE A CARICO BILANCIO AGEVOLAZIONI TRIBUTARIE</t>
  </si>
  <si>
    <t>TRASFERIMENTO ALLO STATO QUOTA IMU</t>
  </si>
  <si>
    <t>RIMBORSO TRIBUTI COMUNALI - TRIBUTI NON DOVUTI</t>
  </si>
  <si>
    <t>F.P.V. RIMBORSO TRIBUTI COMUNALI - TRIBUTI NON DOVUTI</t>
  </si>
  <si>
    <t>RIDETERMINAZIONE GETTITO ICI SU CATEGORIE CATASTALI CLASSE `D`</t>
  </si>
  <si>
    <t>F.P.V. RIDETERMINAZIONE GETTITO ICI SU CATEGORIE CATASTALI CLASSE `D`</t>
  </si>
  <si>
    <t>MANUTENZIONE PATRIMONIO - ACQUISTO BENI</t>
  </si>
  <si>
    <t>F.P.V. MANUTENZIONE PATRIMONIO - ACQUISTO BENI</t>
  </si>
  <si>
    <t>SPESA PER MANUTENZIONE ORDINARIA BENI COMUNALI</t>
  </si>
  <si>
    <t>SPESE PER MANUTENZIONE ESTINTORI SITI NEGLI STABILI COMUNALI</t>
  </si>
  <si>
    <t>ADEMPIMENTI PER LA SICUREZZA STABILI COMUNALI L.81/2008</t>
  </si>
  <si>
    <t>F.P.V. SPESA PER MANUTENZIONE ORDINARIA BENI COMUNALI</t>
  </si>
  <si>
    <t>F.P.V. SPESE PER MANUTENZIONE ESTINTORI SITI NEGLI STABILI COMUNALI</t>
  </si>
  <si>
    <t>F.P.V. ADEMPIMENTI PER LA SICUREZZA STABILI COMUNALI L.81/2008</t>
  </si>
  <si>
    <t>SPESE PER FORMAZIONE E AGGIORNAMENTO INVENTARIO BENI COMUNAL I</t>
  </si>
  <si>
    <t>F.P.V. SPESE PER FORMAZIONE E AGGIORNAMENTO INVENTARIO BENI COMUNAL I</t>
  </si>
  <si>
    <t>CENSI CANONI LIVELLI ED ALTRI</t>
  </si>
  <si>
    <t>F.P.V. CENSI CANONI LIVELLI ED ALTRI</t>
  </si>
  <si>
    <t>SPESE AUTONOLEGGIO U.T.</t>
  </si>
  <si>
    <t>F.P.V. SPESE AUTONOLEGGIO U.T.</t>
  </si>
  <si>
    <t>INTERESSI PASSIVI MUTUO</t>
  </si>
  <si>
    <t>ONERI STRAORDINARI DELLA GESTIONE CORRENTE MANUTENZIONE PATRIMONIO</t>
  </si>
  <si>
    <t>F.P.V. ONERI STRAORDINARI DELLA GESTIONE CORRENTE MANUTENZIONE PATRIMONIO</t>
  </si>
  <si>
    <t>STIPENDI E ASSEGNI FISSI AL PERSONALE</t>
  </si>
  <si>
    <t>F.P.V. STIPENDI E ASSEGNI FISSI AL PERSONALE</t>
  </si>
  <si>
    <t>RETRIBUZIONE POSIZIONE E RISULTATO P.O. SETTORE TECNICO</t>
  </si>
  <si>
    <t>INDENNITA' E RIMBORSO SPESE AL PERSONALE DIPENDENTE</t>
  </si>
  <si>
    <t>ONERI PREVIDENZIALI ASSISTENZIALI ASSICURATIVI OBBLIGATORI A CARICO DEL COMUNE</t>
  </si>
  <si>
    <t>F.P.V. ONERI PREVIDENZIALI ASSISTENZIALI ASSICURATIVI OBBLIGATORI A CARICO DEL COMUNE</t>
  </si>
  <si>
    <t>CORRESPONSIONE ASSEGNI FAMIGLIARI SETTORE TECNICO</t>
  </si>
  <si>
    <t>ACQUISTO DI CANCELLERIA PER GESTIONE UFFICIO</t>
  </si>
  <si>
    <t>ACQUISTO DI CARBURANTE ED ALTRI BENI PER MEZZI DI TRASPORTO</t>
  </si>
  <si>
    <t>ACQUISTO VESTIARIO PER DIPENDENTI UFFICIO TECNICO</t>
  </si>
  <si>
    <t>ACQUISTO DI ALTRI BENI PER GESTIONE UFFICIO</t>
  </si>
  <si>
    <t>F.P.V. ACQUISTO DI CANCELLERIA PER GESTIONE UFFICIO</t>
  </si>
  <si>
    <t>F.P.V. ACQUISTO DI CARBURANTE ED ALTRI BENI PER MEZZI DI TRASPORTO</t>
  </si>
  <si>
    <t>F.P.V. ACQUISTO VESTIARIO PER DIPENDENTI UFFICIO TECNICO</t>
  </si>
  <si>
    <t>MISSIONI DIPENDENTI COMUNALI - UFFCIO TECNICO</t>
  </si>
  <si>
    <t>F.P.V. MISSIONI DIPENDENTI COMUNALI - UFFCIO TECNICO</t>
  </si>
  <si>
    <t>SPESE DIVERSE - PRESTAZIONI DI SERVIZI</t>
  </si>
  <si>
    <t>F.P.V. SPESE DIVERSE - PRESTAZIONI DI SERVIZI</t>
  </si>
  <si>
    <t>INCARICHI PROFESSIONALI DIVERSI</t>
  </si>
  <si>
    <t>F.P.V. INCARICHI PROFESSIONALI DIVERSI</t>
  </si>
  <si>
    <t>STUDI PROGETTAIONI D.L. COLLAUDI CONSULENZE PER OPERE NON COMPRESE NEL PROGRAMMA DI INVESTIMENTO</t>
  </si>
  <si>
    <t>INCARICO PER COSTITUZIONE SOCIETA' PER PROGETTO IMPIANTI FOTOVOLTAICI ED ENERGIA RINNOVABILE</t>
  </si>
  <si>
    <t>F.P.V. INCARICO PER COSTITUZIONE SOCIETA' PER PROGETTO IMPIANTI FOTOVOLTAICI ED ENERGIA RINNOVABILE</t>
  </si>
  <si>
    <t>MEZZI DI TRASPORTO ED IMPIANTI ADIBITI A SERVIZI TECNICI</t>
  </si>
  <si>
    <t>SPESE PER TRASFERIMENTI BANDO ASSE 4 EXPO 2015</t>
  </si>
  <si>
    <t>F.P.V. SPESE PER TRASFERIMENTI BANDO ASSE 4 EXPO 2015</t>
  </si>
  <si>
    <t>IMPOSTE E TASSE - BOLLI AUTOVEICOLI</t>
  </si>
  <si>
    <t>F.P.V. IMPOSTE E TASSE - BOLLI AUTOVEICOLI</t>
  </si>
  <si>
    <t>IMPOSTA REGIONALE ATTIVITA' PRODUTTIVE</t>
  </si>
  <si>
    <t>F.P.V. IMPOSTA REGIONALE ATTIVITA' PRODUTTIVE</t>
  </si>
  <si>
    <t>STIPENDI ED ASSEGNI FISSI AL PERSONALE</t>
  </si>
  <si>
    <t>F.P.V. STIPENDI ED ASSEGNI FISSI AL PERSONALE</t>
  </si>
  <si>
    <t>INDENNITA' DI MISSIONE E RIMBORSO SPESE</t>
  </si>
  <si>
    <t>CORRESPONSIONE ASSEGNI FAMIGLIARI ANAGRAFE</t>
  </si>
  <si>
    <t>ONERI PREVIDENZIALI ED ASSISTENZIALI ASSICURATIVI A CARICO DEL COMUNE</t>
  </si>
  <si>
    <t>F.P.V. ONERI PREVIDENZIALI ED ASSISTENZIALI ASSICURATIVI A CARICO DEL COMUNE</t>
  </si>
  <si>
    <t>STRAORDINARI PERSONALE PER ELEZIONI COMUNALI</t>
  </si>
  <si>
    <t>ONERI RIFLESSI SPESE PERSONALE DIPENDENTE ELEZIONI AMMINISTRATIVE</t>
  </si>
  <si>
    <t>STRAORDINARI ELETTORALI PER ELEZIONI DIVERSE</t>
  </si>
  <si>
    <t>ONERI RIFLESSI PER STRAORDINARI ELETTORALI PER ELEZIONI DIVERSE</t>
  </si>
  <si>
    <t>ACQUISTO DI BENI PER GESTIONE UFFICIO</t>
  </si>
  <si>
    <t>ACQUSITO DI CANCELLERIA PER GESTIONE UFFCIO</t>
  </si>
  <si>
    <t>ACQUISTO BENI ELEZIONI COMUNALI AMMINISTRATIVE</t>
  </si>
  <si>
    <t>ACQUISTO DI BENI PER ELEZIONI DIVERSE</t>
  </si>
  <si>
    <t>F.P.V. ACQUSITO DI CANCELLERIA PER GESTIONE UFFCIO</t>
  </si>
  <si>
    <t>F.P.V. ACQUISTO DI ALTRI BENI PER GESTIONE UFFICIO</t>
  </si>
  <si>
    <t>UFFICIO ANAGRAFE - SPESE PER PRESTAZIONE DI SERVIZI</t>
  </si>
  <si>
    <t>SPESE PULIZIA LOCALI</t>
  </si>
  <si>
    <t>SPESE DI GESTIONE MACCHINE UFFICIO</t>
  </si>
  <si>
    <t>SPESE DIVERSE (RILEGATURA REGISTRI STATO CIVILE) - PRESTAZIO NE DI SERVIZI</t>
  </si>
  <si>
    <t>PRESTAZIONE DI SERVIZI PER ELEZIONI AMMINISTRATIVE COMUNALI</t>
  </si>
  <si>
    <t>SPESE PER SERVIZI PER ELEZIONI DIVERSE</t>
  </si>
  <si>
    <t>F.P.V. UFFICIO ANAGRAFE - SPESE PER PRESTAZIONE DI SERVIZI</t>
  </si>
  <si>
    <t>F.P.V. SPESE DIVERSE (RILEGATURA REGISTRI STATO CIVILE) - PRESTAZIO NE DI SERVIZI</t>
  </si>
  <si>
    <t>COMMISSIONE ELETTORALE CIRCONDARIALE</t>
  </si>
  <si>
    <t>IRAP STRAORDINARI ELEZIONI AMMINISTRATIVE</t>
  </si>
  <si>
    <t>IRAP PER ELEZIONI DIVERSE</t>
  </si>
  <si>
    <t>REFERENDUM CONSULTAZIONI COMUNALI</t>
  </si>
  <si>
    <t>SALARIO ACCESSORIO</t>
  </si>
  <si>
    <t>F.P.V. SALARIO ACCESSORIO</t>
  </si>
  <si>
    <t>PROGETTO SICUREZZA</t>
  </si>
  <si>
    <t>COMPENSO LAVORO STRAORDINARIO</t>
  </si>
  <si>
    <t>F.P.V. COMPENSO LAVORO STRAORDINARIO</t>
  </si>
  <si>
    <t>LAVORO STRAORDINARIO DI CUI AL D.LGS.66/2003</t>
  </si>
  <si>
    <t>F.P.V. LAVORO STRAORDINARIO DI CUI AL D.LGS.66/2003</t>
  </si>
  <si>
    <t>ONERI PREVIDENZIALI E ASSICURATIVI SALARIO ACCESSORIO/STRAORD.</t>
  </si>
  <si>
    <t>F.P.V. ONERI PREVIDENZIALI E ASSICURATIVI SALARIO ACCESSORIO/STRAORD.</t>
  </si>
  <si>
    <t>ONERI PROGETTO SICUREZZA</t>
  </si>
  <si>
    <t>LAVORO ACCESSORIO D.LGS. 10 SETTEMBRE 2003 N. 276</t>
  </si>
  <si>
    <t>MIGLIORAMENTO E SICUREZZA DELLA SALUTE DEI LAVORATORI DIPEND ENTI SUI LUOGHI DI LAVORO</t>
  </si>
  <si>
    <t>F.P.V. MIGLIORAMENTO E SICUREZZA DELLA SALUTE DEI LAVORATORI DIPEND ENTI SUI LUOGHI DI LAVORO</t>
  </si>
  <si>
    <t>ASSICURAZIONI VARIE</t>
  </si>
  <si>
    <t>F.P.V. ASSICURAZIONI VARIE</t>
  </si>
  <si>
    <t>TICKET MENSA PERSONALE DIPENDENTE</t>
  </si>
  <si>
    <t>F.P.V. TICKET MENSA PERSONALE DIPENDENTE</t>
  </si>
  <si>
    <t>MANUTENZIONE ATTREZZATURE E MACCHINE UFFICIO</t>
  </si>
  <si>
    <t>CONSULENZA E GESTIONE GARA PER AFFIDAMENTO RETE GAS</t>
  </si>
  <si>
    <t>F.P.V. CONSULENZA E GESTIONE GARA PER AFFIDAMENTO RETE GAS</t>
  </si>
  <si>
    <t>ORGANISMO INDIPENDENTE DI VALUTAZIONE DELLA PERFORMANCE</t>
  </si>
  <si>
    <t>F.P.V. ORGANISMO INDIPENDENTE DI VALUTAZIONE DELLA PERFORMANCE</t>
  </si>
  <si>
    <t>FORMAZIONE PERSONALE</t>
  </si>
  <si>
    <t>F.P.V. FORMAZIONE PERSONALE</t>
  </si>
  <si>
    <t>SPESE DI ESTERNALIZZAZIONE DELL'ARCHIVIO COMUNALE</t>
  </si>
  <si>
    <t>F.P.V. SPESE DI ESTERNALIZZAZIONE DELL'ARCHIVIO COMUNALE</t>
  </si>
  <si>
    <t>TELEFONO COLONNINA TAXI</t>
  </si>
  <si>
    <t>F.P.V. TELEFONO COLONNINA TAXI</t>
  </si>
  <si>
    <t>CONCORSO LOCAZIONE DELLA SEZIONE CIRCOSCRIZIONALE IMPIEGO RE CAPITI E SEZIONE DECENTRATE</t>
  </si>
  <si>
    <t>NOLEGGIO BENI STRUMENTALI PER UFFICIO</t>
  </si>
  <si>
    <t>F.P.V. NOLEGGIO BENI STRUMENTALI PER UFFICIO</t>
  </si>
  <si>
    <t>CONTRIBUTO COMUNE DI ARLUNO CASERMA CARABINIERI(2001/2010)</t>
  </si>
  <si>
    <t>F.P.V. CONTRIBUTO COMUNE DI ARLUNO CASERMA CARABINIERI(2001/2010)</t>
  </si>
  <si>
    <t>IVA A DEBITO DEL COMUNE DA VERSARE ALL'ERARIO</t>
  </si>
  <si>
    <t>F.P.V. IVA A DEBITO DEL COMUNE DA VERSARE ALL'ERARIO</t>
  </si>
  <si>
    <t>IMPOSTE E TASSE DIVERSE</t>
  </si>
  <si>
    <t>F.P.V. IMPOSTE E TASSE DIVERSE</t>
  </si>
  <si>
    <t>IRAP SALARIO ACCESSORIO/STRAORDINARI</t>
  </si>
  <si>
    <t>F.P.V. IRAP SALARIO ACCESSORIO/STRAORDINARI</t>
  </si>
  <si>
    <t>IRAP PROGETTO SICUREZZA</t>
  </si>
  <si>
    <t>RESTITUZIONE DI ENTRATE E PROVENTI DIVERSI ONERI STRAORDINAR I</t>
  </si>
  <si>
    <t>F.P.V. RESTITUZIONE DI ENTRATE E PROVENTI DIVERSI ONERI STRAORDINARI</t>
  </si>
  <si>
    <t>DEBITI EX LIQUIDAZIONE CIMEP</t>
  </si>
  <si>
    <t>F.P.V. DEBITI EX LIQUIDAZIONE CIMEP</t>
  </si>
  <si>
    <t>TRASFERIMENTO COMUNE VANZAGO CONTRIBUTO REGIONE E PROVINCIA PROGETTI DI SICUREZZA DEL TERRITORIO</t>
  </si>
  <si>
    <t>FONDO SVALUTAZIONE CREDITI</t>
  </si>
  <si>
    <t>FONDO DI RISERVA</t>
  </si>
  <si>
    <t>FONDO DI RISERVA SPESE IMPREVISTE</t>
  </si>
  <si>
    <t>RETRIBUZIONE POSIZIONE E RISULTATO P.O. POLIZIA LOCALE</t>
  </si>
  <si>
    <t>ONERI PREVIDENZIALI ASSICURATIVI OBBLIGATORI A CARICO DEL COMUNE</t>
  </si>
  <si>
    <t>F.P.V. ONERI PREVIDENZIALI ASSICURATIVI OBBLIGATORI A CARICO DEL COMUNE</t>
  </si>
  <si>
    <t>CORRESPONSIONE ASSEGNI FAMIGLIARI POLIZIA LOCALE</t>
  </si>
  <si>
    <t>ACQUISTO DI CARBURANTE PER AUTOMEZZI UFFICIO</t>
  </si>
  <si>
    <t>F.P.V. ACQUISTO DI CARBURANTE PER AUTOMEZZI UFFICIO</t>
  </si>
  <si>
    <t>F.P.V. ACQUISTO VESTIARIO PER DIPENDENTI UFFICIO</t>
  </si>
  <si>
    <t>MISSIONI DIPENDENTI COMUNALI - UFFICIO POLIZIA LOCALE</t>
  </si>
  <si>
    <t>F.P.V. MISSIONI DIPENDENTI COMUNALI - UFFICIO POLIZIA LOCALE</t>
  </si>
  <si>
    <t>SPESE DI ASSICURAZIONE</t>
  </si>
  <si>
    <t>SPESE PER MANUTENZIONE MACCHINE ED ATTREZZATURE UFFICIO</t>
  </si>
  <si>
    <t>SPESE DI ASSITENZA PER PROGRAMMI INFORMATICI IN USO PRESSO L'UFFICIO</t>
  </si>
  <si>
    <t>ESTERNALIZZAZIONE SERVIZIO REGISTRAZIONE VERBALI</t>
  </si>
  <si>
    <t>F.P.V. SPESE PULIZIA LOCALI</t>
  </si>
  <si>
    <t>F.P.V. SPESE PER MANUTENZIONE MACCHINE ED ATTREZZATURE UFFICIO</t>
  </si>
  <si>
    <t>F.P.V. SPESE DI ASSITENZA PER PROGRAMMI INFORMATICI IN USO PRESSO L'UFFICIO</t>
  </si>
  <si>
    <t>F.P.V. ESTERNALIZZAZIONE SERVIZIO REGISTRAZIONE VERBALI</t>
  </si>
  <si>
    <t>SPESE DIVERSE</t>
  </si>
  <si>
    <t>F.P.V. SPESE DIVERSE</t>
  </si>
  <si>
    <t>FUNZIONAMENTO E MANUTENZIONE MEZZI TECNICI SERVIZI DI POLIZI A STRADALE</t>
  </si>
  <si>
    <t>F.P.V. FUNZIONAMENTO E MANUTENZIONE MEZZI TECNICI SERVIZI DI POLIZI A STRADALE</t>
  </si>
  <si>
    <t>AFFITTO ATTREZZATURE PER IL RILIEVO VIOLAZIONI CODICE DELLA STRADA</t>
  </si>
  <si>
    <t>F.P.V. AFFITTO ATTREZZATURE PER IL RILIEVO VIOLAZIONI CODICE DELLA STRADA</t>
  </si>
  <si>
    <t>TRASFERIMENTI REGIONE LOMBARDIA</t>
  </si>
  <si>
    <t>F.P.V. TRASFERIMENTI REGIONE LOMBARDIA</t>
  </si>
  <si>
    <t>TRASFERIMENTO SOMME PER ATTIVITA' DI LOTTA CONTRO LA TRATTA</t>
  </si>
  <si>
    <t>TRASFERIMENTO AL FONDO PER LA LOTTA CONTRO L'INCIDENTALITA' NOTTURNA</t>
  </si>
  <si>
    <t>F.P.V. TRASFERIMENTO AL FONDO PER LA LOTTA CONTRO L'INCIDENTALITA' NOTTURNA</t>
  </si>
  <si>
    <t>IMPOSTE E TASSE BOLLI</t>
  </si>
  <si>
    <t>ONERI STRAORDINARI GESTIONE CORRENTE POLIZIA LOCALE</t>
  </si>
  <si>
    <t>F.P.V. ONERI STRAORDINARI GESTIONE CORRENTE POLIZIA LOCALE</t>
  </si>
  <si>
    <t>SPESE DI GESTIONE SCUOLA MATERNA - PRESTAZIONE DI SERVIZI</t>
  </si>
  <si>
    <t>F.P.V. SPESE DI GESTIONE SCUOLA MATERNA - PRESTAZIONE DI SERVIZI</t>
  </si>
  <si>
    <t>ALTRI BENI DIVERSI</t>
  </si>
  <si>
    <t>F.P.V. ALTRI BENI DIVERSI</t>
  </si>
  <si>
    <t>SPURGO POZZETTI</t>
  </si>
  <si>
    <t>MANUTENZIONE IMPIANTO FOTOVOLTAICO SCUOLA DELL'INFANZIA</t>
  </si>
  <si>
    <t>SPESE DIVERSE - PRESTAZIONE DI SERVIZI MANUTENZIONE PATRIMONIO</t>
  </si>
  <si>
    <t>F.P.V. SPESE DIVERSE - PRESTAZIONE DI SERVIZI MANUTENZIONE PATRIMONIO</t>
  </si>
  <si>
    <t>CONTRIBUTO A SCUOLE MATERNE GESTITE DA PRIVATI O ORDINI RELI GIOSI</t>
  </si>
  <si>
    <t>CONTRIBUTI DIDATTICI</t>
  </si>
  <si>
    <t>ATTIVITA' DI ANIMAZIONE TRASFERIMENTI</t>
  </si>
  <si>
    <t>CONTRIBUTO ACQUISTO MATERIALE PULIZIA</t>
  </si>
  <si>
    <t>INTERESSI PASSIVI ED ONERI SU MUTUI</t>
  </si>
  <si>
    <t>INTERESSI PASSIVI B.O.C.</t>
  </si>
  <si>
    <t>ACQUISTO ALTRI BENI DI CONSUMO</t>
  </si>
  <si>
    <t>FORNITURA GRATUITA LIBRI SCOLASTICI AGLI ALUNNI - ACQUISTO</t>
  </si>
  <si>
    <t>F.P.V. FORNITURA GRATUITA LIBRI SCOLASTICI AGLI ALUNNI - ACQUISTO</t>
  </si>
  <si>
    <t>SPESE DIVERSE - PRESTAZIONE DI SERVIZI GESTIONE PATRIMO COMUNALE</t>
  </si>
  <si>
    <t>F.P.V. SPESE DIVERSE - PRESTAZIONE DI SERVIZI GESTIONE PATRIMO COMUNALE</t>
  </si>
  <si>
    <t>MATERIALE DIDATTICO CONTRIBUTO</t>
  </si>
  <si>
    <t>CONTRIBUTO MATERIALE PULIZIA</t>
  </si>
  <si>
    <t>ATTIVITA' DI ANIMAZIONE TRASFERIMENTO</t>
  </si>
  <si>
    <t>EDUCAZIONE AMBIENTALE E LABORATORIO MUSICA</t>
  </si>
  <si>
    <t>PROGETTO LIBRO GIOCO</t>
  </si>
  <si>
    <t>SPESE ENERGIA ELETTRICA</t>
  </si>
  <si>
    <t>F.P.V. SPESE ENERGIA ELETTRICA</t>
  </si>
  <si>
    <t>ACQUISTO BENI DIVERSI</t>
  </si>
  <si>
    <t>F.P.V. ACQUISTO BENI DIVERSI</t>
  </si>
  <si>
    <t>SPESE VARIE - PRESTAZIONE DI SERVIZI GESTIONE PATRIMONIO COMUNALE</t>
  </si>
  <si>
    <t>F.P.V. SPESE VARIE - PRESTAZIONE DI SERVIZI GESTIONE PATRIMONIO COMUNALE</t>
  </si>
  <si>
    <t>ATTIVITA' INTEGRATIVE - TRASFERIMENTO</t>
  </si>
  <si>
    <t>INTERESSI PASSIVI MUTUO SCUOLA MEDIA</t>
  </si>
  <si>
    <t>ONERI STRAORDINARI GESTIONE CORRENTE SCUOLA MEDIA</t>
  </si>
  <si>
    <t>ONERI PREVIDENZIALI ASSISTENZIALI ASSICURATIVI A CARICO ENTE</t>
  </si>
  <si>
    <t>F.P.V. ONERI PREVIDENZIALI ASSISTENZIALI ASSICURATIVI A CARICO ENTE</t>
  </si>
  <si>
    <t>ACQUISTO MATERIALE VARIO PER ASSISTENZA SCOLASTICA</t>
  </si>
  <si>
    <t>ACQUISTO DI BENI DIVERSI PER GESTIONE UFFICIO</t>
  </si>
  <si>
    <t>F.P.V. ACQUISTO MATERIALE VARIO PER ASSISTENZA SCOLASTICA</t>
  </si>
  <si>
    <t>MISSIONI DIPENDENTI COMUNALI - UFFICIO SCUOLA</t>
  </si>
  <si>
    <t>SPESE PER PULIZIE E DISINFESTAZIONE LOCALI SCOLASTICI E REFETTORI</t>
  </si>
  <si>
    <t>SPESE DI MANUTENZIONE E RIPARAZIONE ELETTRODOMESTICI CENTRO COTTURA SCUOLE MEDIE</t>
  </si>
  <si>
    <t>MENSA SCOLASTICA: INCARICHI CONTROLLO QUALITA' E RECUPERO CONTRIBUTI E.I.M.A.</t>
  </si>
  <si>
    <t>SPESE PER LA FORNITURA DI PASTI MENSE SCOLASTICHE - QUOTA COSTO SOCIALE</t>
  </si>
  <si>
    <t>F.P.V. SPESE PER PULIZIE E DISINFESTAZIONE LOCALI SCOLASTICI E REFETTORI</t>
  </si>
  <si>
    <t>F.P.V. SPESE DI MANUTENZIONE E RIPARAZIONE ELETTRODOMESTICI CENTRO COTTURA SCUOLE MEDIE</t>
  </si>
  <si>
    <t>F.P.V. MENSA SCOLASTICA: INCARICHI CONTROLLO QUALITA' E RECUPERO CONTRIBUTI E.I.M.A.</t>
  </si>
  <si>
    <t>F.P.V. SPESE PER LA FORNITURA DI PASTI MENSE SCOLASTICHE - QUOTA COSTO SOCIALE</t>
  </si>
  <si>
    <t>INFORMATIZZAZIONE TARIFFE MENSA ALUNNI E SERVIZI SCOLASTICI</t>
  </si>
  <si>
    <t>F.P.V. INFORMATIZZAZIONE TARIFFE MENSA ALUNNI E SERVIZI SCOLASTICI</t>
  </si>
  <si>
    <t>SERVIZIO TRASPORTI SCOLASTICI EFFETTUATI DA TERZI (SERVIZIO RILEVANTE IVA)</t>
  </si>
  <si>
    <t>F.P.V. SERVIZIO TRASPORTI SCOLASTICI EFFETTUATI DA TERZI (SERVIZIO RILEVANTE IVA)</t>
  </si>
  <si>
    <t>CORRESPONSIONE ASSEGNI FAMIGLIARI ASSISTENZA SCOLASTICA</t>
  </si>
  <si>
    <t>SPESE DI GESTIONE UFFICIO SCUOLA - PRESTAZIONE DI SERVIZI</t>
  </si>
  <si>
    <t>SPSE DI PULIZIA LOCALI</t>
  </si>
  <si>
    <t>F.P.V. SPSE DI PULIZIA LOCALI</t>
  </si>
  <si>
    <t>F.P.V. SPESE DI GESTIONE UFFICIO SCUOLA - PRESTAZIONE DI SERVIZI</t>
  </si>
  <si>
    <t>PRESCUOLA-POSTSCUOLA (SERVIZIO RILEVANTE IVA)</t>
  </si>
  <si>
    <t>F.P.V. PRESCUOLA-POSTSCUOLA (SERVIZIO RILEVANTE IVA)</t>
  </si>
  <si>
    <t>ORGANIZZAZIONE CORSI DI NUOTO (SERVIZIO RILEVANTE IVA)</t>
  </si>
  <si>
    <t>F.P.V. ORGANIZZAZIONE CORSI DI NUOTO (SERVIZIO RILEVANTE IVA)</t>
  </si>
  <si>
    <t>INIZIATIVE ATTIVITA' DELL'OBBLIGO</t>
  </si>
  <si>
    <t>TRASFERIMENTO ALLA PARROCCHIA PER SERVIZIO ASSISTENZA SCOLASTICA</t>
  </si>
  <si>
    <t>CONTRIBUTO PER INIZIATIVE SULLE PROBLEMATICHE ADOLESCENZIALI</t>
  </si>
  <si>
    <t>CONTRIBUTO PER SPAZIO GENITORI PROGETTO SICUREZZA</t>
  </si>
  <si>
    <t>FREQUENZA DI ISTITUTI - RETTE</t>
  </si>
  <si>
    <t>F.P.V. FREQUENZA DI ISTITUTI - RETTE</t>
  </si>
  <si>
    <t>UNIVERSITA' ED ALTRI ISTITUTI DI ISTRUZIONE SUPERIORE CONTRIBUTI</t>
  </si>
  <si>
    <t>LABORATORI EXTRA SCOLASTICI</t>
  </si>
  <si>
    <t>F.P.V. LABORATORI EXTRA SCOLASTICI</t>
  </si>
  <si>
    <t>CORSI EXTRA SCOLASTICI - NUOTO (SERVIZIO RILEVANTE IVA)</t>
  </si>
  <si>
    <t>CONTRIBUTI PER CORSI DI INGLESE</t>
  </si>
  <si>
    <t>CONTRIBUTI LIBRI DI TESTO SCOLASTICI SCUOLE MEDIE</t>
  </si>
  <si>
    <t>CONTRIBUTO DIREZIONE DIDATTICA</t>
  </si>
  <si>
    <t>F.P.V. CONTRIBUTO DIREZIONE DIDATTICA</t>
  </si>
  <si>
    <t>CONTRIBUTO PER ACQUISTO MATERIALE LABORATORI</t>
  </si>
  <si>
    <t>EDUCAZIONE ALLA SALUTE</t>
  </si>
  <si>
    <t>PROGETTO SUCCESSO FORMATIVO</t>
  </si>
  <si>
    <t>F.P.V. PROGETTO SUCCESSO FORMATIVO</t>
  </si>
  <si>
    <t>INTERESSI MUTUO SISTEMAZIONE MENSA</t>
  </si>
  <si>
    <t>RETRIBUZIONE POSIZIONE E RISULTATO SETTORE CULTURA</t>
  </si>
  <si>
    <t>ONERI PREVIDENZIALI ASSISTENZIALI ED ASSICURATIVI OBBLIGATORI A CARICO ENTE</t>
  </si>
  <si>
    <t>F.P.V. ONERI PREVIDENZIALI ASSISTENZIALI ED ASSICURATIVI OBBLIGATORI A CARICO ENTE</t>
  </si>
  <si>
    <t>CORRESPONSIONE ASSEGNI FAMIGLIARI SETTORE CULTURA</t>
  </si>
  <si>
    <t>ACQUISTO DI QUOTIDIANI PER BIBLIOTECA COMUNALE</t>
  </si>
  <si>
    <t>F.P.V. ACQUISTO DI QUOTIDIANI PER BIBLIOTECA COMUNALE</t>
  </si>
  <si>
    <t>MISSIONI DIPENDENTI COMUNALI - BIBLIOTECA COMUNALE</t>
  </si>
  <si>
    <t>F.P.V. MISSIONI DIPENDENTI COMUNALI - BIBLIOTECA COMUNALE</t>
  </si>
  <si>
    <t>SPESE DI GESTIONE BIBLIOTECA - PRESTAZIONE DI SERVIZI</t>
  </si>
  <si>
    <t>F.P.V. SPESE DI GESTIONE BIBLIOTECA - PRESTAZIONE DI SERVIZI</t>
  </si>
  <si>
    <t>SISTEMA BIBLIOTECARIO - CONTRIBUTO</t>
  </si>
  <si>
    <t>CONTRIBUTI PER BANDE MUSICALI</t>
  </si>
  <si>
    <t>IRAP SU COLLABORAZIONI ESTERNE EVENTI CULURALI</t>
  </si>
  <si>
    <t>IMPOSTA REGIONALE ATTIVITA' PRODUTTIVE IRAP</t>
  </si>
  <si>
    <t>F.P.V. IMPOSTA REGIONALE ATTIVITA' PRODUTTIVE IRAP</t>
  </si>
  <si>
    <t>ACQUISTO BENI PER ATTIVITA' CULTURALI</t>
  </si>
  <si>
    <t>F.P.V. ACQUISTO BENI PER ATTIVITA' CULTURALI</t>
  </si>
  <si>
    <t>CORSI PER ADULTI (SERVIZIO RILEVANTE IVA)</t>
  </si>
  <si>
    <t>SPESE PER ATTIVITA' E MANIFESTAZIONI CULTURALI ORGANIZZATE DAL COMUNE</t>
  </si>
  <si>
    <t>MANIFESTAZIONI CULTURALI E SPETTACOLI ORGANIZZATI DAL COMUNE</t>
  </si>
  <si>
    <t>MOSTRE E SPETTACOLI ORGANIZZATI DAL COMUNE</t>
  </si>
  <si>
    <t>SPESE PULIZIA LOCALI COMUNALI (ADIBITI AD ATTIVITA' CULTURALI)</t>
  </si>
  <si>
    <t>F.P.V. MANIFESTAZIONI CULTURALI E SPETTACOLI ORGANIZZATI DAL COMUNE</t>
  </si>
  <si>
    <t>F.P.V. MOSTRE E SPETTACOLI ORGANIZZATI DAL COMUNE</t>
  </si>
  <si>
    <t>F.P.V. SPESE PER ATTIVITA' E MANIFESTAZIONI CULTURALI ORGANIZZATE DAL COMUNE</t>
  </si>
  <si>
    <t>CONTRIBUTI PER ORGANIZZAZIONI DI MOSTRE E SPETTACOLI</t>
  </si>
  <si>
    <t>F.P.V. CONTRIBUTI PER ORGANIZZAZIONI DI MOSTRE E SPETTACOLI</t>
  </si>
  <si>
    <t>DIRITTI SIAE SU SPETTACOLI ORGANIZZATI DAL COMUNE</t>
  </si>
  <si>
    <t>F.P.V. DIRITTI SIAE SU SPETTACOLI ORGANIZZATI DAL COMUNE</t>
  </si>
  <si>
    <t>IRAP SU COLLABORAZIONI ESTERNE PER EVENTI CULTURALI</t>
  </si>
  <si>
    <t>F.P.V. IRAP SU COLLABORAZIONI ESTERNE PER EVENTI CULTURALI</t>
  </si>
  <si>
    <t>ACQUISTO BENI DI CONSUMO</t>
  </si>
  <si>
    <t>F.P.V. ACQUISTO BENI DI CONSUMO</t>
  </si>
  <si>
    <t>MANUTENZIONE IMPIANTO SOLARE TERMICO</t>
  </si>
  <si>
    <t>CONTRIBUTO CAMPO DI CALCIO</t>
  </si>
  <si>
    <t>F.P.V. CONTRIBUTO CAMPO DI CALCIO</t>
  </si>
  <si>
    <t>INTERESSI PASSIVI SU MUTUI IMPIANTI SPORTIVI</t>
  </si>
  <si>
    <t>ACQUISTO DI BENI</t>
  </si>
  <si>
    <t>F.P.V. ACQUISTO DI BENI</t>
  </si>
  <si>
    <t>PULIZIA PALESTRE COMUNALI</t>
  </si>
  <si>
    <t>F.P.V. PULIZIA PALESTRE COMUNALI</t>
  </si>
  <si>
    <t>PROMOZIONE MANIFESTAZIONI E DIFFUSIONE DELLO SPORT - CONTRIB UTI</t>
  </si>
  <si>
    <t>F.P.V. PROMOZIONE MANIFESTAZIONI E DIFFUSIONE DELLO SPORT - CONTRIB UTI</t>
  </si>
  <si>
    <t>SPESE PER MANIFESTAZIONI SPORTIVE</t>
  </si>
  <si>
    <t>MANUTENZIONE STRADE: ACQUISTO BENI DIVERSI</t>
  </si>
  <si>
    <t>F.P.V. MANUTENZIONE STRADE: ACQUISTO BENI DIVERSI</t>
  </si>
  <si>
    <t>SPESE PER LA SICUREZZA STRADALE LEGGE 472/99 (ART.208) PRESTAZIONE DI SERVIZI</t>
  </si>
  <si>
    <t>SPESA PER SPURGO POZZETTI STRADALI - PRESTAZIONE DI SERVIZI</t>
  </si>
  <si>
    <t>SPESA PER LA SEGNALETICA STRADALE - PRESTAZIONE DI SERVIZI</t>
  </si>
  <si>
    <t>SPESE PER LA MANUTENZIONE ORDINARIA DELLE STRADE COMUNALI PRESTAZIONE DI SERVIZI</t>
  </si>
  <si>
    <t>SPESA PER LA RIMOZIONE DELLA NEVE DAL CENTRO ABITATO - PRESTAZIONE DI SERVIZI</t>
  </si>
  <si>
    <t>F.P.V. SPESE PER LA SICUREZZA STRADALE LEGGE 472/99 (ART.208) PRESTAZIONE DI SERVIZI</t>
  </si>
  <si>
    <t>F.P.V. SPESA PER LA SEGNALETICA STRADALE - PRESTAZIONE DI SERVIZI</t>
  </si>
  <si>
    <t>F.P.V. SPESE PER LA MANUTENZIONE ORDINARIA DELLE STRADE COMUNALI PRESTAZIONE DI SERVIZI</t>
  </si>
  <si>
    <t>F.P.V. SPESA PER LA RIMOZIONE DELLA NEVE DAL CENTRO ABITATO - PRESTAZIONE DI SERVIZI</t>
  </si>
  <si>
    <t>INTERESSI PASSIVI MUTUI STRADE</t>
  </si>
  <si>
    <t>INTERESSI PASSIVI SU MUTUI</t>
  </si>
  <si>
    <t>ONERI STRAORDINARI GESTIONE CORRENTE VIABILITA'</t>
  </si>
  <si>
    <t>F.P.V. ONERI STRAORDINARI GESTIONE CORRENTE VIABILITA'</t>
  </si>
  <si>
    <t>ENERGIA ELETTRICA PUBBLICA ILLUMINAZIONE</t>
  </si>
  <si>
    <t>F.P.V. ENERGIA ELETTRICA PUBBLICA ILLUMINAZIONE</t>
  </si>
  <si>
    <t>GESTIONE E MANUTENZIONE IMPIANTI PUBBLICA ILLUMINAZIONE - PR ESTAZIONE SERVIZI</t>
  </si>
  <si>
    <t>F.P.V. GESTIONE E MANUTENZIONE IMPIANTI PUBBLICA ILLUMINAZIONE - PR ESTAZIONE SERVIZI</t>
  </si>
  <si>
    <t>SPESE PER PRESTAZIONI DI SERVIZI PER IMPIANTI ILLUMINAZIONE PUBBLICA</t>
  </si>
  <si>
    <t>F.P.V. SPESE PER PRESTAZIONI DI SERVIZI PER IMPIANTI ILLUMINAZIONE PUBBLICA</t>
  </si>
  <si>
    <t>INTERESSI PASSIVI MUTUO PERDITE ESERCIZIO CONSORZIO TRASPORT I PUBBLICI</t>
  </si>
  <si>
    <t>INTERVENTI PER LA TUTELA DELL'AMBIENTE - PRESTAZIONE</t>
  </si>
  <si>
    <t>F.P.V. INTERVENTI PER LA TUTELA DELL'AMBIENTE - PRESTAZIONE</t>
  </si>
  <si>
    <t>SPESE DIVERSE PER PIANO REGOLATORE</t>
  </si>
  <si>
    <t>SPESE PER LA FORMAZIONE E L'ADEGUAMENTO DEGLI STRUMENTI URBA NISTICI</t>
  </si>
  <si>
    <t>CONTRIBUTO AL COMUNE DI RHO PER PIANO D'AREA DEL RHODENSE</t>
  </si>
  <si>
    <t>F.P.V. CONTRIBUTO AL COMUNE DI RHO PER PIANO D'AREA DEL RHODENSE</t>
  </si>
  <si>
    <t>CONTRIBUTO DIRITTI DI ESCAVAZIONE L.R. 14/98</t>
  </si>
  <si>
    <t>F.P.V. CONTRIBUTO DIRITTI DI ESCAVAZIONE L.R. 14/98</t>
  </si>
  <si>
    <t>CASE COMUNALI - ASSICURAZIONI</t>
  </si>
  <si>
    <t>F.P.V. CASE COMUNALI - ASSICURAZIONI</t>
  </si>
  <si>
    <t>GESTIONE CASE COMUNALI - PRESTAZIONI DI SERVIZI</t>
  </si>
  <si>
    <t>F.P.V. GESTIONE CASE COMUNALI - PRESTAZIONI DI SERVIZI</t>
  </si>
  <si>
    <t>INCARICO AD AMMINISTRATORE INCARICO COMUNALE</t>
  </si>
  <si>
    <t>F.P.V. INCARICO AD AMMINISTRATORE INCARICO COMUNALE</t>
  </si>
  <si>
    <t>SPESE DI GESTIONE DELLE CASE COMUNALI</t>
  </si>
  <si>
    <t>F.P.V. SPESE DI GESTIONE DELLE CASE COMUNALI</t>
  </si>
  <si>
    <t>PROCEDURE - STIME DOCUMENTAZIONI BANDI PER LA CESSIONE DI AL LOGGI DI EDILIZIA RESIDENZIALE PUBBLICA</t>
  </si>
  <si>
    <t>INTERESSI PASSIVI MUTUI EDILIZIA ECONOMICA</t>
  </si>
  <si>
    <t>INTERESSI PASSIVI MUTUI MAGGIORI ONERI ESPROPRIO</t>
  </si>
  <si>
    <t>SERVIZIO DI PROTEZIONE CIVILE E PRONTO INTERVENTO SPESE VARI E</t>
  </si>
  <si>
    <t>SPESE TELEFONICHE PRONTO INTERVENTO</t>
  </si>
  <si>
    <t>F.P.V. SPESE TELEFONICHE PRONTO INTERVENTO</t>
  </si>
  <si>
    <t>RIMOZIONE, CUSTODIA E DEMOLIZIONE AUTO ABBANDONATE</t>
  </si>
  <si>
    <t>F.P.V. RIMOZIONE, CUSTODIA E DEMOLIZIONE AUTO ABBANDONATE</t>
  </si>
  <si>
    <t>SERVIZIO CANI RANDAGI</t>
  </si>
  <si>
    <t>F.P.V. SERVIZIO CANI RANDAGI</t>
  </si>
  <si>
    <t>CONVENZIONE PROTEZIONE CIVILE</t>
  </si>
  <si>
    <t>F.P.V. CONVENZIONE PROTEZIONE CIVILE</t>
  </si>
  <si>
    <t>ALLACCIAMENTO FOGNATURA (SERVIZIO RILEVANTE IVA)</t>
  </si>
  <si>
    <t>SPESE DI GESTIONE E MANUTENZIONE CASA DELL'ACQUA</t>
  </si>
  <si>
    <t>F.P.V. SPESE DI GESTIONE E MANUTENZIONE CASA DELL'ACQUA</t>
  </si>
  <si>
    <t>INTERESSI PASSIVI SU MUTUI FOGNATURA</t>
  </si>
  <si>
    <t>INTERESSI PASSIVI SU B.O.C. FOGNATURA</t>
  </si>
  <si>
    <t>INTERESSI MUTUI PASSIVI ACQUEDOTTO</t>
  </si>
  <si>
    <t>ONERI STRAORDINARI GESTIONE CORRENTE SERVIZIO IDRICO INTEGRATO</t>
  </si>
  <si>
    <t>SMALTIMENTO RIFIUTI - ACQUISTO ATTREZZATURE</t>
  </si>
  <si>
    <t>F.P.V. SMALTIMENTO RIFIUTI - ACQUISTO ATTREZZATURE</t>
  </si>
  <si>
    <t>SPESE PER LA PROMOZIONE SUL TERRITORIO DELLA RACCOLTA DIFFERENZIATA DEI RIFIUTI</t>
  </si>
  <si>
    <t>F.P.V. SPESE PER LA PROMOZIONE SUL TERRITORIO DELLA RACCOLTA DIFFERENZIATA DEI RIFIUTI</t>
  </si>
  <si>
    <t>SERVIZIO SMALTIMENTO RIFIUTI SOLIDI URBANI</t>
  </si>
  <si>
    <t>F.P.V. SERVIZIO SMALTIMENTO RIFIUTI SOLIDI URBANI</t>
  </si>
  <si>
    <t>SMALTIMENTO RIFIUTI SPECIALI</t>
  </si>
  <si>
    <t>F.P.V. SMALTIMENTO RIFIUTI SPECIALI</t>
  </si>
  <si>
    <t>GESTIONE PIATTAFORMA ECOLOGICA</t>
  </si>
  <si>
    <t>F.P.V. GESTIONE PIATTAFORMA ECOLOGICA</t>
  </si>
  <si>
    <t>SPESE PER SMALTIMENTO RIFIUTI ABBANDONATI</t>
  </si>
  <si>
    <t>ACQUISTO BENI DIVERSI VERDE PUBBLICO</t>
  </si>
  <si>
    <t>F.P.V. ACQUISTO BENI DIVERSI VERDE PUBBLICO</t>
  </si>
  <si>
    <t>VESTIARIO</t>
  </si>
  <si>
    <t>ACQUISTO BENI - PIANTE NEONATI</t>
  </si>
  <si>
    <t>F.P.V. ACQUISTO BENI - PIANTE NEONATI</t>
  </si>
  <si>
    <t>GESTIONE PARCHI GIARDINI - PRESTAZIONI DI SERVIZI</t>
  </si>
  <si>
    <t>F.P.V. GESTIONE PARCHI GIARDINI - PRESTAZIONI DI SERVIZI</t>
  </si>
  <si>
    <t>IRRIGAZIONE PARCHI</t>
  </si>
  <si>
    <t>F.P.V. IRRIGAZIONE PARCHI</t>
  </si>
  <si>
    <t>MANUTENZIONE ATTREZZATURE</t>
  </si>
  <si>
    <t>F.P.V. MANUTENZIONE ATTREZZATURE</t>
  </si>
  <si>
    <t>ASSICURAZIONE ATTREZZATURE</t>
  </si>
  <si>
    <t>F.P.V. ASSICURAZIONE ATTREZZATURE</t>
  </si>
  <si>
    <t>MANUTENZIONE TENSOSTRUTTURA DI VIA GALLARATE</t>
  </si>
  <si>
    <t>UTENZE AREA FESTE E TENSOSTRUTTURA DI VIA GALLARATE</t>
  </si>
  <si>
    <t>F.P.V. MANUTENZIONE TENSOSTRUTTURA DI VIA GALLARATE</t>
  </si>
  <si>
    <t>F.P.V. UTENZE AREA FESTE E TENSOSTRUTTURA DI VIA GALLARATE</t>
  </si>
  <si>
    <t>PARCO AGRICOLO SUD MILANO</t>
  </si>
  <si>
    <t>F.P.V. PARCO AGRICOLO SUD MILANO</t>
  </si>
  <si>
    <t>INTERESSI PASSIVI PARCHI</t>
  </si>
  <si>
    <t>ONERI STRAORDINARI DELLA GESTIONE CORRENTE MANUTENZIONE PARCHI</t>
  </si>
  <si>
    <t>F.P.V. ONERI STRAORDINARI DELLA GESTIONE CORRENTE MANUTENZIONE PARCHI</t>
  </si>
  <si>
    <t>GESTIONE SPAZIO FAMIGLIA</t>
  </si>
  <si>
    <t>F.P.V. GESTIONE SPAZIO FAMIGLIA</t>
  </si>
  <si>
    <t>SPESE DI GESTIONE ASILO NIDO COMUNALE</t>
  </si>
  <si>
    <t>F.P.V. SPESE DI GESTIONE ASILO NIDO COMUNALE</t>
  </si>
  <si>
    <t>CONTRIBUTO COPERTURA RETTE ASILO NIDO</t>
  </si>
  <si>
    <t>COPERTURA COSTO SOCIALE ASILO COMUNALE</t>
  </si>
  <si>
    <t>F.P.V. COPERTURA COSTO SOCIALE ASILO COMUNALE</t>
  </si>
  <si>
    <t>CONTRIBUTO DI GESTIONE ASILO NIDO (TRASFERIMENTO REGIONALE)</t>
  </si>
  <si>
    <t>COPERTURA DISAVANZO DI ESERCIZIO GESTIONE ASILO NIDO</t>
  </si>
  <si>
    <t>ONERI STRAORDINARI GESTIONE CORRENTE GESTIONE ASILO NIDO</t>
  </si>
  <si>
    <t>RETRIBUZIONE POSIZIONE E RISULTATO SERVIZI SOCIALI</t>
  </si>
  <si>
    <t>RITENUTE PREVIDENZIALI ED ASSISTENZIALI ASSICURATIVE OBBLIG ATORIE CARICO COMUNE</t>
  </si>
  <si>
    <t>F.P.V. RITENUTE PREVIDENZIALI ED ASSISTENZIALI ASSICURATIVE OBBLIG ATORIE CARICO COMUNE</t>
  </si>
  <si>
    <t>CORRESPONSIONE ASSEGNI FAMIGLIARI SERVIZI SOCIALI</t>
  </si>
  <si>
    <t>LIBRI RIVISTE CANCELLERIA STAMPATI E VARIE</t>
  </si>
  <si>
    <t>F.P.V. LIBRI RIVISTE CANCELLERIA STAMPATI E VARIE</t>
  </si>
  <si>
    <t>ACQUISTO BENI INIZIATIVE ANZIANI</t>
  </si>
  <si>
    <t>F.P.V. ACQUISTO BENI INIZIATIVE ANZIANI</t>
  </si>
  <si>
    <t>INIZIATIVE A FAVORE DELLA GIOVENTU' - ACQUISTO BENI</t>
  </si>
  <si>
    <t>F.P.V. INIZIATIVE A FAVORE DELLA GIOVENTU' - ACQUISTO BENI</t>
  </si>
  <si>
    <t>MEZZI DI TRASPORTO ADIBITI A SERVIZI SOCIALI</t>
  </si>
  <si>
    <t>F.P.V. MEZZI DI TRASPORTO ADIBITI A SERVIZI SOCIALI</t>
  </si>
  <si>
    <t>ACQUISTO BENI PER CENTRO ESTIVO</t>
  </si>
  <si>
    <t>F.P.V. ACQUISTO BENI PER CENTRO ESTIVO</t>
  </si>
  <si>
    <t>ACQUISTO MATERIALE PER ATTIVITA' DI ASSISTENZA HANDICAP</t>
  </si>
  <si>
    <t>F.P.V. ACQUISTO MATERIALE PER ATTIVITA' DI ASSISTENZA HANDICAP</t>
  </si>
  <si>
    <t>SPESE TELEFONICHE - UTENZE CENTRO ANZIANI</t>
  </si>
  <si>
    <t>SPESE ENERGIA ELETTRICA - UTENZE CENTRO ANZIANI ED ALTRI IMMOBILI</t>
  </si>
  <si>
    <t>SPESE ACQUA - UTENZE ORTI ANZIANI</t>
  </si>
  <si>
    <t>SPESE PER ASSICURAZIONI - CENTRO ANZIANI</t>
  </si>
  <si>
    <t>SPESE CONDOMINIALI ALLOGGIO COMUNALE DI VIA VARESE</t>
  </si>
  <si>
    <t>SPESE DI GESTIONE NUOVO CENTRO ANZIANI</t>
  </si>
  <si>
    <t>SPESE PER INIZIATIVE A FAVORE DELLA TERZA ETA'</t>
  </si>
  <si>
    <t>SPESE PER ASSISTENZA DOMICILIARE</t>
  </si>
  <si>
    <t>SPESE PER GESTIONE SERVIZIO PASTI ANZIANI</t>
  </si>
  <si>
    <t>SPESE DI GESTIONE CORSO ATTIVITA' MOTORIA</t>
  </si>
  <si>
    <t>F.P.V. SPESE TELEFONICHE - UTENZE CENTRO ANZIANI</t>
  </si>
  <si>
    <t>F.P.V. SPESE ENERGIA ELETTRICA - UTENZE CENTRO ANZIANI ED ALTRI IMMOBILI</t>
  </si>
  <si>
    <t>F.P.V. SPESE ACQUA - UTENZE ORTI ANZIANI</t>
  </si>
  <si>
    <t>F.P.V. SPESE CONDOMINIALI ALLOGGIO COMUNALE DI VIA VARESE</t>
  </si>
  <si>
    <t>F.P.V. SPESE PER INIZIATIVE A FAVORE DELLA TERZA ETA'</t>
  </si>
  <si>
    <t>F.P.V. SPESE PER ASSISTENZA DOMICILIARE</t>
  </si>
  <si>
    <t>F.P.V. SPESE PER GESTIONE SERVIZIO PASTI ANZIANI</t>
  </si>
  <si>
    <t>F.P.V. SPESE DI GESTIONE CORSO ATTIVITA' MOTORIA</t>
  </si>
  <si>
    <t>SPESE PER MANUTENZIONE ATTREZZATURE UFFICIO</t>
  </si>
  <si>
    <t>SPESE DI MANUTENZIONE AUTOMEZZI SERVIZI SOCIALI</t>
  </si>
  <si>
    <t>MISSIONI DIPENDENTI COMUNALI - UFFICIO SERVIZI ALLA PERSONA</t>
  </si>
  <si>
    <t>F.P.V. SPESE DI MANUTENZIONE AUTOMEZZI SERVIZI SOCIALI</t>
  </si>
  <si>
    <t>SPESE TELEFONICHE - UTENZE C.A.G.</t>
  </si>
  <si>
    <t>SPESE ENERGIA ELETTRICA - UTENZE C.A.G.</t>
  </si>
  <si>
    <t>SPESE DI RISCALDAMENTO - UTENZE C.A.G.</t>
  </si>
  <si>
    <t>SPESE DI PULIZIA LOCALI C.A.G.</t>
  </si>
  <si>
    <t>SPESE PER INIZIATIVE A FAVORE DELLA GIOVENTU'</t>
  </si>
  <si>
    <t>F.P.V. SPESE TELEFONICHE - UTENZE C.A.G.</t>
  </si>
  <si>
    <t>F.P.V. SPESE ENERGIA ELETTRICA - UTENZE C.A.G.</t>
  </si>
  <si>
    <t>F.P.V. SPESE DI RISCALDAMENTO - UTENZE C.A.G.</t>
  </si>
  <si>
    <t>F.P.V. SPESE DI PULIZIA LOCALI C.A.G.</t>
  </si>
  <si>
    <t>F.P.V. SPESE PER INIZIATIVE A FAVORE DELLA GIOVENTU'</t>
  </si>
  <si>
    <t>RETTE DI RICOVERO DI ANZIANI ED INABILI IN CASE DI RIPOSO</t>
  </si>
  <si>
    <t>F.P.V. RETTE DI RICOVERO DI ANZIANI ED INABILI IN CASE DI RIPOSO</t>
  </si>
  <si>
    <t>ASSISTENZA INVALIDI ED HANDICAPPATI - PRESTAZIONI DI SERVIZI</t>
  </si>
  <si>
    <t>F.P.V. ASSISTENZA INVALIDI ED HANDICAPPATI - PRESTAZIONI DI SERVIZI</t>
  </si>
  <si>
    <t>SERVIZI ASSISTENZIALI DI SUPPORTO ALLE FAMIGLIE</t>
  </si>
  <si>
    <t>F.P.V. SERVIZI ASSISTENZIALI DI SUPPORTO ALLE FAMIGLIE</t>
  </si>
  <si>
    <t>SPESA PER SOSTEGNO HANDICAP</t>
  </si>
  <si>
    <t>F.P.V. SPESA PER SOSTEGNO HANDICAP</t>
  </si>
  <si>
    <t>SPESA PER ORGANIZZAZIONE CENTRO ESTIVO</t>
  </si>
  <si>
    <t>SPESE PULIZIA LOCALI COMUNALI (ADIBITI A CENTRO ESTIVO)</t>
  </si>
  <si>
    <t>F.P.V. SPESA PER ORGANIZZAZIONE CENTRO ESTIVO</t>
  </si>
  <si>
    <t>RETTE DI RICOVERO MINORI IN STRUTTURE EDUCATIVE</t>
  </si>
  <si>
    <t>F.P.V. RETTE DI RICOVERO MINORI IN STRUTTURE EDUCATIVE</t>
  </si>
  <si>
    <t>RETTE DI RICOVERO DISABILI IN STRUTTURE PROTETTE</t>
  </si>
  <si>
    <t>F.P.V. RETTE DI RICOVERO DISABILI IN STRUTTURE PROTETTE</t>
  </si>
  <si>
    <t>PROGETTI LEGGE 162/98</t>
  </si>
  <si>
    <t>F.P.V. PROGETTI LEGGE 162/98</t>
  </si>
  <si>
    <t>PROGETTI DI PREVENZIONE E RECUPERO DISAGIO GIOVANILE - SOSTE GNO ALLA GENITORIALITA'</t>
  </si>
  <si>
    <t>F.P.V. PROGETTI DI PREVENZIONE E RECUPERO DISAGIO GIOVANILE - SOSTE GNO ALLA GENITORIALITA'</t>
  </si>
  <si>
    <t>SPESE AUTONOLEGGIO SERVIZI SOCIALI</t>
  </si>
  <si>
    <t>F.P.V. SPESE AUTONOLEGGIO SERVIZI SOCIALI</t>
  </si>
  <si>
    <t>ASSISTENZA A PERSONE BISOGNOSE</t>
  </si>
  <si>
    <t>F.P.V. ASSISTENZA A PERSONE BISOGNOSE</t>
  </si>
  <si>
    <t>FONDO DI SOSTEGNO PER GRAVI CONDIZIONI ECONOMICHE INDOTTE DALL'ATTUALE CRISI FINANZIARIA</t>
  </si>
  <si>
    <t>F.P.V. FONDO DI SOSTEGNO PER GRAVI CONDIZIONI ECONOMICHE INDOTTE DALL'ATTUALE CRISI FINANZIARIA</t>
  </si>
  <si>
    <t>PRESTITI D'ONORE</t>
  </si>
  <si>
    <t>CONTRIBUTO SOSTEGNO AFFITTI L.R.14/1/2000 N. 2</t>
  </si>
  <si>
    <t>F.P.V. CONTRIBUTO SOSTEGNO AFFITTI L.R.14/1/2000 N. 2</t>
  </si>
  <si>
    <t>CONTRIBUTO SOSTEGNO AFFITTO A CARICO DEL COMUNE</t>
  </si>
  <si>
    <t>F.P.V. CONTRIBUTO SOSTEGNO AFFITTO A CARICO DEL COMUNE</t>
  </si>
  <si>
    <t>CONTRIBUTO PER IL CENTRO ESTIVO - SOSTEGNO AL VOLONTARIATO</t>
  </si>
  <si>
    <t>CONFERIMENTO QUOTA DI GESTIONE AZIENDA SPECIALE DI SERVIZI ASSISTENZIALI DEL RHODENSE</t>
  </si>
  <si>
    <t>F.P.V. CONFERIMENTO QUOTA DI GESTIONE AZIENDA SPECIALE DI SERVIZI ASSISTENZIALI DEL RHODENSE</t>
  </si>
  <si>
    <t>CONTRIBUTO PER ADOZIONE ED AFFIDI</t>
  </si>
  <si>
    <t>ISTITUZIONE VARIE PER SERVIZI SOCIALI - CONTRIBUTI</t>
  </si>
  <si>
    <t>SERVIZI DELEGATI ALTRI ENTI</t>
  </si>
  <si>
    <t>F.P.V. SERVIZI DELEGATI ALTRI ENTI</t>
  </si>
  <si>
    <t>INTERVENTI DI PROMOZ. LAVORATIVA SOGG.CON DIFFICOLTA' PERSONALE E/O SOCIALE</t>
  </si>
  <si>
    <t>F.P.V. INTERVENTI DI PROMOZ. LAVORATIVA SOGG.CON DIFFICOLTA' PERSONALE E/O SOCIALE</t>
  </si>
  <si>
    <t>PARTECIPAZIONE DEL COMUNE AGLI AIUTI UMANITARI INTERNAZIONAL I</t>
  </si>
  <si>
    <t>CONTRIBUTO POPOLAZIONI TERREMOTATE</t>
  </si>
  <si>
    <t>INIZIATIVE DI PACE</t>
  </si>
  <si>
    <t>IMPOSTA REGIONALE ATTIVITA' PRODUTTIVE LAVORO AUTONOMO (I.R. A.P.)</t>
  </si>
  <si>
    <t>F.P.V. IMPOSTA REGIONALE ATTIVITA' PRODUTTIVE LAVORO AUTONOMO (I.R. A.P.)</t>
  </si>
  <si>
    <t>IMPOSTE TASSE BOLLI</t>
  </si>
  <si>
    <t>F.P.V. IMPOSTE TASSE BOLLI</t>
  </si>
  <si>
    <t>ONERI STRAORDINARI GESTIONE CORRENTE SETTORE SOCIALE</t>
  </si>
  <si>
    <t>SPESA PER ESUMAZIONE SALME</t>
  </si>
  <si>
    <t>SPESA PER SERVIZI FUNEBRI</t>
  </si>
  <si>
    <t>F.P.V. SPESA PER ESUMAZIONE SALME</t>
  </si>
  <si>
    <t>F.P.V. SPESA PER SERVIZI FUNEBRI</t>
  </si>
  <si>
    <t>SPESE ENERGIA ELETTRICA - ILLUMINAZIONE VOTIVA</t>
  </si>
  <si>
    <t>PULIZIA SERVIZI IGIENICI CIMITERO</t>
  </si>
  <si>
    <t>MANUTENZIONE IMPIANTO FOTOVOLTAICO CIMITERO COMUNALE</t>
  </si>
  <si>
    <t>F.P.V. SPESE ENERGIA ELETTRICA - ILLUMINAZIONE VOTIVA</t>
  </si>
  <si>
    <t>F.P.V. PULIZIA SERVIZI IGIENICI CIMITERO</t>
  </si>
  <si>
    <t>SPESE SERVIZIO ILLUMINAZIONE VOTIVA GESTITO IN ECONOMIA (SER VIZIO RILEVANTE IVA)</t>
  </si>
  <si>
    <t>ONERI STRAORDINARI GESTIONE CORRENTI SERVIZI CIMITERIALI</t>
  </si>
  <si>
    <t>F.P.V. ONERI STRAORDINARI GESTIONE CORRENTI SERVIZI CIMITERIALI</t>
  </si>
  <si>
    <t>RISTRUTTURAZIONE MUNICIPIO</t>
  </si>
  <si>
    <t>F.P.V. RISTRUTTURAZIONE MUNICIPIO</t>
  </si>
  <si>
    <t>RECUPERO AREA EX FONDAZIONE FERRARIO</t>
  </si>
  <si>
    <t>F.P.V. RECUPERO AREA EX FONDAZIONE FERRARIO</t>
  </si>
  <si>
    <t>FONDO PROGETTAZIONE PERSONALE UFFICIO TECNICO SU REALIZZAZIONE OPERE A SCOMPUTO DI ONERI DI URBANIZZAZIONE</t>
  </si>
  <si>
    <t>F.P.V. FONDO PROGETTAZIONE PERSONALE UFFICIO TECNICO SU REALIZZAZIONE OPERE A SCOMPUTO DI ONERI DI URBANIZZAZIONE</t>
  </si>
  <si>
    <t>ACQUISIZIONE AREE STANDARD</t>
  </si>
  <si>
    <t>F.P.V. ACQUISIZIONE AREE STANDARD</t>
  </si>
  <si>
    <t>INTERVENTI SU AREA MERCATO</t>
  </si>
  <si>
    <t>F.P.V. INTERVENTI SU AREA MERCATO</t>
  </si>
  <si>
    <t>REALIZZAZIONE PARCHEGGI - ACCANTONAMENTO FONDI VINCOLATI PER LEGGE (ENTRATA CAP.87806)</t>
  </si>
  <si>
    <t>F.P.V. REALIZZAZIONE PARCHEGGI - ACCANTONAMENTO FONDI VINCOLATI PER LEGGE (ENTRATA CAP.87806)</t>
  </si>
  <si>
    <t>MANUTENZIONE STRAORDINARIA EDIFICI/IMMOBILI COMUNALI (OPERE MINORI)</t>
  </si>
  <si>
    <t>F.P.V. MANUTENZIONE STRAORDINARIA EDIFICI/IMMOBILI COMUNALI (OPERE MINORI)</t>
  </si>
  <si>
    <t>REALIZZAZIONE NUOVI ORTI COMUNALI</t>
  </si>
  <si>
    <t>INTERVENTI DI RISPARMIO ENERGETICO - MANUTENZIONE STRAORDINA RIA STABILI</t>
  </si>
  <si>
    <t>F.P.V. INTERVENTI DI RISPARMIO ENERGETICO - MANUTENZIONE STRAORDINA RIA STABILI</t>
  </si>
  <si>
    <t>INTERVENTI STRAORDINARI SPECIALI</t>
  </si>
  <si>
    <t>F.P.V. INTERVENTI STRAORDINARI SPECIALI</t>
  </si>
  <si>
    <t>ACQUISTO MOBILI ED ARREDI PER EDIFICIO POLIFUNZIONALE EX ENTE FERRARIO</t>
  </si>
  <si>
    <t>FONDO PROGETTAZIONE</t>
  </si>
  <si>
    <t>F.P.V. FONDO PROGETTAZIONE</t>
  </si>
  <si>
    <t>OPERE VARIE (ALIENAZIONE IMMOBILI) FONDO PER IL RISPETTO DEL PATTO DI STABILITA'</t>
  </si>
  <si>
    <t>F.P.V. OPERE VARIE (ALIENAZIONE IMMOBILI) FONDO PER IL RISPETTO DEL PATTO DI STABILITA'</t>
  </si>
  <si>
    <t>MANUTENZIONE STRAORDINARIA BENI IMMOBILI EDIFICI COMUNALI OO.UU.</t>
  </si>
  <si>
    <t>ACCANTONAMENTO 10% OO.UU. ART. 15 L.R. 6/89 ABBATTIMENTO BAR RIERE ARCHITETTONICHE</t>
  </si>
  <si>
    <t>ACQUISTO BENI MOBILI</t>
  </si>
  <si>
    <t>EDIFICI CULTO</t>
  </si>
  <si>
    <t>F.P.V. EDIFICI CULTO</t>
  </si>
  <si>
    <t>RESTITUZIONE DI ONERI DI URBANIZZAZIONE</t>
  </si>
  <si>
    <t>F.P.V. RESTITUZIONE DI ONERI DI URBANIZZAZIONE</t>
  </si>
  <si>
    <t>TRASFERIMENTI A PRIVATI PER LA REALIZZAZIONE DI OPERE DI INVESTIMENTO (FACCIATE CENTRO STORICO)</t>
  </si>
  <si>
    <t>F.P.V. TRASFERIMENTI A PRIVATI PER LA REALIZZAZIONE DI OPERE DI INVESTIMENTO (FACCIATE CENTRO STORICO)</t>
  </si>
  <si>
    <t>CONTRIBUTO IN C/CAPITALE PER IL RECUPERO DELLA CHIESETTA DI S. PIETRO</t>
  </si>
  <si>
    <t>ACQUISTO BENI PER POLIZIA LOCALE</t>
  </si>
  <si>
    <t>F.P.V. ACQUISTO BENI PER POLIZIA LOCALE</t>
  </si>
  <si>
    <t>ACQUISTO E MANUTENZIONE STRAORDINARIA DI AUTOMEZZI (contr.reg.le piano sicurezza)</t>
  </si>
  <si>
    <t>ACQUISTO VIDEO CAMERE (contr.reg.le sicurezza)</t>
  </si>
  <si>
    <t>ACQUISTO ATTREZZATURE POLIZIA LOCALE</t>
  </si>
  <si>
    <t>F.P.V. ACQUISTO ATTREZZATURE POLIZIA LOCALE</t>
  </si>
  <si>
    <t>ACQUISTO VIDEO CAMERA CONTRIBUTO REGIONALE</t>
  </si>
  <si>
    <t>TRASFERIMENTO AL COMUNE DI VANZAGO DI CONTRIBUTI IN C/CAPITA LE</t>
  </si>
  <si>
    <t>TRASFERIMENTO AI CARABINIERI DI ARLUNO PER L'ACQUISTO DI N. 1 AUTOMEZZO</t>
  </si>
  <si>
    <t>CONTRIBUTO STRAORDINARIO PER RISTRUTTURAZIONE SCUOLA MATERNA PARROCHHIALE `A. GATTINONI`</t>
  </si>
  <si>
    <t>MANUTENZIONE STRAORDINARIA SCUOLA ELEMENTARE CONTR.REG.LE</t>
  </si>
  <si>
    <t>MANUTENZIONE STRAORDINARIA SCUOLA ELEMENTARE OO.UU.</t>
  </si>
  <si>
    <t>MANUTENZIONE STRAORDINARIA SCUOLA ELEMENTARE</t>
  </si>
  <si>
    <t>F.P.V. MANUTENZIONE STRAORDINARIA SCUOLA ELEMENTARE</t>
  </si>
  <si>
    <t>MANUTENZIONE STRAORDINARIA MENSA SCUOLA ELEMENTARE</t>
  </si>
  <si>
    <t>F.P.V. MANUTENZIONE STRAORDINARIA MENSA SCUOLA ELEMENTARE</t>
  </si>
  <si>
    <t>MANUTENZIONE STRAORDINARIA SCUOLA ELEMENTARE MUTUO</t>
  </si>
  <si>
    <t>MANUTENZIONE STRAORDINARIA SCUOLA MEDIA</t>
  </si>
  <si>
    <t>F.P.V. MANUTENZIONE STRAORDINARIA SCUOLA MEDIA</t>
  </si>
  <si>
    <t>SISTEMAZIONE PALESTRA SCUOLA MEDIA - MUTUO</t>
  </si>
  <si>
    <t>F.P.V. SISTEMAZIONE PALESTRA SCUOLA MEDIA - MUTUO</t>
  </si>
  <si>
    <t>MANUTENZIONE STRAORDINARIA MENSA CENTRALIZZATA: mutuo</t>
  </si>
  <si>
    <t>F.P.V. MANUTENZIONE STRAORDINARIA MENSA CENTRALIZZATA: mutuo</t>
  </si>
  <si>
    <t>ATTREZZATURE VARIE ASSISTENZA SCOLASTICA</t>
  </si>
  <si>
    <t>F.P.V. ATTREZZATURE VARIE ASSISTENZA SCOLASTICA</t>
  </si>
  <si>
    <t>REALIZZAZIONE NUOVO CENTRO SPORTIVO</t>
  </si>
  <si>
    <t>F.P.V. REALIZZAZIONE NUOVO CENTRO SPORTIVO</t>
  </si>
  <si>
    <t>MANUTENZIONI VARIE CENTRO SPORTIVO</t>
  </si>
  <si>
    <t>F.P.V. MANUTENZIONI VARIE CENTRO SPORTIVO</t>
  </si>
  <si>
    <t>MANUTENZIONE STRAORDINARIA STRADE E MARCIAPIEDI COMUNALI</t>
  </si>
  <si>
    <t>F.P.V. MANUTENZIONE STRAORDINARIA STRADE E MARCIAPIEDI COMUNALI</t>
  </si>
  <si>
    <t>REALIZZAZIONE SEGNALETICA STRADALE VERTICALE</t>
  </si>
  <si>
    <t>F.P.V. REALIZZAZIONE SEGNALETICA STRADALE VERTICALE</t>
  </si>
  <si>
    <t>VARIANTE EST 2^ LOTTO</t>
  </si>
  <si>
    <t>F.P.V. VARIANTE EST 2^ LOTTO</t>
  </si>
  <si>
    <t>VARIANTE EST 3 E 4^ LOTTO - CONTRIBUTO AGIP</t>
  </si>
  <si>
    <t>F.P.V. VARIANTE EST 3 E 4^ LOTTO - CONTRIBUTO AGIP</t>
  </si>
  <si>
    <t>MANUTENZIONE STRAORDINARIA STRADE</t>
  </si>
  <si>
    <t>SISTEMAZIONE ED ARREDO CENTRO URBANO - OO.UU.</t>
  </si>
  <si>
    <t>SISTEMAZIONE ED ARREDO AREE CENTRO URBANO</t>
  </si>
  <si>
    <t>F.P.V. SISTEMAZIONE ED ARREDO AREE CENTRO URBANO</t>
  </si>
  <si>
    <t>MANUTENZIONE STRAORDINARIA STRADE - OO.UU.</t>
  </si>
  <si>
    <t>F.P.V. MANUTENZIONE STRAORDINARIA STRADE - OO.UU.</t>
  </si>
  <si>
    <t>PISTA CICLABILE 3.O LOTTO - MUTUO</t>
  </si>
  <si>
    <t>F.P.V. PISTA CICLABILE 3.O LOTTO - MUTUO</t>
  </si>
  <si>
    <t>PISTA CICLABILE  IV LOTTO</t>
  </si>
  <si>
    <t>F.P.V. PISTA CICLABILE  IV LOTTO</t>
  </si>
  <si>
    <t>OPERE VARIE STRADALI (avanzo c/ capitale)</t>
  </si>
  <si>
    <t>F.P.V. OPERE VARIE STRADALI (avanzo c/ capitale)</t>
  </si>
  <si>
    <t>CONTRIBUTO ALLA PROVINCIA IN C/CAPITALE PER REALIZZAZIONE TANGENZIALE EST</t>
  </si>
  <si>
    <t>F.P.V. CONTRIBUTO ALLA PROVINCIA IN C/CAPITALE PER REALIZZAZIONE TANGENZIALE EST</t>
  </si>
  <si>
    <t>ILLUMINAZIONE PUBBLICA (AMPLIAMENTO E MANUTENZIONE STRAORDINARIA)</t>
  </si>
  <si>
    <t>F.P.V. ILLUMINAZIONE PUBBLICA (AMPLIAMENTO E MANUTENZIONE STRAORDINARIA)</t>
  </si>
  <si>
    <t>INCARICO PER AVVIO PROCEDIMENTO PGT</t>
  </si>
  <si>
    <t>F.P.V. INCARICO PER AVVIO PROCEDIMENTO PGT</t>
  </si>
  <si>
    <t>MANUTENZIONE STRAORDINARIA LARGO ROMA - MUTUO</t>
  </si>
  <si>
    <t>F.P.V. MANUTENZIONE STRAORDINARIA LARGO ROMA - MUTUO</t>
  </si>
  <si>
    <t>REALIZZAZIONE NUOVI ALLOGGI/CASE COMUNALI</t>
  </si>
  <si>
    <t>F.P.V. REALIZZAZIONE NUOVI ALLOGGI/CASE COMUNALI</t>
  </si>
  <si>
    <t>MANUTENZIONI VARIE EDILIZIA RESIDENZIALE PUBBLICA</t>
  </si>
  <si>
    <t>F.P.V. MANUTENZIONI VARIE EDILIZIA RESIDENZIALE PUBBLICA</t>
  </si>
  <si>
    <t>REALIZZAZIONE ALLOGGI SOCIALI SUL TERRITORIO COMUNALE TRAMITE PRIVATI  - TRASFERIMENTI</t>
  </si>
  <si>
    <t>F.P.V. REALIZZAZIONE ALLOGGI SOCIALI SUL TERRITORIO COMUNALE TRAMITE PRIVATI  - TRASFERIMENTI</t>
  </si>
  <si>
    <t>COMPLETAMENTO FOGNATURA</t>
  </si>
  <si>
    <t>F.P.V. COMPLETAMENTO FOGNATURA</t>
  </si>
  <si>
    <t>REALIZZAZIONE CASA DELL'ACQUA</t>
  </si>
  <si>
    <t>F.P.V. REALIZZAZIONE CASA DELL'ACQUA</t>
  </si>
  <si>
    <t>BONIFICA VASCHE FOGNATURA - MUTUO -</t>
  </si>
  <si>
    <t>COMPLETAMENTO FOGNATURA COMUNALE - COMPARTO SUD 3 LOTTO E ZONE ESTERNE AL CENTRO ABITATO</t>
  </si>
  <si>
    <t>F.P.V. COMPLETAMENTO FOGNATURA COMUNALE - COMPARTO SUD 3 LOTTO E ZONE ESTERNE AL CENTRO ABITATO</t>
  </si>
  <si>
    <t>AREA ATTREZZATA RACCOLTA RIFIUTI - OO.UU.</t>
  </si>
  <si>
    <t>F.P.V. AREA ATTREZZATA RACCOLTA RIFIUTI - OO.UU.</t>
  </si>
  <si>
    <t>ACQUISTO BENI SPECIFICI PARCHI</t>
  </si>
  <si>
    <t>F.P.V. ACQUISTO BENI SPECIFICI PARCHI</t>
  </si>
  <si>
    <t>MANUTENZIONE STRAORDINARIA PARCHI - AVANZO AMM.NE</t>
  </si>
  <si>
    <t>F.P.V. MANUTENZIONE STRAORDINARIA PARCHI - AVANZO AMM.NE</t>
  </si>
  <si>
    <t>SISTEMAZIONE FONTANILE</t>
  </si>
  <si>
    <t>F.P.V. SISTEMAZIONE FONTANILE</t>
  </si>
  <si>
    <t>MANUTENZIONE STRAORDINARIA VERDE PUBBLICO</t>
  </si>
  <si>
    <t>F.P.V. MANUTENZIONE STRAORDINARIA VERDE PUBBLICO</t>
  </si>
  <si>
    <t>MANUTENZIONE STRAORDINARIA PARCHI (oo.uu.)</t>
  </si>
  <si>
    <t>F.P.V. MANUTENZIONE STRAORDINARIA PARCHI (oo.uu.)</t>
  </si>
  <si>
    <t>ARREDO PARCHI</t>
  </si>
  <si>
    <t>ACQUISTO ATTREZZATURE PER GESTIONE DEL VERDE PUBBLICO</t>
  </si>
  <si>
    <t>F.P.V. ACQUISTO ATTREZZATURE PER GESTIONE DEL VERDE PUBBLICO</t>
  </si>
  <si>
    <t>ASILO NIDO MANUTENZIONE STRAORDINARIA</t>
  </si>
  <si>
    <t>F.P.V. ASILO NIDO MANUTENZIONE STRAORDINARIA</t>
  </si>
  <si>
    <t>ACQUISTO ARREDI PER ASILO NIDO COMUNALE</t>
  </si>
  <si>
    <t>MANUTENZIONE STRAORDINARIA CIMITERO</t>
  </si>
  <si>
    <t>F.P.V. MANUTENZIONE STRAORDINARIA CIMITERO</t>
  </si>
  <si>
    <t>ATTREZZATURE CIMITERO (terreni pip)</t>
  </si>
  <si>
    <t>F.P.V. ATTREZZATURE CIMITERO (terreni pip)</t>
  </si>
  <si>
    <t>ACQUISTO AUTOMEZZO SERVIZI SOCIALI</t>
  </si>
  <si>
    <t>F.P.V. ACQUISTO AUTOMEZZO SERVIZI SOCIALI</t>
  </si>
  <si>
    <t>QUOTA DI CAPITALE AMMORTAMENTO MUTUI INVESTIMENTI</t>
  </si>
  <si>
    <t>QUOTA DI CAPITALE AMMORTAMENTO MUTUI ALTRI SOGGETTI</t>
  </si>
  <si>
    <t>RIMBORSO AGEVOLATO MUTUI CASSA DD.PP.</t>
  </si>
  <si>
    <t>RIMBORSO QUOTA CAPITALE CONTRIBUTO FRISL</t>
  </si>
  <si>
    <t>RIMBORSO QUOTA CAPITALE B.O.C.</t>
  </si>
  <si>
    <t>CONTRIBUTI CPDEL</t>
  </si>
  <si>
    <t>CONTRIBUTI INADEL</t>
  </si>
  <si>
    <t>CONTRIBUTI DIPENDENTI SSN</t>
  </si>
  <si>
    <t>CONTRIBUTI SSN LAVORATORI AUTONOMI</t>
  </si>
  <si>
    <t>RITENUTE ERARIALI DIPENDENTI</t>
  </si>
  <si>
    <t>RITENUTE ERARIALI LAVORATORI AUTONOMI</t>
  </si>
  <si>
    <t>QUOTE SINDACALI DIPENDENTI</t>
  </si>
  <si>
    <t>SOVVENZIONI MINISTERO</t>
  </si>
  <si>
    <t>RITENUTE AGO</t>
  </si>
  <si>
    <t>ALTRE RITENUTE PERSONALE</t>
  </si>
  <si>
    <t>DEPOSITI CAUZIONALI</t>
  </si>
  <si>
    <t>SPESE SERVIZI CONTO TERZI</t>
  </si>
  <si>
    <t>CONSULTAZIONE ELETTORALE</t>
  </si>
  <si>
    <t>SPESE ECONOMALI</t>
  </si>
  <si>
    <t>RESTITUZIONE DI DEPOSITI PER SPESE CONTRATTUALI</t>
  </si>
  <si>
    <t xml:space="preserve"> D.LGS. 267/2000</t>
  </si>
  <si>
    <t>Capitolo/articolo</t>
  </si>
  <si>
    <t>D.LGS. 118/2011</t>
  </si>
  <si>
    <t>Rendiconto 2012</t>
  </si>
  <si>
    <t xml:space="preserve">Tit. </t>
  </si>
  <si>
    <t>Rendiconto 2011</t>
  </si>
  <si>
    <t xml:space="preserve">MISSIONI SEGRETARIO COMUNALE </t>
  </si>
  <si>
    <t xml:space="preserve">F.P.V. MISSIONI SEGRETARIO COMUNALE </t>
  </si>
  <si>
    <t>VERSAMENTO IMPOSTE INDIRETTE</t>
  </si>
  <si>
    <t xml:space="preserve">F.P.V. SEPESE VARIE CONNESSIONE ECOLOGICA PARCO DEL ROCCOLO </t>
  </si>
  <si>
    <t xml:space="preserve"> SEPESE VARIE CONNESSIONE ECOLOGICA PARCO DEL ROCCOLO </t>
  </si>
  <si>
    <t>COSTRUZIONE  LOCULI</t>
  </si>
  <si>
    <t>RESP.</t>
  </si>
  <si>
    <r>
      <t>F.P.V. S</t>
    </r>
    <r>
      <rPr>
        <sz val="12"/>
        <color theme="1"/>
        <rFont val="Calibri"/>
        <family val="2"/>
        <scheme val="minor"/>
      </rPr>
      <t xml:space="preserve">pese concessione impianti riqualificazione energia </t>
    </r>
  </si>
  <si>
    <r>
      <t>S</t>
    </r>
    <r>
      <rPr>
        <sz val="12"/>
        <color theme="1"/>
        <rFont val="Calibri"/>
        <family val="2"/>
        <scheme val="minor"/>
      </rPr>
      <t xml:space="preserve">pese concessione impianti riqualificazione energia </t>
    </r>
  </si>
  <si>
    <t>F.P.V. COMMISSIONE ELETTORALE CIRCONDARIALE</t>
  </si>
  <si>
    <t xml:space="preserve">F.P.V. SPESE PULIZIA LOCALI COMUNALI </t>
  </si>
  <si>
    <t>F.P.V. COSTRUZIONE  LOCULI</t>
  </si>
  <si>
    <t xml:space="preserve">Previsione iniziale </t>
  </si>
  <si>
    <t xml:space="preserve">PROGETTO ORIENTAMENTO LAVORO </t>
  </si>
  <si>
    <t xml:space="preserve">F.P.V. PROGETTO ORIENTAMENTO LAVORO </t>
  </si>
  <si>
    <t xml:space="preserve">SPESA PER PASTI INSEGNANTI </t>
  </si>
  <si>
    <t>F.P.V. MANUTENZIONE STRAORDINARIA SCUOLA ELEMENTARE MUTUO</t>
  </si>
  <si>
    <t xml:space="preserve">F.P.V. MISSIONI DIPENDENTI COMUNALI - UFFICIO SERVIZI ALLA PERSONA </t>
  </si>
  <si>
    <t>Rendiconto 2009</t>
  </si>
  <si>
    <t>Rendiconto 2010</t>
  </si>
  <si>
    <t xml:space="preserve">ACQUISTO BENI SPECIFICI PER SERVIZI DI POLIZIA LOCALE </t>
  </si>
  <si>
    <t xml:space="preserve"> </t>
  </si>
  <si>
    <t xml:space="preserve">CONTRIBUTO STRAORDINARIO PER ATTIVITA' DI PROTEZIONE CIVILE </t>
  </si>
  <si>
    <t>CONTRIBUTO ALLE FAMIGLIE PER FREQUENZA ASILO (NON COMUNALE)</t>
  </si>
  <si>
    <t xml:space="preserve">ACQUISTO DI BENI PER INTERVENTI A FAVORE DELL' OCCUPAZIONE </t>
  </si>
  <si>
    <t xml:space="preserve">INIZIATIVE PER IL SOSTEGNO FAMILIARE DEI MINORI </t>
  </si>
  <si>
    <t xml:space="preserve">L. 285/97 PROMOZIONE DIRITTI ED OPPORTUNITA' PER L'INFANZIA E L'ADOLESCENZA </t>
  </si>
  <si>
    <t xml:space="preserve">SERVIZI DIVERSI PER INTERVENTI A FAVORE DELL' OCCUPAZIONE </t>
  </si>
  <si>
    <t xml:space="preserve">AFFITTO IMMOBILI DA PRIVATI PER ATTIVITA' SOCIALI </t>
  </si>
  <si>
    <t xml:space="preserve">NOLEGGIO DI BENI ED ATTREZZATURE PER INTERVENTI A FAVORE DELL' OCCUPAZIONE </t>
  </si>
  <si>
    <t xml:space="preserve">CONTRIBUTO PER FONDO DI SOLIDARIETA' DI LAVORATORI DI AZIENDE DEL TERRITORIO IN CRISI OCCUPAZIONE </t>
  </si>
  <si>
    <t>CONTRIBUTO PIANO DI ZONA L. 328/2000 (FONDO FAMIGLIE NUMEROSE )</t>
  </si>
  <si>
    <t xml:space="preserve">CORDINAMENTO PACE COMUNE </t>
  </si>
  <si>
    <t xml:space="preserve">RESTITUZIONE QUOTA CO.RE. PER FINAZIAMENTO AMPLIAMENTO MENSA SCUOLA ELEMENTARE </t>
  </si>
  <si>
    <t xml:space="preserve">TRASFERIMENTO IN C/CAPITALE CENTRO ANZIANI PER AQUISTO NUOVA AUTO VETTURA </t>
  </si>
  <si>
    <t xml:space="preserve">ACQUISTO DI BENI E SERVIZI PER GESTIONE UFFICIO </t>
  </si>
  <si>
    <t xml:space="preserve">ONERI STRAORDINARI TRASPORTI </t>
  </si>
  <si>
    <t xml:space="preserve">SPESE PER SOSTENIBILITA' AMBIENTALE </t>
  </si>
  <si>
    <t>ACQISIZIONE DI BENI MOBILI ATTREZZATURE ECC. AVANZI PROV. CIM.</t>
  </si>
  <si>
    <t xml:space="preserve">ACQUISTO ATTREZZATURE PER AREA FESTE </t>
  </si>
  <si>
    <t>Descrizione SPESA</t>
  </si>
  <si>
    <t>Comune di Pregnana Milanese</t>
  </si>
  <si>
    <t xml:space="preserve">                                                                                                                                      </t>
  </si>
  <si>
    <t>F.P.V. ACQUISTO E MANUTENZIONE STRAORDINARIA DI AUTOMEZZI (contr.reg.le piano sicurezza)</t>
  </si>
  <si>
    <t>F.P.V. ACQUISTO BENI MOBILI</t>
  </si>
  <si>
    <t>Program.</t>
  </si>
  <si>
    <t>Proget.</t>
  </si>
  <si>
    <t xml:space="preserve">AGENZIA AUTONOMA PER LA GESTIONE DELL'ALBO DEI SEGRETARI COMUNALI E PROVINCIA - CONTRIBUTI </t>
  </si>
  <si>
    <t xml:space="preserve">COLLABORAZIONI ESTERNE PER SERVIZI DI POLIZIA LOCALE </t>
  </si>
  <si>
    <t xml:space="preserve">IRAP SU COLLABORAZIONI ESTERNE </t>
  </si>
  <si>
    <t>INTERESSI PASSIVI SU MUTUI SCUOLA ELEMENTARE</t>
  </si>
  <si>
    <t xml:space="preserve">ADEMPIMENTI PER SICREZZA STABILI SCOLASTICI L.626/94 </t>
  </si>
  <si>
    <t>IMPOSTE E TASSE DIRITTI SIAE</t>
  </si>
  <si>
    <t>CONSORZIO DI TRASPORTO - QUOTA A CARICO COMUNE</t>
  </si>
  <si>
    <t xml:space="preserve">PIANI DI ZONA - FONDO DI SOLIDARIETA' PER I PICCOLI COMUNI PER INCARICO DI PERSONALE </t>
  </si>
  <si>
    <t>UFFICIO LAVORO</t>
  </si>
  <si>
    <t xml:space="preserve">CONCESSIONE DI CREDITI SU SOMME DI LIQUIDITA'GIACENTE IN TESORERIA COMUNALE </t>
  </si>
  <si>
    <t xml:space="preserve">ACQUISTO ATTREZZATURA PER CENTRO COTTURA SCUOLE </t>
  </si>
  <si>
    <t xml:space="preserve">ACQUISTO MOBILI, ARREDI ED ATTREZZATURE PER BIBLIOTECA COMUNALE </t>
  </si>
  <si>
    <t>ACQUISTO ARREDO URBANO</t>
  </si>
  <si>
    <t>MANUTENZIONE STRAORDINARIA FOGNATURACOMUNALE ( PARATIA VASCHE FOGNATURA )</t>
  </si>
  <si>
    <t>MANUTENZIONE STRAORDINARIA AREA PARCO DI VIA GALLARATE (AREA FESTE - REALIZZAZIONECOPERTURA )</t>
  </si>
  <si>
    <t xml:space="preserve">QUOTA CAPITALE AMMORTAMENTO MUTUI AD ENTI DEL SETTORE PUBBLICO </t>
  </si>
  <si>
    <t xml:space="preserve">SPESA PER REALIZZAZIONE E PUBBLICAZIONI BILANCIO SOCIALE </t>
  </si>
  <si>
    <t xml:space="preserve">SPESE DI MANUTENZIONE ATTREZZATURE UFFICI </t>
  </si>
  <si>
    <t xml:space="preserve">SPESE GESTIONE MACCHINE UFFICIO </t>
  </si>
  <si>
    <t xml:space="preserve">STUDIO PER RIORGANIZZAZIONE UFFICI COMUNALI </t>
  </si>
  <si>
    <t xml:space="preserve">SPESE DI GESTIONE MACCHINE UFFICI </t>
  </si>
  <si>
    <t>CONTRIBUTO REGIONALE BORSE STUDIO</t>
  </si>
  <si>
    <t xml:space="preserve">ACQUISTO DI ALTRI BENI PER BIBLIOTECA COMUNALE </t>
  </si>
  <si>
    <t xml:space="preserve">SPETTACOLI ORGANIZZATI DIRETTAMENTE DAL COMUNE- PRESTAZIONE </t>
  </si>
  <si>
    <t xml:space="preserve">PARTECIPAZIONE A MOSTRE SPETTACOLI </t>
  </si>
  <si>
    <t xml:space="preserve">CONTRIBUTI PER ORGANIZZAZIONE DI EVENTI CULTURALI </t>
  </si>
  <si>
    <t>Rendiconto 2007</t>
  </si>
  <si>
    <t>Rendiconto 2008</t>
  </si>
  <si>
    <t xml:space="preserve">CONTRIBUTI A PRIVATI PER LA TUTELA DELL' AMBIENTE </t>
  </si>
  <si>
    <t xml:space="preserve">INTERVENTI PER LA TUTELA DELLASICUREZZA DEL TERRITORIO </t>
  </si>
  <si>
    <t>ASSICURAZIONE MOTOSPAZZATURICE</t>
  </si>
  <si>
    <t>SPESE CONDOMINIALI ALLOGGI DI PROPIETA COMUNALE PER SERVIZI SOCIALI</t>
  </si>
  <si>
    <t>INTERVENTI PER LA TUTELA DEI MINORI L. 328/00</t>
  </si>
  <si>
    <t>AUMENTO DI CAPITALE NELLA SOCIETA' CONSOTILE COMUINPRESE SCRL</t>
  </si>
  <si>
    <t xml:space="preserve">ACQUISTO VIDEO CAMERA </t>
  </si>
  <si>
    <t xml:space="preserve">TRASFERIMENTI IN CONTO CAPITALE PER LA GESTIONE DEI TRASPORTI PUBBLICI LOCALI </t>
  </si>
  <si>
    <t xml:space="preserve">CONFERIMENTO DI CAPITALE PER COSTITUZIONE CONCORSO SOCIALE DI ZONA </t>
  </si>
  <si>
    <t>Rendiconto 2006</t>
  </si>
  <si>
    <t>INDENNITA' E RIMBORSO SPESE MISSIONI</t>
  </si>
  <si>
    <t xml:space="preserve">INDENNITA' E RIMBORSO SPESE MISSIONI - UFFICIO </t>
  </si>
  <si>
    <t xml:space="preserve">INDENNITA' DI MISSIONE E RIMBORSO DIPENDENTI COMUNALUI </t>
  </si>
  <si>
    <t xml:space="preserve">INDENNITA' E RIMBORSO SPESE PER MISSIONI </t>
  </si>
  <si>
    <t xml:space="preserve">SPESE DI GESTIONE MACCHINE UFFICIO </t>
  </si>
  <si>
    <t xml:space="preserve">CONTRIBUTO PER RICOVERO ANZIANI </t>
  </si>
  <si>
    <t>CONTRIBUTI PROGETTI L. 162/98</t>
  </si>
  <si>
    <t xml:space="preserve">CONTRIBUTO PER RICOVERO MINORI IN STRUTTURE PROTETTE </t>
  </si>
  <si>
    <t xml:space="preserve">INSERIMENTO DISABILI IN STRUTTURE EDUCATIVE </t>
  </si>
  <si>
    <t xml:space="preserve">RIQUALIFICAZIONE LOCALE CENTRO ANZIANI PER ALTRA DESTINAZIONE </t>
  </si>
  <si>
    <t>PROGETTAZIONE AUDIT ENERGETICO STABILI COMUNALI - FINAZIAMENTO DA PRIVATI (ENTRATA CAP.88303)</t>
  </si>
  <si>
    <t xml:space="preserve">AMPLIAMENTO SCUOLA MATERNA </t>
  </si>
  <si>
    <t xml:space="preserve">MANUTENZIONE STRAORDINARIA PALESTRA SCUOLA MEDIA </t>
  </si>
  <si>
    <t xml:space="preserve">MANUTENZIONE STRAORDINARIA ROTONDE STRADALI </t>
  </si>
  <si>
    <t xml:space="preserve">ACQUISTO MACCHINE E ATTREZZATURE PER MANUTENZIONI STRADALI </t>
  </si>
  <si>
    <t xml:space="preserve">CELEBRAZIONI E ONORANZE - LUMINARIE NATALIZIE ACQUISTO BENI </t>
  </si>
  <si>
    <t xml:space="preserve">SPESE PER FESTE NAZIONALI E SOLENNITA' CIVILI </t>
  </si>
  <si>
    <t xml:space="preserve">INCARICO DI CONSULENZA URBANISTICA - PROGRAMMA INTEGRATO DI INTERVENTO </t>
  </si>
  <si>
    <t xml:space="preserve">CONSULTAZIONI ELETTORALI POLITICHE, PROVINCIALI, REGIONALI E REFERENDUM </t>
  </si>
  <si>
    <t xml:space="preserve">ONERI PREVIDENZIALI ED ASSISTENZIALI ASSICURATIVI OBBLIGATORI  A CARICO COMUNE RELATIVI  PERIODI PREGRESSI </t>
  </si>
  <si>
    <t xml:space="preserve">ACQUISTO DI BENI PER GESTIONE DEL CENTRO ESTIVO </t>
  </si>
  <si>
    <t xml:space="preserve">SERVIZI ASSISTENZIALI SCUOLE </t>
  </si>
  <si>
    <t>SOSTEGNO PER AUTONOMIA - INTEGRAZIONE SOC.HANDICAP</t>
  </si>
  <si>
    <t>MANTENIMENTO E FUNZIONAMENTO COLONIE E CENTRI RICREATIVI DIURNI (SERVIZO RILEVANTE IVA)</t>
  </si>
  <si>
    <t xml:space="preserve">PROGETTO EDUCATIVO VOLONTARIATO </t>
  </si>
  <si>
    <t xml:space="preserve">ACQUISTO DI LIBRI PER BIBLIOTECA COMUNALE </t>
  </si>
  <si>
    <t xml:space="preserve">INCARICO PER RICERCA STORICA </t>
  </si>
  <si>
    <t xml:space="preserve">INTERESSI PASSIVI </t>
  </si>
  <si>
    <t xml:space="preserve">SPESE PER DISCARICHE ABUSIVE </t>
  </si>
  <si>
    <t>MANUTENZIONE MOTOSPAZATRICE</t>
  </si>
  <si>
    <t xml:space="preserve">INDENNITA' E RIMBORSO SPESE DI MISSIONI </t>
  </si>
  <si>
    <t>INTERVENTI EDUCATIVI GRUPPI DI PARI L.328/00</t>
  </si>
  <si>
    <t>ACQUISTO BENI MOBILI (AUTOMEZZO )</t>
  </si>
  <si>
    <t xml:space="preserve">ACQUISTO ATTREZZATURE PER MANUTENZIONE PATRIMONIO COMUNALE </t>
  </si>
  <si>
    <t xml:space="preserve">EDIFICI DI CULTO - TRASFERIMENTO STRAORDINARIO PER RIFACIMENTO TETTO DELLA CHIESA </t>
  </si>
  <si>
    <t>CONTRIBUTO IN C/CAPITALE ALLA SCUOLA PER REALIZZAZONE LABORATORIO COMPUTER</t>
  </si>
  <si>
    <t xml:space="preserve">ACQUISTO ATTREZZATURE SPORTIVE </t>
  </si>
  <si>
    <t xml:space="preserve">MANUTENZIONE STRAORDINARIA STRADE : REALIZZAZIONE NUOVE STRADE= DE COMUNALI </t>
  </si>
  <si>
    <t>Rendiconto 2004</t>
  </si>
  <si>
    <t>Rendiconto 2005</t>
  </si>
  <si>
    <r>
      <t>*</t>
    </r>
    <r>
      <rPr>
        <sz val="11"/>
        <color rgb="FFFF0000"/>
        <rFont val="Calibri"/>
        <family val="2"/>
        <scheme val="minor"/>
      </rPr>
      <t xml:space="preserve"> NELL' ANNO 2004 I CODICI DEI CAPITOLI IN ALCUNI CASI PRESENTANO NUMERAZIONI  DIVERSE MA IDENTICHE DESCRIZIONI DI SPESA </t>
    </r>
  </si>
  <si>
    <t xml:space="preserve">SINDACO ASSESSORI,CONSIGLIERI RIMBORSO AI DATORI DI LAVORO ONERI PERPERMESSI RETRIBUITI </t>
  </si>
  <si>
    <t xml:space="preserve">PREMI ASSICURATIVI AMMINISTRATORI ESPLETAMENTO MANDATO </t>
  </si>
  <si>
    <t>cap.</t>
  </si>
  <si>
    <t>2004 e anni pr.</t>
  </si>
  <si>
    <t>LIBRI, RIVISTE, STAMPATI ECC.</t>
  </si>
  <si>
    <t xml:space="preserve">ACQUISTO BENI DIVERSI E SPESE COMUNALI </t>
  </si>
  <si>
    <t xml:space="preserve">CONTRIBUTO ASSOCIAZIONE COMMERCIANTI PER ATTIVITA' DI SVILUPPO COMMERCIO LOCALE </t>
  </si>
  <si>
    <t xml:space="preserve">MANUTENZIONE PATRIMONIO </t>
  </si>
  <si>
    <t>MANUTENZIONE ESTINTORI</t>
  </si>
  <si>
    <t xml:space="preserve">PRESTAZIONI VARIE CONSULENZA </t>
  </si>
  <si>
    <t xml:space="preserve">CONTRIBUTO AL BILANCIO STATALE 0,1% SU PRESTITO OBBLIGAZIONARIO </t>
  </si>
  <si>
    <t xml:space="preserve">AUMENTO DAL 2% AL 4% CONTRIBUTO CASSA PROFESSIONISTI </t>
  </si>
  <si>
    <t xml:space="preserve">SPESE DIVERSE </t>
  </si>
  <si>
    <t>ASSISTENZA CONCILIA E COLLEGAMENTO MTCTC</t>
  </si>
  <si>
    <t>CANCELLERIA</t>
  </si>
  <si>
    <t>MANUTENZIONE ORDINARIA BENI MOBILI</t>
  </si>
  <si>
    <t xml:space="preserve">FORNITURA PASTI </t>
  </si>
  <si>
    <t xml:space="preserve">SPETTACOLI ORGANIZZATI DAL COMUNE NELL' AMBITO DEL POLO CULTURALE </t>
  </si>
  <si>
    <t>STIPENDI</t>
  </si>
  <si>
    <t xml:space="preserve">ONERI PREVIDENZIALI </t>
  </si>
  <si>
    <t>SPESE PER LA REDAZIONE DEL CAPITOLATO DI GARA PER IL SERVIZIO DI RACCOLTA E SMALTIMENTO DEI RIFIUTI SOLIDI URBANI</t>
  </si>
  <si>
    <t>I.R.A.P.</t>
  </si>
  <si>
    <t>ONERI PREVIDENZIALI ASSISTENZIALI ECC.</t>
  </si>
  <si>
    <t xml:space="preserve">GESTIONE SERVIZI PRIMA INFANZIA </t>
  </si>
  <si>
    <t>SPESE PER IL SERVIZIO SOSTITUTIVO CIVILE</t>
  </si>
  <si>
    <t xml:space="preserve">ASSICURAZIONE AUTOVEICOLI VOLONTARI SERVIZI SOCIALI </t>
  </si>
  <si>
    <t xml:space="preserve">ONERI PREVIDENZIALI ASSICURATIVI ED ASSISTENZIALI A CARICO ENTE </t>
  </si>
  <si>
    <t>IMPOSTA REGIONALE ATTIVITA'  PRODUTTIVE (I.R.A.P.)</t>
  </si>
  <si>
    <t>MANUTENZIONE STRAORDINARIA EDIFICI COMUNALI ( CONTRIBUTO DA PRIVATI )</t>
  </si>
  <si>
    <t>PROGETTAZIONE FOGNATURE COMUNALI - CONTRIBUTO A.T.O.</t>
  </si>
  <si>
    <t>AMPLIAMENTO SCUOLA MATERNA ( B.O.C. )</t>
  </si>
  <si>
    <t>MANUTENZIONE STRAORDINARIA STRADE ( DEVULUZIONE MUTUI )</t>
  </si>
  <si>
    <t xml:space="preserve">FOGNATURA COMPARTO SUD 2 LOTTO </t>
  </si>
  <si>
    <t xml:space="preserve">FOGNATURA CENTRO STORICO - MUTUO </t>
  </si>
  <si>
    <t xml:space="preserve">CONTRIBUTO IN C/CAPITALE PER ACQUISTO AUTOMEZZO PER TRASPORTO DISABILI </t>
  </si>
  <si>
    <t>Rendiconto 2003</t>
  </si>
  <si>
    <t xml:space="preserve">SPESE DI RAPPRESENTANZA PRESTAZIONI DI SERVIZIO </t>
  </si>
  <si>
    <t xml:space="preserve">ABBONAMENTO ALLA GAZZETTA UFFICIALE BURL </t>
  </si>
  <si>
    <t>INCARICO STUDIO TARIFFE TARSU ( AVANZO AMMINISTRAZIONE )</t>
  </si>
  <si>
    <t>LIBRI RIVISTE STAMPATI ECC.</t>
  </si>
  <si>
    <t xml:space="preserve">ACQUSTO BENI DIVERSI PER MANUTENZIONE PATRIMONIO COMUNALE </t>
  </si>
  <si>
    <t>CONTRIBUTO COSTITUZIONE FUNZIONAMENTO UFFICIO ESPROPIO CIMEP</t>
  </si>
  <si>
    <t>TRATTAMENTO ECONOMICO ART.208 COMMA 4 D.L. 285/92</t>
  </si>
  <si>
    <t xml:space="preserve">TRATTAMENTO ECONOMICO EDUCAZIONE STRADALE </t>
  </si>
  <si>
    <t>INCARICHI DIVERSI</t>
  </si>
  <si>
    <t xml:space="preserve">SPESA PER LA TOPONOMASTICA STRADALE E LA NUMERAZIONE CIVICA ACQUISTO BENI </t>
  </si>
  <si>
    <t>SPESA PER LA SEGNALETICA STRADALE - ACQUISTO BENI</t>
  </si>
  <si>
    <t>ENERGIA ELETTRICA - PRESTAZIONI</t>
  </si>
  <si>
    <t>ACQUA POTABILE - PRESTAZIONE</t>
  </si>
  <si>
    <t xml:space="preserve">SERVIZIO DI PROTEZIONE CIVILE E PRONTO INTERVENTO ACQUISTO DI BENI </t>
  </si>
  <si>
    <t xml:space="preserve">SERVIZIO RACCOLTA RIFIUTI SOLIDI URBANI </t>
  </si>
  <si>
    <t xml:space="preserve">SERVIZIO DIFFERENZIATO RIFIUTI SPAZZAMENTO </t>
  </si>
  <si>
    <t xml:space="preserve">SERVIZIO SMALITIMENTO RIFIUTI DIFFERENZIATI </t>
  </si>
  <si>
    <t>SPESE PER LA PUBBLICA DISCARICA - CUSTODIA</t>
  </si>
  <si>
    <t>TASSA SMALTIMENTO RIFIUTI SOLIDI URBANI L.549/95</t>
  </si>
  <si>
    <t xml:space="preserve">ACQUISTO BENI - INFORMATIVA NEONATI </t>
  </si>
  <si>
    <t>ACQUISTO BENI LEGGE 285/97</t>
  </si>
  <si>
    <t>AMPLIAMENTO SCUOLA MATRENA - CO.RE.</t>
  </si>
  <si>
    <t xml:space="preserve">MANUTENZIONE STRAORDINARIA SCUOLA MEDIA  - AVANZO AMMINISTRAZIONE </t>
  </si>
  <si>
    <t>MANUTENZIONE VARIE CENTRO SPORTIVO (s.do contr.agip)</t>
  </si>
  <si>
    <t xml:space="preserve">COSTRUZIONE DI NUOVE STRADE E PIAZZE SOTTOPASSO CICLOPEDONALE </t>
  </si>
  <si>
    <t>RIQUALIFICAZIONE VIA MARCONI - PIAZZA LIBERTA' (MUTUO CASSA DD.PP.)</t>
  </si>
  <si>
    <t>COMPLETAMENTO PARCHEGGI (FONDI PROPI)</t>
  </si>
  <si>
    <t xml:space="preserve">COMPLETAMENTO PARCHEGGI (DEVULUZIONE MUTUI) </t>
  </si>
  <si>
    <t xml:space="preserve">PROGETTAZIONE OPERE DI URBANIZZAZIONE 2PG5 (contrib. Da privati) </t>
  </si>
  <si>
    <t>SISTEMAZIONE FONTANILE CONTRREG.LE</t>
  </si>
  <si>
    <t>ASILO NIDO MANUTENZIONE STRAORDINARIA (oneri urb.)</t>
  </si>
  <si>
    <t xml:space="preserve">ACQUISTO MATERIALE DIDATTICO PER EDUCAZIONE STRADALE </t>
  </si>
  <si>
    <t>Rendiconto 2002</t>
  </si>
  <si>
    <t xml:space="preserve">SPESE PER DIFENSORE CIVICO </t>
  </si>
  <si>
    <t>ELEZIONI COMUNALI</t>
  </si>
  <si>
    <t xml:space="preserve">INTERESSI PASSIVI SU MUTUO PALAZZO MUNICIPALE </t>
  </si>
  <si>
    <t>DEBITI FUORI BILANCIO (finaz. Avanzo di amministrazione )</t>
  </si>
  <si>
    <t xml:space="preserve">ONERI PER IL PERSONALE PREGRESSI </t>
  </si>
  <si>
    <t xml:space="preserve">PENSIONE ED INTEGRAZIONE DEL TRATTAMENTO DI QUIESCIENZA A CARICO COMUNE </t>
  </si>
  <si>
    <t>MANUTENZIONE GESTIONE DEL PATRIMONIO DISPONIBILE ED INDISPONIBILE - FINAZ. OO.UU.</t>
  </si>
  <si>
    <t xml:space="preserve">MANUTENZIONE GESTIONE DEL PATRIMONIO DISPONIBILE ED INDISPONIBILE </t>
  </si>
  <si>
    <t>CONTRIBUTO STRAORDINARIO COMMERCIANTI</t>
  </si>
  <si>
    <t>CONTRIBUTO SCUOLE MATERNE AUTONOME L.R.8/99</t>
  </si>
  <si>
    <t xml:space="preserve">INIZIATIVE DI EDUCAZIONE ALLA LEGALITA' - TRASFERIMENTI </t>
  </si>
  <si>
    <t>CONTRIBUTO PIANO SICUREZZA SCOLASTICA</t>
  </si>
  <si>
    <t>ATTIVITA' IN BIBLIOTECA</t>
  </si>
  <si>
    <t>SEGNALETICA STRADALE - FINAZ. OO.UU.</t>
  </si>
  <si>
    <t xml:space="preserve">COMPENSO LAVORO STRARDINARIO CALAMITA' NATURALI </t>
  </si>
  <si>
    <t xml:space="preserve">LEGGE TURCO 285/97 - ACQUISTO BENI </t>
  </si>
  <si>
    <t xml:space="preserve">PRESTAZIONI DI SERVIZIO SOSTEGNO FAMIGLIARE MINORI </t>
  </si>
  <si>
    <t xml:space="preserve">FAMIGLIE AFFIDATARIE DI MINORI - CONTRIBUTI </t>
  </si>
  <si>
    <t>STRUTTURE EDUCATIVE DEBITO (finaz. Avanzo amministrazione)</t>
  </si>
  <si>
    <t xml:space="preserve">ASSISTENZA AGLI INVALIDI ED HANDICAPPATI - CONTRIBUTI </t>
  </si>
  <si>
    <t xml:space="preserve">SERVIZI DELEGATI ASL. - debiti fuori bilancio (avanzo) </t>
  </si>
  <si>
    <t>MANUTENZIONE EDIFICI</t>
  </si>
  <si>
    <t xml:space="preserve">MANUTENZIONE EDIFICI (vendita terreni pip) </t>
  </si>
  <si>
    <t>ACQUISTO BENI DIVERSI (AVANZO CORRENTE)</t>
  </si>
  <si>
    <t>ACQUISTO BENI MOBILI (contr. Statale)</t>
  </si>
  <si>
    <t>FRAZIONAMENTO TERRENI PIP. (vendita terreni pip.)</t>
  </si>
  <si>
    <t>LAVORI DI INSONORIZZAZIONE SCUOLA MATERNA (finaz. Avanzo di amministrazione )</t>
  </si>
  <si>
    <t>IMPIANTO RISCALDAMENTO SCUOLA ELEMENTARE (OO.UU.)</t>
  </si>
  <si>
    <t>MANUTENZIONE SCUOLA ELEMENTARE L.70/80 (contr. Reg.le)</t>
  </si>
  <si>
    <t>OPERE VAEIE STRADALI (vendita terreni pip.)</t>
  </si>
  <si>
    <t>OPERE VARIE STRADALI (avanzo codice stradale)</t>
  </si>
  <si>
    <t>MANUTENZIONE LUCI CORTILE EDILIZIA RESIDENZIALE PUBLICA (fin. Avanzo amministrazione)</t>
  </si>
  <si>
    <t>LUCI CORTILE EDILIZIA RESIDENZIALE (terreni pip.)</t>
  </si>
  <si>
    <t xml:space="preserve">ACQUSTO BENI PER EDILIZIA RESIDENZIALE PUBBLICA (finaz. Avanzo di amministrazione ) </t>
  </si>
  <si>
    <t>ASILO NIDO MANUTENZIONE STRAORDINARIA (avanzo oneri)</t>
  </si>
  <si>
    <t>ASILO NIDO MANUTENZIONE STRAORDINARIA (avanzo c/cap.)</t>
  </si>
  <si>
    <t>ASILO NIDO MANUTENZIONE STRAORDINARIA (avanzo corrente)</t>
  </si>
  <si>
    <t>Rendiconto 2001</t>
  </si>
  <si>
    <t xml:space="preserve">INDAGINE DEI SERVIZI COMUNALI </t>
  </si>
  <si>
    <t>COMMISIONE 2PG5</t>
  </si>
  <si>
    <t xml:space="preserve">QUOTA 10% DIRITTI DI STATO CIVILE DA VERSARE AL FONDO GESTITO DAL MINISTERO DELL' INTERNO </t>
  </si>
  <si>
    <t xml:space="preserve">INDENNITA' DI FINE RAPPORTO PERSONALE </t>
  </si>
  <si>
    <t>IRAP</t>
  </si>
  <si>
    <t xml:space="preserve">PROGETTO COMPETENZE EDUCATIVE </t>
  </si>
  <si>
    <t xml:space="preserve">ACQUISTO MATERIALE PER HANDICAP </t>
  </si>
  <si>
    <t xml:space="preserve">ASSICURAZIONE PARTECIPANTI CORSI PER ADULITI </t>
  </si>
  <si>
    <t xml:space="preserve">SPESE PER EXTRA SCOLASTICI GIOVANI-ADULTI </t>
  </si>
  <si>
    <t xml:space="preserve">CONCORSO NELLE SPESE DI MANTENIMENTO DEGLI INFANTI ILLEGITTIMI ABBANDONATI O RICONOSCIUTI DALLA SOLA MADRE </t>
  </si>
  <si>
    <t xml:space="preserve">CAPODANNO DELL'ANZIANO </t>
  </si>
  <si>
    <t>INIZIATIVE IN FAVORE DELLA GIOVENTU' (contributi)</t>
  </si>
  <si>
    <t>SISTEMAZIONE CAPPELLETTA LAZZARETTO (mutuo)</t>
  </si>
  <si>
    <t xml:space="preserve">OPERE VARIE CONTR. AGIP </t>
  </si>
  <si>
    <t>OPERE VARIE (contr. Reg.le alluvione)</t>
  </si>
  <si>
    <t>ACQUISTO BENI DIVERSI (contr. Prov. Espr.)</t>
  </si>
  <si>
    <t>ACQUISTO BENI MOBILI (conc. Cim.)</t>
  </si>
  <si>
    <t>ACQUISTO BENI (prov. Cimiteriali)</t>
  </si>
  <si>
    <t>ACQUISTO E MANUTENZIONE STRAORDINARIA DI AUTOMEZZI (contr.agip)</t>
  </si>
  <si>
    <t>ATREZZATURE SCUOLA MATERNA (contr. Espr. Prov.)</t>
  </si>
  <si>
    <t>ACQUISTO DI BENI MOBILI ATTREZZATURE ECC. AVANZO PROV. CIM.</t>
  </si>
  <si>
    <t>ACQUISTO BENI MOBILI SCUOLA MEDIA (cont.prov.sepr.)</t>
  </si>
  <si>
    <t>MANUTENZIONE STRAORDINARIA BENI IMMOBILI OO.UU.</t>
  </si>
  <si>
    <t>ATTREZZATURE CENTRO SPORTIVO (contr.prov.espr.)</t>
  </si>
  <si>
    <t>ACQUISTO ATTREZZATURE PALESTRA (contr. Prov. Esp.)</t>
  </si>
  <si>
    <t xml:space="preserve">SISTEMAZIONE STRAORDINARIA VIA ROMA E LIGURIA - MUTUO </t>
  </si>
  <si>
    <t>MANUTENZIONE STRAORDINARIA VIA CASTELLAZZO (contr.reg.le alluvione)</t>
  </si>
  <si>
    <t>MANUTENZIONE STRAORDINARIA STRADE (s.do contr.agip)</t>
  </si>
  <si>
    <t>PISTE CICLABILI VIA EUROPA E VIA GALLARATE - (contr.pro.espr)</t>
  </si>
  <si>
    <t>AMPLIAMENTO PUBBLICA ILLUMINAZIONE VIA PENATI (contr.privati)UU.</t>
  </si>
  <si>
    <t>COSTRUZIONE AREA ATTREZATA CENTRO RACCOLTA RIFIUTI SOLIDI URBANI (FRISIL L.R.33/91)</t>
  </si>
  <si>
    <t>MANUTENZIONE E SISTEMAZIONE STRAORDINARIA PARCHI GIARDINI E AREEA VERDE ATTREZZATE (mutuo)</t>
  </si>
  <si>
    <t>Rendiconto 2000</t>
  </si>
  <si>
    <t xml:space="preserve">SPESE PER LO STATUTO COMUNALE </t>
  </si>
  <si>
    <t xml:space="preserve">SPESE DI FUNZIONAMENTO CENTRO ELETRONICO </t>
  </si>
  <si>
    <t>SPORTELLO UNICO IMPRESE</t>
  </si>
  <si>
    <t xml:space="preserve">SPESE FUNZIONAMENTO CENTRO ELETRONICO </t>
  </si>
  <si>
    <t xml:space="preserve">AFFIDAMENTO LAVORO INTERINALE E INCARICHI VARI </t>
  </si>
  <si>
    <t xml:space="preserve">PULIZIA LOCALI SCUOLA MATERNA </t>
  </si>
  <si>
    <t>GESTIONE SCUOLE ELEMENTARI - PULIZIA LOCALI</t>
  </si>
  <si>
    <t xml:space="preserve">PULIZIA LOCALI  </t>
  </si>
  <si>
    <t>CONTRIBUTO DIRITTO ALLO STUDIO L.R.31/80</t>
  </si>
  <si>
    <t xml:space="preserve">SEGNALETICA SERVIZI PUBBLICI </t>
  </si>
  <si>
    <t>CONTRIBUTO MCOMMISSIONE TAV</t>
  </si>
  <si>
    <t xml:space="preserve">TASSA SMALTIMENTO RIFIUTI - RIDUZIONI </t>
  </si>
  <si>
    <t>ASSICURAZIONE OBIETTORI</t>
  </si>
  <si>
    <t>DEBITI FUORI BILANCIO REALIZZAZIONE CAPPELLE CIMITERIALI</t>
  </si>
  <si>
    <t xml:space="preserve">SISTEMAZIONE MUNICIPIO PROV. CIMITERIALI </t>
  </si>
  <si>
    <t xml:space="preserve">AUTOMAZIONE SERVIZI AMM.VI (MUTUO D.M7/1/98) </t>
  </si>
  <si>
    <t>MANUTENZIONE STRAORDINARIA PALESTRA SCUOLA ELEMENTARE OO.UU.</t>
  </si>
  <si>
    <t xml:space="preserve">SISTEMAZIONE MENSA CENTRALIZZATA:  contributo </t>
  </si>
  <si>
    <t>ACQUISIZIONE DI BENI MOBILI MACCHINE ED ATTREZZATURE AVANZO PROV.CIM.</t>
  </si>
  <si>
    <t>COMPLETAMENTO STADI (PROV.CIMITERIALI)</t>
  </si>
  <si>
    <t>REALIZZAZIONE SPOGLIATOIO CENTRO SPORTIVO (AVANZO AMM.NE 99 OO.UU.)</t>
  </si>
  <si>
    <t>REALIZZAZIONE SPOGLIATOIO CENTRO SPORTIVO (AVANZO AMM.NE C/CAPITALE 99 )</t>
  </si>
  <si>
    <t>PISTE CICLABILI - MUTUO</t>
  </si>
  <si>
    <t>ARREDO VERDE URBANO (PROV.CIMITERIALI )</t>
  </si>
  <si>
    <t>Rendiconto 1999</t>
  </si>
  <si>
    <t>€</t>
  </si>
  <si>
    <t>£</t>
  </si>
  <si>
    <t xml:space="preserve">COMPENSO LAVORO STRAORDINARIOSEGRETARIO COMUNALE </t>
  </si>
  <si>
    <t>TRATTAMENTO ECONOMICO ACCESSORIO</t>
  </si>
  <si>
    <t>ONERI PREVIDENZIALI ED ASSISTENZIALI ASSICURATIVI OBBLIGATORI A CARICO COMUNE</t>
  </si>
  <si>
    <t xml:space="preserve">GESTIONE SCUOLA ELEMENTARE ACQUISTO VESTIARIO </t>
  </si>
  <si>
    <t>IMPOSTA REGIONALE ATTIVBITA' PRODUTTIVE (I.R.A.P.)</t>
  </si>
  <si>
    <t xml:space="preserve">GESTIONE STADIO COMUNALE - RISCALDAMENTO </t>
  </si>
  <si>
    <t>SEGNALETICA STRADALE (AVANZO ART.208)</t>
  </si>
  <si>
    <t>SISTEMAZIONE SEDE MUNICIPALE - MUTUO</t>
  </si>
  <si>
    <t>COMPLETAMENTO SEDE MUNICIPALE AVAZO AMM.NE OO.UU.</t>
  </si>
  <si>
    <t xml:space="preserve">AUTOMAZIONE SERVIZI AMMINISTRATIVI CONTRIBUTO REGIONALE </t>
  </si>
  <si>
    <t xml:space="preserve">AUTOMZIONE SERVIZI AMMINISTRATIVI - PROVENTI CIMITERIALI </t>
  </si>
  <si>
    <t>MANUTENZIONE STRAORDINARIA IMPIANTO RISCALDAMENTO AVANZO OO.UU.</t>
  </si>
  <si>
    <t>ACQUISIZIONE BENI MOBILI ATTREZZATURE ECC. AVANZO PRO.CIM.</t>
  </si>
  <si>
    <t>AMPLIAMENTO STADI CONTR.STATO</t>
  </si>
  <si>
    <t>TAGENZIALE EST PREGNANA VANZAGO - CONTR. CITROEN</t>
  </si>
  <si>
    <t>AREA ATTREZZATA RACOLTA RIFIUTI - PROV.CIM.</t>
  </si>
  <si>
    <t>COSTRUZIONE LOCULI COLOMBARI ECC.- OO.UU.</t>
  </si>
  <si>
    <t xml:space="preserve">COSTRUZIONE LOCULI COLOMBARI ECC.-AVANZO AMM.NE </t>
  </si>
  <si>
    <t xml:space="preserve">TRASF. AD ENTI SOVRACOM.LI. PER LA REALIZ. DI OPERE DI INVEST. /RESTITUZ. SOMME </t>
  </si>
  <si>
    <t>ACQUISIZIONE PARTECIPAZIONE GESEM SRL DI ARESE</t>
  </si>
  <si>
    <t xml:space="preserve">VERSAMENTI A DEPOSITI BANCARI </t>
  </si>
  <si>
    <t xml:space="preserve">ACCANTONAMENTO PERDITE AZIENDE PARTECIPATE COMMA 551 L. 147/2014 </t>
  </si>
  <si>
    <t xml:space="preserve">PRESTAZIONE DI SERVIZI PER CONTRIBUTO LEGALITA' </t>
  </si>
  <si>
    <t xml:space="preserve">TRASFERIMENTI PER CONTRIBUTO LEGALITA' </t>
  </si>
  <si>
    <t xml:space="preserve">ACQUISTO MATERIALE PER STRADE E VIABILITA' </t>
  </si>
  <si>
    <t xml:space="preserve">CONNESSIONE ECOLOGICA OPERE </t>
  </si>
  <si>
    <t xml:space="preserve">CONNESSIONE ECOLOGICA PRESTAZIONI PROFESSIONALI </t>
  </si>
  <si>
    <t xml:space="preserve">ACQUISTO AUTOVETTURE PER SERVIZI SOCIALI </t>
  </si>
  <si>
    <t xml:space="preserve">UTILIZZO INCASSI VINCOLATI ART. 195 TUEL </t>
  </si>
  <si>
    <t xml:space="preserve">DESTINAZIONE INCASSI LIBERI AL REINTEGRO INCASSI VINCOLATI ART. 195 TUEL </t>
  </si>
  <si>
    <t xml:space="preserve">ALTRE SPESE SCISSIONE PAGAMENTI SPLIT PAYMENT IVA </t>
  </si>
  <si>
    <t>AUTONOLEGGIO P.L.</t>
  </si>
  <si>
    <t>SPESE RISCALDAMENTO IMPIANTI SPORTIVI</t>
  </si>
  <si>
    <t>BENI MOBILI SCUOLA PRIMARIA</t>
  </si>
  <si>
    <t>F.P.V. RETRIBUZIONE POSIZIONE E RISULTATO P.O. SETTORE FINANZIARIO</t>
  </si>
  <si>
    <t>F.P.V. RETRIBUZIONE POSIZIONE E RISULTATO P.O. SETTORE TECNICO</t>
  </si>
  <si>
    <t>F.P.V. RETRIBUZIONE POSIZIONE E RISULTATO P.O. POLIZIA LOCALE</t>
  </si>
  <si>
    <t>F.P.V. RETRIBUZIONE POSIZIONE E RISULTATO SETTORE CULTURA</t>
  </si>
  <si>
    <t>F.P.V. MANUTENZIONE STRAORDINARIA STRADE</t>
  </si>
  <si>
    <t>F.P.V. RETRIBUZIONE POSIZIONE E RISULTATO SERVIZI SOCIALI</t>
  </si>
  <si>
    <r>
      <t>PROMOZIONE ATTIVITA' SPORTIVE DA CONTRIBUTO REGIONALE</t>
    </r>
    <r>
      <rPr>
        <sz val="10"/>
        <rFont val="Calibri"/>
        <family val="2"/>
        <scheme val="minor"/>
      </rPr>
      <t xml:space="preserve"> </t>
    </r>
  </si>
  <si>
    <t>ATTIVITA' DIDATTICHE FONT.SERB.</t>
  </si>
  <si>
    <t xml:space="preserve">SPESE PULIZIA MONOBLOCCO AREA FESTE   </t>
  </si>
  <si>
    <t xml:space="preserve">ONERI STRAORDINARI GESTIONE CORRENTE   </t>
  </si>
  <si>
    <t xml:space="preserve">SPESE PER MOROSITA' INCOLPEVOLE   </t>
  </si>
  <si>
    <t>CONTRIBUTI COMMERCIO PER INTERFERENZE VIABILISTICHE</t>
  </si>
  <si>
    <t>F.P.V. CONTRIBUTI COMMERCIO PER INTERFERENZE VIABILISTICHE</t>
  </si>
  <si>
    <t>SOSTEGNO E PROMOZIONE COMMERCIO DI VICINATO</t>
  </si>
  <si>
    <t>F.P.V. SOSTEGNO E PROMOZIONE COMMERCIO DI VICINATO</t>
  </si>
  <si>
    <t>F.P.V. SPESE PER INTERVENTI VIABILITA' E STRADE MUTUO</t>
  </si>
  <si>
    <t xml:space="preserve">CONTRIBUTO AGENZIA FORMAZIONE ORIENTAMENTO AL LAVORO   </t>
  </si>
  <si>
    <t xml:space="preserve">SPESE PER FIBRA OTTICA E TELECOMUNICAZIONI   </t>
  </si>
  <si>
    <t xml:space="preserve">SPESE PER SERVIZIO NOTIFICHE   </t>
  </si>
  <si>
    <t xml:space="preserve">TRASFERIMENTI CORRENTI AD IMPRESE   </t>
  </si>
  <si>
    <t>SISTEMA INTEGRATO ZERO SEI ANNI</t>
  </si>
  <si>
    <t xml:space="preserve">PROGETTO DI COMUNITA' IL PANIERE DELLA SOLIDARIETA' SPESE   </t>
  </si>
  <si>
    <t xml:space="preserve">ACQUISTO BENI PER MUNICIPIO   </t>
  </si>
  <si>
    <t xml:space="preserve">ACQUISTO BENI PER SCUOLA MEDIA   </t>
  </si>
  <si>
    <t xml:space="preserve">SPESE PROFESSIONALI PER INVESTIMENTI CENTRI SPORTIVI   </t>
  </si>
  <si>
    <t xml:space="preserve">SPESE PROFESSIONALI PER INTERVENTI URBANISTICI   </t>
  </si>
  <si>
    <t>SPESE PER DOTE COMUNE E SERVIZIO CIVILE VOLONTARIO</t>
  </si>
  <si>
    <t>BENI MOBILI IMPIANTI SPORTIVI</t>
  </si>
  <si>
    <t>SPESE PER INTERVENTI VIABILITA' E STRADE MUTUO</t>
  </si>
  <si>
    <t xml:space="preserve">ONERI STRAORDINARI DELLA GESTIONE CORRENTE SERVIZI GENERALI   </t>
  </si>
  <si>
    <t xml:space="preserve">SPESA PASTI ALTRI UTENTI (SERVIZIO RILEVANTE IVA) </t>
  </si>
  <si>
    <t xml:space="preserve">COOPERAZIONE INTERNAZIONALE TRASFERIMENTI </t>
  </si>
  <si>
    <t xml:space="preserve">F.P.V. COOPERAZIONE INTERNAZIONALE TRASFERIMENTI </t>
  </si>
  <si>
    <t>Capitoli</t>
  </si>
  <si>
    <t>17-05-2021 -</t>
  </si>
  <si>
    <t>tipo</t>
  </si>
  <si>
    <t>codice di bilancio</t>
  </si>
  <si>
    <t>cap/art</t>
  </si>
  <si>
    <t>cod responsabile</t>
  </si>
  <si>
    <t>responsabile</t>
  </si>
  <si>
    <t>impegnato CO</t>
  </si>
  <si>
    <t>U</t>
  </si>
  <si>
    <t>00.00-0.00.00.00.000</t>
  </si>
  <si>
    <t>DISAVANZO DI AMMINISTRAZIONE</t>
  </si>
  <si>
    <t>01.01-1.03.02.02.999</t>
  </si>
  <si>
    <t>GAIERA GAETANO CARLO/Andrea Barbaglia</t>
  </si>
  <si>
    <t>01.01-1.10.02.01.001</t>
  </si>
  <si>
    <t>01.01-1.03.02.01.001</t>
  </si>
  <si>
    <t>GAIERA GAETANO CARLO /Pravettoni Maria Grazia</t>
  </si>
  <si>
    <t>01.01-1.03.02.02.001</t>
  </si>
  <si>
    <t>INDENNITA' DI MISSIONE E RIMBORSO SPESE ORGANI POLITICO-AMMINISTRATIVI</t>
  </si>
  <si>
    <t>01.01-1.03.02.01.002</t>
  </si>
  <si>
    <t>01.01-1.10.04.01.999</t>
  </si>
  <si>
    <t>GAIERA GAETANO CARLO/Colombo Maria Cristina</t>
  </si>
  <si>
    <t>F.P.V. INDENNITA' DI MISSIONE E RIMBORSO SPESE ORGANI POLITICO-AMMINISTRATIVI</t>
  </si>
  <si>
    <t>01.01-1.03.02.01.008</t>
  </si>
  <si>
    <t>GAIERA GAETANO CARLO</t>
  </si>
  <si>
    <t>01.01-1.10.02.01.000</t>
  </si>
  <si>
    <t>F.P.V. INDENNITA' DI CARICA DIFENSORE CIVICO</t>
  </si>
  <si>
    <t>ORGANO DI REVISIONE ECONOMICA FINANZIARIA : TRATTAMENTO ECONOMICO</t>
  </si>
  <si>
    <t>F.P.V. ORGANO DI REVISIONE ECONOMICA FINANZIARIA : TRATTAMENTO ECONOMICO</t>
  </si>
  <si>
    <t>F.P.V. ORGANO DI REVISIONE ECONOMICA FINANZIARIA : RIMBORSO SPESE</t>
  </si>
  <si>
    <t>F.P.V. ORGANO DI REVISIONE ECONOMICA SPESE VARIE</t>
  </si>
  <si>
    <t>01.01-1.03.02.99.999</t>
  </si>
  <si>
    <t>F.P.V. PARTECIPAZIONE ALLE ATTIVITA' NAZIONALI E REGIONALI DELL'ANC I</t>
  </si>
  <si>
    <t>01.01-1.03.02.16.999</t>
  </si>
  <si>
    <t>01.01-1.03.02.05.001</t>
  </si>
  <si>
    <t>01.01-1.03.02.05.004</t>
  </si>
  <si>
    <t>01.01-1.03.02.05.006</t>
  </si>
  <si>
    <t>AMARITI/Sironi Virna</t>
  </si>
  <si>
    <t>01.01-1.03.02.13.002</t>
  </si>
  <si>
    <t>SPESE DI PULIZIA UFFICIO</t>
  </si>
  <si>
    <t>01.01-1.03.02.13.999</t>
  </si>
  <si>
    <t>F.P.V. SPESE DI PULIZIA UFFICIO</t>
  </si>
  <si>
    <t>F.P.V. SPESE DIVERSE DI GESTIONE UFFICIO</t>
  </si>
  <si>
    <t>F.P.V. SPESE DI GESTIONE UFFICIO DI ASSISTENZA AGLI ORGANI POLITICO -AMMINISTRATIVI</t>
  </si>
  <si>
    <t>01.01-1.02.01.01.001</t>
  </si>
  <si>
    <t>01.02-1.01.01.01.002</t>
  </si>
  <si>
    <t>01.02-1.10.02.01.001</t>
  </si>
  <si>
    <t>01.02-1.01.01.01.004</t>
  </si>
  <si>
    <t>RETRIBUZIONE POSIZIONE E RISULTATO P.O. AFFARI GENERALI</t>
  </si>
  <si>
    <t>01.02-1.10.02.01.000</t>
  </si>
  <si>
    <t>F.P.V. RETRIBUZIONE POSIZIONE E RISULTATO P.O. AFFARI GENERALI</t>
  </si>
  <si>
    <t>01.02-1.01.02.01.001</t>
  </si>
  <si>
    <t>ONERI PREVIDENZIALI ASSISTENZIALI ED ASSICURATIVI OBBLIGATORI A CARICO COMUNE</t>
  </si>
  <si>
    <t>F.P.V. ONERI PREVIDENZIALI ASSISTENZIALI ED ASSICURATIVI OBBLIGATORI A CARICO COMUNE</t>
  </si>
  <si>
    <t>01.02-1.01.02.02.001</t>
  </si>
  <si>
    <t>F.P.V. CORRESPONSIONE ASSEGNI FAMIGLIARI AFFARI GENERALI</t>
  </si>
  <si>
    <t>F.P.V. ONERI PREVIDENZIALI PERIODI PREGRESSI</t>
  </si>
  <si>
    <t>SEGRETARIO COMUNALE DIRITTI DI ROGITO E RELATIVI ONERI CONTRIBUTIVI</t>
  </si>
  <si>
    <t>F.P.V. SEGRETARIO COMUNALE DIRITTI DI ROGITO E RELATIVI ONERI CONTRIBUTIVI</t>
  </si>
  <si>
    <t>01.02-1.01.01.02.002</t>
  </si>
  <si>
    <t>F.P.V. BUONI PASTO SEGRETARI COMUNALI</t>
  </si>
  <si>
    <t>01.02-1.03.01.02.001</t>
  </si>
  <si>
    <t>01.02-1.03.01.02.002</t>
  </si>
  <si>
    <t>01.02-1.03.01.02.004</t>
  </si>
  <si>
    <t>01.02-1.03.01.02.007</t>
  </si>
  <si>
    <t>F.P.V. ACQUISTO BENI GESTIONE UFFICIO</t>
  </si>
  <si>
    <t>COLOMBO MARIA LUISA</t>
  </si>
  <si>
    <t>F.P.V. ACQUISTO BENI CELEBRAZIONI FESTE NAZIONALI E CIVILI</t>
  </si>
  <si>
    <t>F.P.V. SERVIZI DI PUBBLICHE RELAZIONI - ACQUISTO DI BENI</t>
  </si>
  <si>
    <t>01.02-1.03.02.16.999</t>
  </si>
  <si>
    <t>01.02-1.03.02.16.002</t>
  </si>
  <si>
    <t>01.02-1.03.02.14.002</t>
  </si>
  <si>
    <t>COLOMBO/Zampedri Mara</t>
  </si>
  <si>
    <t>01.02-1.03.02.02.001</t>
  </si>
  <si>
    <t>F.P.V. SPESE PER CONCORSI A POSTI DI RUOLO VACANTI IN ORGANICO</t>
  </si>
  <si>
    <t>F.P.V. SPESE DI GESTIONE DI SEGRETERIA GENERALE DELL'ENTE</t>
  </si>
  <si>
    <t>MISSIONI SEGRETARIO COMUNALE</t>
  </si>
  <si>
    <t>F.P.V. MISSIONI SEGRETARIO COMUNALE</t>
  </si>
  <si>
    <t>01.02-1.03.02.05.001</t>
  </si>
  <si>
    <t>01.02-1.03.02.05.004</t>
  </si>
  <si>
    <t>01.02-1.03.02.05.006</t>
  </si>
  <si>
    <t>01.02-1.03.02.05.005</t>
  </si>
  <si>
    <t>01.02-1.03.02.13.002</t>
  </si>
  <si>
    <t>01.02-1.10.04.01.999</t>
  </si>
  <si>
    <t>F.P.V. SPESE DI GESTIONE UFFICI AFFARI GENERALI</t>
  </si>
  <si>
    <t>01.02-1.03.02.05.999</t>
  </si>
  <si>
    <t>SPESE PER FIBRA OTTICA E TELECOMUNICAZIONI</t>
  </si>
  <si>
    <t>AMARITI ELISABETTA</t>
  </si>
  <si>
    <t>F.P.V. SPESE PER FIBRA OTTICA E TELECOMUNICAZIONI</t>
  </si>
  <si>
    <t>01.02-1.03.02.13.004</t>
  </si>
  <si>
    <t>01.02-1.03.02.16.001</t>
  </si>
  <si>
    <t>01.02-1.03.02.99.999</t>
  </si>
  <si>
    <t>F.P.V. SPESE PER PUBBLICAZIONI GARE DI APPALTO E CONTRATTI</t>
  </si>
  <si>
    <t>F.P.V. SPESA PER INDAGINE DEI SERVIZI COMUNALI</t>
  </si>
  <si>
    <t>01.02-1.10.99.99.999</t>
  </si>
  <si>
    <t>ONERI STRAORDINARI DELLA GESTIONE CORRENTE SERVIZI GENERALI</t>
  </si>
  <si>
    <t>F.P.V. ONERI STRAORDINARI DELLA GESTIONE CORRENTE SERVIZI GENERALI</t>
  </si>
  <si>
    <t>SPESE PER SERVIZIO NOTIFICHE</t>
  </si>
  <si>
    <t>F.P.V. SPESE PER SERVIZIO NOTIFICHE</t>
  </si>
  <si>
    <t>01.02-1.03.02.09.001</t>
  </si>
  <si>
    <t>01.02-1.03.02.09.004</t>
  </si>
  <si>
    <t>F.P.V. SPESE DI MANUTENZIONE ASCENSORE EDIFICIO COMUNALE</t>
  </si>
  <si>
    <t>01.02-1.03.02.99.005</t>
  </si>
  <si>
    <t>01.02-1.03.02.99.002</t>
  </si>
  <si>
    <t>01.02-1.04.03.99.999</t>
  </si>
  <si>
    <t>01.03-1.04.03.01.001</t>
  </si>
  <si>
    <t>TRASFERIMENTI CORRENTI AD IMPRESE</t>
  </si>
  <si>
    <t>01.03-1.10.02.01.000</t>
  </si>
  <si>
    <t>F.P.V. TRASFERIMENTI CORRENTI AD IMPRESE</t>
  </si>
  <si>
    <t>01.02-1.04.01.01.001</t>
  </si>
  <si>
    <t>01.02-1.04.01.02.003</t>
  </si>
  <si>
    <t>F.P.V. CONVENZIONE DI SEGRETERIA CON ALTRO ENTE</t>
  </si>
  <si>
    <t>01.02-1.07.05.04.003</t>
  </si>
  <si>
    <t>F.P.V. INTERESSI MUTUO (DEVOLUZIONE)</t>
  </si>
  <si>
    <t>01.02-1.02.01.09.001</t>
  </si>
  <si>
    <t>F.P.V. IMPOSTE E TASSE AUTOVETTURA SERVIZI GENERALI</t>
  </si>
  <si>
    <t>01.02-1.02.01.01.001</t>
  </si>
  <si>
    <t>01.03-1.01.01.01.002</t>
  </si>
  <si>
    <t>STIPENDI ED ALTRI ASSEGNI FISSI AL PERSONALE - UFFICIO FINANZIARIO</t>
  </si>
  <si>
    <t>01.03-1.10.02.01.001</t>
  </si>
  <si>
    <t>F.P.V. STIPENDI ED ALTRI ASSEGNI FISSI AL PERSONALE - UFFICIO FINANZIARIO</t>
  </si>
  <si>
    <t>01.03-1.01.01.01.004</t>
  </si>
  <si>
    <t>01.03-1.01.02.01.001</t>
  </si>
  <si>
    <t>01.03-1.03.01.02.001</t>
  </si>
  <si>
    <t>01.03-1.03.01.02.999</t>
  </si>
  <si>
    <t>F.P.V. ALTRI ACQUISTI DI BENI PER GESTIONE UFFICIO</t>
  </si>
  <si>
    <t>01.03-1.03.02.02.001</t>
  </si>
  <si>
    <t>01.03-1.03.02.05.001</t>
  </si>
  <si>
    <t>01.03-1.03.02.05.004</t>
  </si>
  <si>
    <t>01.03-1.03.02.05.006</t>
  </si>
  <si>
    <t>01.03-1.03.02.13.002</t>
  </si>
  <si>
    <t>01.03-1.03.02.16.999</t>
  </si>
  <si>
    <t>01.03-1.03.02.19.001</t>
  </si>
  <si>
    <t>01.03-1.03.02.99.999</t>
  </si>
  <si>
    <t>F.P.V. SPESE PER CONCORSI A POSTI VACANTI IN ORGANICO</t>
  </si>
  <si>
    <t>01.03-1.03.02.17.002</t>
  </si>
  <si>
    <t>01.03-1.02.01.01.001</t>
  </si>
  <si>
    <t>01.04-1.03.02.99.999</t>
  </si>
  <si>
    <t>GAIERA GAETANO CARLO/Girotto Monica</t>
  </si>
  <si>
    <t>01.04-1.03.02.03.999</t>
  </si>
  <si>
    <t>01.04-1.10.02.01.001</t>
  </si>
  <si>
    <t>01.04-1.04.01.02.002</t>
  </si>
  <si>
    <t>01.04-1.10.02.01.000</t>
  </si>
  <si>
    <t>F.P.V. TRASFERIMENTO A PROVINCIA TRIBUTO PROTEZIONE AMBIENTE</t>
  </si>
  <si>
    <t>01.04-1.04.01.01.001</t>
  </si>
  <si>
    <t>F.P.V. TRASFERIMENTO ALLO STATO QUOTA TRIBUTO COMUNALE SUI SERVIZI</t>
  </si>
  <si>
    <t>01.01-1.04.02.05.999</t>
  </si>
  <si>
    <t>F.P.V. SPESE A CARICO BILANCIO AGEVOLAZIONI TRIBUTARIE</t>
  </si>
  <si>
    <t>01.01-1.04.01.01.001</t>
  </si>
  <si>
    <t>F.P.V. TRASFERIMENTO ALLO STATO QUOTA IMU</t>
  </si>
  <si>
    <t>01.04-1.10.99.99.999</t>
  </si>
  <si>
    <t>RIDETERMINAZIONE GETTITO ICI SU CATEGORIE CATASTALI CLASSE "D"</t>
  </si>
  <si>
    <t>F.P.V. RIDETERMINAZIONE GETTITO ICI SU CATEGORIE CATASTALI CLASSE "D"</t>
  </si>
  <si>
    <t>01.05-1.03.01.02.999</t>
  </si>
  <si>
    <t>01.05-1.10.02.01.001</t>
  </si>
  <si>
    <t>01.05-1.03.02.09.008</t>
  </si>
  <si>
    <t>01.05-1.03.02.09.009</t>
  </si>
  <si>
    <t>01.05-1.03.02.05.006</t>
  </si>
  <si>
    <t>SPESE PER CONCESSIONE IMPIANTI RIQUALIFICAZIONE ENERGETICA</t>
  </si>
  <si>
    <t>01.05-1.10.02.01.000</t>
  </si>
  <si>
    <t>F.P.V. SPESE PER CONCESSIONE IMPIANTI RIQUALIFICAZIONE ENERGETICA</t>
  </si>
  <si>
    <t>01.05-1.03.02.13.999</t>
  </si>
  <si>
    <t>01.05-1.03.02.07.999</t>
  </si>
  <si>
    <t>01.05-1.03.02.07.002</t>
  </si>
  <si>
    <t>01.05-1.07.05.04.003</t>
  </si>
  <si>
    <t>F.P.V. INTERESSI PASSIVI MUTUO</t>
  </si>
  <si>
    <t>01.05-1.10.99.99.999</t>
  </si>
  <si>
    <t>ONERI STRAORDINARI GESTIONE CORRENTE</t>
  </si>
  <si>
    <t>F.P.V. ONERI STRAORDINARI GESTIONE CORRENTE</t>
  </si>
  <si>
    <t>01.06-1.01.01.01.002</t>
  </si>
  <si>
    <t>01.06-1.10.02.01.001</t>
  </si>
  <si>
    <t>01.06-1.01.01.01.004</t>
  </si>
  <si>
    <t>01.06-1.10.02.01.000</t>
  </si>
  <si>
    <t>F.P.V. INDENNITA' E RIMBORSO SPESE AL PERSONALE DIPENDENTE</t>
  </si>
  <si>
    <t>01.06-1.01.02.01.001</t>
  </si>
  <si>
    <t>01.06-1.01.02.02.001</t>
  </si>
  <si>
    <t>F.P.V. CORRESPONSIONE ASSEGNI FAMIGLIARI SETTORE TECNICO</t>
  </si>
  <si>
    <t>01.06-1.03.01.02.001</t>
  </si>
  <si>
    <t>01.06-1.03.01.02.002</t>
  </si>
  <si>
    <t>01.06-1.03.01.02.004</t>
  </si>
  <si>
    <t>01.06-1.03.02.02.001</t>
  </si>
  <si>
    <t>MISSIONI DIPENDENTI COMUNALI - UFFICIO TECNICO</t>
  </si>
  <si>
    <t>01.06-1.03.02.05.001</t>
  </si>
  <si>
    <t>01.06-1.03.02.05.004</t>
  </si>
  <si>
    <t>01.06-1.03.02.05.006</t>
  </si>
  <si>
    <t>01.06-1.03.02.13.002</t>
  </si>
  <si>
    <t>01.06-1.10.04.01.999</t>
  </si>
  <si>
    <t>01.06-1.03.02.11.999</t>
  </si>
  <si>
    <t>STUDI PROGETTAZIONI D.L. COLLAUDI CONSULENZE PER OPERE NON COMPRESE NEL PROGRAMMA DI INVESTIMENTO</t>
  </si>
  <si>
    <t>F.P.V. STUDI PROGETTAZIONI D.L. COLLAUDI CONSULENZE PER OPERE NON COMPRESE NEL PROGRAMMA DI INVESTIMENTO</t>
  </si>
  <si>
    <t>01.06-1.03.02.09.001</t>
  </si>
  <si>
    <t>F.P.V. MEZZI DI TRASPORTO ED IMPIANTI ADIBITI A SERVIZI TECNICI</t>
  </si>
  <si>
    <t>01.06-1.04.03.99.999</t>
  </si>
  <si>
    <t>01.06-1.02.01.09.001</t>
  </si>
  <si>
    <t>01.06-1.02.01.01.001</t>
  </si>
  <si>
    <t>01.07-1.01.01.01.002</t>
  </si>
  <si>
    <t>01.07-1.10.02.01.001</t>
  </si>
  <si>
    <t>01.07-1.03.02.02.002</t>
  </si>
  <si>
    <t>01.07-1.10.02.01.000</t>
  </si>
  <si>
    <t>F.P.V. INDENNITA' DI MISSIONE E RIMBORSO SPESE</t>
  </si>
  <si>
    <t>01.07-1.01.02.02.001</t>
  </si>
  <si>
    <t>F.P.V. CORRESPONSIONE ASSEGNI FAMIGLIARI ANAGRAFE</t>
  </si>
  <si>
    <t>01.07-1.01.02.01.001</t>
  </si>
  <si>
    <t>01.07-1.01.01.01.003</t>
  </si>
  <si>
    <t>F.P.V. STRAORDINARI PERSONALE PER ELEZIONI COMUNALI</t>
  </si>
  <si>
    <t>F.P.V. ONERI RIFLESSI SPESE PERSONALE DIPENDENTE ELEZIONI AMMINISTRATIVE</t>
  </si>
  <si>
    <t>F.P.V. STRAORDINARI ELETTORALI PER ELEZIONI DIVERSE</t>
  </si>
  <si>
    <t>F.P.V. ONERI RIFLESSI PER STRAORDINARI ELETTORALI PER ELEZIONI DIVERSE</t>
  </si>
  <si>
    <t>01.07-1.03.01.02.001</t>
  </si>
  <si>
    <t>ACQUISTO DI CANCELLERIA PER GESTIONE UFFCIO</t>
  </si>
  <si>
    <t>01.07-1.03.01.02.008</t>
  </si>
  <si>
    <t>01.07-1.03.01.02.010</t>
  </si>
  <si>
    <t>01.07-1.03.01.02.999</t>
  </si>
  <si>
    <t>F.P.V. ACQUISTO BENI ELEZIONI COMUNALI AMMINISTRATIVE</t>
  </si>
  <si>
    <t>F.P.V. ACQUISTO DI BENI PER ELEZIONI DIVERSE</t>
  </si>
  <si>
    <t>F.P.V. ACQUISTO DI BENI PER GESTIONE UFFICIO</t>
  </si>
  <si>
    <t>01.07-1.03.02.13.999</t>
  </si>
  <si>
    <t>01.07-1.03.02.05.001</t>
  </si>
  <si>
    <t>01.07-1.03.02.05.004</t>
  </si>
  <si>
    <t>01.07-1.03.02.05.006</t>
  </si>
  <si>
    <t>01.07-1.03.02.13.002</t>
  </si>
  <si>
    <t>01.07-1.03.02.09.006</t>
  </si>
  <si>
    <t>01.07-1.03.02.13.004</t>
  </si>
  <si>
    <t>01.07-1.03.02.99.004</t>
  </si>
  <si>
    <t>F.P.V. SPESE DI GESTIONE MACCHINE UFFICIO</t>
  </si>
  <si>
    <t>F.P.V. PRESTAZIONE DI SERVIZI PER ELEZIONI AMMINISTRATIVE COMUNALI</t>
  </si>
  <si>
    <t>F.P.V. SPESE PER SERVIZI PER ELEZIONI DIVERSE</t>
  </si>
  <si>
    <t>01.07-1.03.02.99.005</t>
  </si>
  <si>
    <t>01.07-1.04.01.01.001</t>
  </si>
  <si>
    <t>SPESE PER TRASFERIMENTO SOMME DA CIE (CARTA IDENTITA' ELETTRONICA)</t>
  </si>
  <si>
    <t>F.P.V. SPESE PER TRASFERIMENTO SOMME DA CIE (CARTA IDENTITA' ELETTRONICA)</t>
  </si>
  <si>
    <t>01.07-1.02.01.01.001</t>
  </si>
  <si>
    <t>F.P.V. IRAP STRAORDINARI ELEZIONI AMMINISTRATIVE</t>
  </si>
  <si>
    <t>F.P.V. IRAP PER ELEZIONI DIVERSE</t>
  </si>
  <si>
    <t>01.07-1.10.99.99.999</t>
  </si>
  <si>
    <t>F.P.V. REFERENDUM CONSULTAZIONI COMUNALI</t>
  </si>
  <si>
    <t>01.11-1.01.01.01.004</t>
  </si>
  <si>
    <t>01.11-1.10.02.01.001</t>
  </si>
  <si>
    <t>01.11-1.10.02.01.000</t>
  </si>
  <si>
    <t>F.P.V. PROGETTO SICUREZZA</t>
  </si>
  <si>
    <t>01.11-1.01.01.01.003</t>
  </si>
  <si>
    <t>01.11-1.01.02.01.001</t>
  </si>
  <si>
    <t>F.P.V. ONERI PROGETTO SICUREZZA</t>
  </si>
  <si>
    <t>01.11-1.01.01.01.008</t>
  </si>
  <si>
    <t>F.P.V. LAVORO ACCESSORIO D.LGS. 10 SETTEMBRE 2003 N. 276</t>
  </si>
  <si>
    <t>01.11-1.03.02.18.001</t>
  </si>
  <si>
    <t>MIGLIORAMENTO E SICUREZZA DELLA SALUTE DEI LAVORATORI DIPENDENTI SUI LUOGHI DI LAVORO</t>
  </si>
  <si>
    <t>F.P.V. MIGLIORAMENTO E SICUREZZA DELLA SALUTE DEI LAVORATORI DIPENDENTI SUI LUOGHI DI LAVORO</t>
  </si>
  <si>
    <t>01.11-1.10.04.01.999</t>
  </si>
  <si>
    <t>01.11-1.01.01.02.002</t>
  </si>
  <si>
    <t>01.11-1.03.02.09.006</t>
  </si>
  <si>
    <t>F.P.V. MANUTENZIONE ATTREZZATURE E MACCHINE UFFICIO</t>
  </si>
  <si>
    <t>01.11-1.03.02.11.999</t>
  </si>
  <si>
    <t>01.11-1.03.02.01.008</t>
  </si>
  <si>
    <t>01.11-1.03.02.04.004</t>
  </si>
  <si>
    <t>01.11-1.03.02.13.999</t>
  </si>
  <si>
    <t>F.P.V. SPESE PER DOTE COMUNE</t>
  </si>
  <si>
    <t>01.11-1.03.02.05.001</t>
  </si>
  <si>
    <t>01.11-1.03.02.07.001</t>
  </si>
  <si>
    <t>F.P.V. CONCORSO LOCAZIONE DELLA SEZIONE CIRCOSCRIZIONALE IMPIEGO RE CAPITI E SEZIONE DECENTRATE</t>
  </si>
  <si>
    <t>01.11-1.03.02.08.002</t>
  </si>
  <si>
    <t>01.11-1.04.01.02.003</t>
  </si>
  <si>
    <t>01.11-1.10.03.01.001</t>
  </si>
  <si>
    <t>01.11-1.02.01.99.999</t>
  </si>
  <si>
    <t>01.11-1.02.01.01.001</t>
  </si>
  <si>
    <t>F.P.V. IRAP PROGETTO SICUREZZA</t>
  </si>
  <si>
    <t>01.11-1.10.99.99.999</t>
  </si>
  <si>
    <t>RESTITUZIONE DI ENTRATE E PROVENTI DIVERSI ONERI STRAORDINARI</t>
  </si>
  <si>
    <t>ZARBA PAOLA LORENA TIZIANA</t>
  </si>
  <si>
    <t>F.P.V. TRASFERIMENTO COMUNE VANZAGO CONTRIBUTO REGIONE E PROVINCIA PROGETTI DI SICUREZZA DEL TERRITORIO</t>
  </si>
  <si>
    <t>20.02-1.10.01.03.001</t>
  </si>
  <si>
    <t>20.01-1.10.01.01.001</t>
  </si>
  <si>
    <t>FONDO DI RISERVA DI CASSA</t>
  </si>
  <si>
    <t>20.03-1.10.01.99.999</t>
  </si>
  <si>
    <t>03.01-1.01.01.01.002</t>
  </si>
  <si>
    <t>03.01-1.10.02.01.001</t>
  </si>
  <si>
    <t>03.01-1.01.01.01.004</t>
  </si>
  <si>
    <t>03.01-1.10.02.01.000</t>
  </si>
  <si>
    <t>03.01-1.01.02.01.001</t>
  </si>
  <si>
    <t>03.01-1.01.02.02.001</t>
  </si>
  <si>
    <t>F.P.V. CORRESPONSIONE ASSEGNI FAMIGLIARI POLIZIA LOCALE</t>
  </si>
  <si>
    <t>03.01-1.03.01.02.001</t>
  </si>
  <si>
    <t>03.01-1.03.01.02.002</t>
  </si>
  <si>
    <t>03.01-1.03.01.02.004</t>
  </si>
  <si>
    <t>03.01-1.03.02.02.001</t>
  </si>
  <si>
    <t>03.01-1.03.02.05.001</t>
  </si>
  <si>
    <t>03.01-1.03.02.05.004</t>
  </si>
  <si>
    <t>03.01-1.03.02.05.006</t>
  </si>
  <si>
    <t>03.01-1.03.02.13.002</t>
  </si>
  <si>
    <t>03.01-1.10.04.01.999</t>
  </si>
  <si>
    <t>03.01-1.03.02.09.006</t>
  </si>
  <si>
    <t>03.01-1.03.02.19.001</t>
  </si>
  <si>
    <t>03.01-1.03.02.16.999</t>
  </si>
  <si>
    <t>F.P.V. SPESE DI ASSICURAZIONE</t>
  </si>
  <si>
    <t>03.01-1.03.02.09.001</t>
  </si>
  <si>
    <t>03.01-1.03.02.07.008</t>
  </si>
  <si>
    <t>F.P.V. AUTONOLEGGIO P.L.</t>
  </si>
  <si>
    <t>03.01-1.04.01.02.001</t>
  </si>
  <si>
    <t>03.01-1.04.04.01.001</t>
  </si>
  <si>
    <t>F.P.V. TRASFERIMENTO SOMME PER ATTIVITA' DI LOTTA CONTRO LA TRATTA</t>
  </si>
  <si>
    <t>03.01-1.04.02.05.999</t>
  </si>
  <si>
    <t>03.01-1.04.03.99.999</t>
  </si>
  <si>
    <t>03.01-1.02.01.09.001</t>
  </si>
  <si>
    <t>F.P.V. IMPOSTE E TASSE BOLLI</t>
  </si>
  <si>
    <t>03.01-1.02.01.01.001</t>
  </si>
  <si>
    <t>03.01-1.10.99.99.999</t>
  </si>
  <si>
    <t>04.01-1.03.02.99.999</t>
  </si>
  <si>
    <t>04.01-1.03.02.05.001</t>
  </si>
  <si>
    <t>04.01-1.03.02.05.004</t>
  </si>
  <si>
    <t>04.01-1.03.02.05.006</t>
  </si>
  <si>
    <t>04.01-1.03.02.05.005</t>
  </si>
  <si>
    <t>04.01-1.10.04.01.999</t>
  </si>
  <si>
    <t>04.01-1.10.02.01.001</t>
  </si>
  <si>
    <t>04.01-1.10.02.01.000</t>
  </si>
  <si>
    <t>04.01-1.03.01.02.999</t>
  </si>
  <si>
    <t>04.01-1.03.02.09.004</t>
  </si>
  <si>
    <t>04.01-1.03.02.13.001</t>
  </si>
  <si>
    <t>F.P.V. SPURGO POZZETTI</t>
  </si>
  <si>
    <t>F.P.V. MANUTENZIONE IMPIANTO FOTOVOLTAICO SCUOLA DELL'INFANZIA</t>
  </si>
  <si>
    <t>04.01-1.04.04.01.001</t>
  </si>
  <si>
    <t>CONTRIBUTO A SCUOLE MATERNE GESTITE DA PRIVATI O ORDINI RELIGIOSI</t>
  </si>
  <si>
    <t>F.P.V. CONTRIBUTO A SCUOLE MATERNE GESTITE DA PRIVATI O ORDINI RELIGIOSI</t>
  </si>
  <si>
    <t>04.01-1.04.01.01.002</t>
  </si>
  <si>
    <t>F.P.V. CONTRIBUTI DIDATTICI</t>
  </si>
  <si>
    <t>01.04-1.04.04.01.001</t>
  </si>
  <si>
    <t>SISTEMA INTEGRATO ZERO SEI ANNI SPESA PER PROGETTI E SERVIZI</t>
  </si>
  <si>
    <t>F.P.V. SISTEMA INTEGRATO ZERO SEI ANNI SPESA PER PROGETTI E SERVIZI</t>
  </si>
  <si>
    <t>F.P.V. ATTIVITA' DI ANIMAZIONE TRASFERIMENTI</t>
  </si>
  <si>
    <t>04.01-1.04.01.02.999</t>
  </si>
  <si>
    <t>F.P.V. CONTRIBUTO ACQUISTO MATERIALE PULIZIA</t>
  </si>
  <si>
    <t>04.01-1.07.05.04.003</t>
  </si>
  <si>
    <t>04.01-1.07.02.01.002</t>
  </si>
  <si>
    <t>F.P.V. INTERESSI PASSIVI B.O.C.</t>
  </si>
  <si>
    <t>F.P.V. INTERESSI PASSIVI ED ONERI SU MUTUI</t>
  </si>
  <si>
    <t>04.02-1.03.01.02.999</t>
  </si>
  <si>
    <t>04.02-1.10.02.01.000</t>
  </si>
  <si>
    <t>F.P.V. ACQUISTO ALTRI BENI DI CONSUMO</t>
  </si>
  <si>
    <t>04.02-1.10.02.01.001</t>
  </si>
  <si>
    <t>04.02-1.03.02.05.001</t>
  </si>
  <si>
    <t>04.02-1.03.02.05.004</t>
  </si>
  <si>
    <t>04.02-1.03.02.05.006</t>
  </si>
  <si>
    <t>04.02-1.03.02.05.005</t>
  </si>
  <si>
    <t>04.02-1.10.04.01.999</t>
  </si>
  <si>
    <t>04.02-1.03.02.09.004</t>
  </si>
  <si>
    <t>04.02-1.03.02.13.001</t>
  </si>
  <si>
    <t>04.02-1.04.01.01.002</t>
  </si>
  <si>
    <t>F.P.V. MATERIALE DIDATTICO CONTRIBUTO</t>
  </si>
  <si>
    <t>F.P.V. CONTRIBUTO MATERIALE PULIZIA</t>
  </si>
  <si>
    <t>F.P.V. ATTIVITA' DI ANIMAZIONE TRASFERIMENTO</t>
  </si>
  <si>
    <t>F.P.V. EDUCAZIONE AMBIENTALE E LABORATORIO MUSICA</t>
  </si>
  <si>
    <t>F.P.V. PROGETTO LIBRO GIOCO</t>
  </si>
  <si>
    <t>04.02-1.03.01.02.001</t>
  </si>
  <si>
    <t>F.P.V. ATTIVITA' INTEGRATIVE - TRASFERIMENTO</t>
  </si>
  <si>
    <t>04.02-1.07.05.04.003</t>
  </si>
  <si>
    <t>F.P.V. INTERESSI PASSIVI MUTUO SCUOLA MEDIA</t>
  </si>
  <si>
    <t>04.02-1.10.99.99.999</t>
  </si>
  <si>
    <t>F.P.V. ONERI STRAORDINARI GESTIONE CORRENTE SCUOLA MEDIA</t>
  </si>
  <si>
    <t>04.06-1.01.01.01.002</t>
  </si>
  <si>
    <t>04.06-1.10.02.01.001</t>
  </si>
  <si>
    <t>04.06-1.01.02.01.001</t>
  </si>
  <si>
    <t>04.06-1.03.01.02.001</t>
  </si>
  <si>
    <t>04.06-1.03.01.02.999</t>
  </si>
  <si>
    <t>04.06-1.10.02.01.000</t>
  </si>
  <si>
    <t>F.P.V. ACQUISTO DI BENI DIVERSI PER GESTIONE UFFICIO</t>
  </si>
  <si>
    <t>04.06-1.03.02.02.001</t>
  </si>
  <si>
    <t>F.P.V. MISSIONI DIPENDENTI COMUNALI - UFFICIO SCUOLA</t>
  </si>
  <si>
    <t>04.06-1.03.02.05.001</t>
  </si>
  <si>
    <t>04.06-1.03.02.05.004</t>
  </si>
  <si>
    <t>04.05-1.03.02.05.006</t>
  </si>
  <si>
    <t>04.06-1.03.02.13.002</t>
  </si>
  <si>
    <t>04.06-1.03.02.09.005</t>
  </si>
  <si>
    <t>04.06-1.03.02.14.999</t>
  </si>
  <si>
    <t>SPESA PASTI INSEGNANTI</t>
  </si>
  <si>
    <t>SPESA PASTI ALTRI UTENTI (SERVIZIO RILEVANTE IVA)</t>
  </si>
  <si>
    <t>04.05-1.10.02.01.001</t>
  </si>
  <si>
    <t>F.P.V. SPESA PASTI INSEGNANTI</t>
  </si>
  <si>
    <t>F.P.V. SPESA PASTI ALTRI UTENTI (SERVIZIO RILEVANTE IVA)</t>
  </si>
  <si>
    <t>04.06-1.03.02.19.001</t>
  </si>
  <si>
    <t>04.06-1.03.02.15.002</t>
  </si>
  <si>
    <t>04.06-1.01.02.02.001</t>
  </si>
  <si>
    <t>F.P.V. CORRESPONSIONE ASSEGNI FAMIGLIARI ASSISTENZA SCOLASTICA</t>
  </si>
  <si>
    <t>04.06-1.03.02.99.999</t>
  </si>
  <si>
    <t>04.06-1.03.02.05.006</t>
  </si>
  <si>
    <t>04.06-1.03.02.13.999</t>
  </si>
  <si>
    <t>04.07-1.04.01.01.002</t>
  </si>
  <si>
    <t>04.07-1.10.02.01.000</t>
  </si>
  <si>
    <t>F.P.V. INIZIATIVE ATTIVITA' DELL'OBBLIGO</t>
  </si>
  <si>
    <t>04.06-1.04.04.01.001</t>
  </si>
  <si>
    <t>F.P.V. TRASFERIMENTO ALLA PARROCCHIA PER SERVIZIO ASSISTENZA SCOLASTICA</t>
  </si>
  <si>
    <t>F.P.V. CONTRIBUTO PER INIZIATIVE SULLE PROBLEMATICHE ADOLESCENZIALI</t>
  </si>
  <si>
    <t>F.P.V. CONTRIBUTO PER SPAZIO GENITORI PROGETTO SICUREZZA</t>
  </si>
  <si>
    <t>MONTOLI CINZIA LUCIA</t>
  </si>
  <si>
    <t>04.07-1.10.02.01.001</t>
  </si>
  <si>
    <t>F.P.V. UNIVERSITA' ED ALTRI ISTITUTI DI ISTRUZIONE SUPERIORE CONTRIBUTI</t>
  </si>
  <si>
    <t>04.06-1.04.01.01.002</t>
  </si>
  <si>
    <t>F.P.V. CORSI EXTRA SCOLASTICI - NUOTO (SERVIZIO RILEVANTE IVA)</t>
  </si>
  <si>
    <t>F.P.V. CONTRIBUTI PER CORSI DI INGLESE</t>
  </si>
  <si>
    <t>F.P.V. CONTRIBUTI LIBRI DI TESTO SCOLASTICI SCUOLE MEDIE</t>
  </si>
  <si>
    <t>F.P.V. CONTRIBUTO PER ACQUISTO MATERIALE LABORATORI</t>
  </si>
  <si>
    <t>F.P.V. EDUCAZIONE ALLA SALUTE</t>
  </si>
  <si>
    <t>04.06-1.07.05.04.003</t>
  </si>
  <si>
    <t>F.P.V. INTERESSI MUTUO SISTEMAZIONE MENSA</t>
  </si>
  <si>
    <t>04.06-1.02.01.01.001</t>
  </si>
  <si>
    <t>05.02-1.01.01.01.002</t>
  </si>
  <si>
    <t>05.02-1.10.02.01.001</t>
  </si>
  <si>
    <t>05.02-1.01.01.01.004</t>
  </si>
  <si>
    <t>05.02-1.10.02.01.000</t>
  </si>
  <si>
    <t>05.02-1.01.02.01.001</t>
  </si>
  <si>
    <t>05.02-1.01.02.02.001</t>
  </si>
  <si>
    <t>F.P.V. CORRESPONSIONE ASSEGNI FAMIGLIARI SETTORE CULTURA</t>
  </si>
  <si>
    <t>05.02-1.03.01.01.001</t>
  </si>
  <si>
    <t>COLOMBO/Vegezzi Claudio</t>
  </si>
  <si>
    <t>05.02-1.03.02.02.001</t>
  </si>
  <si>
    <t>05.02-1.03.02.02.005</t>
  </si>
  <si>
    <t>05.02-1.03.02.05.001</t>
  </si>
  <si>
    <t>05.02-1.03.02.05.004</t>
  </si>
  <si>
    <t>05.02-1.03.02.05.006</t>
  </si>
  <si>
    <t>05.02-1.03.02.13.002</t>
  </si>
  <si>
    <t>05.02-1.04.02.05.999</t>
  </si>
  <si>
    <t>F.P.V. SISTEMA BIBLIOTECARIO - CONTRIBUTO</t>
  </si>
  <si>
    <t>05.02-1.04.04.01.000</t>
  </si>
  <si>
    <t>F.P.V. CONTRIBUTI PER BANDE MUSICALI</t>
  </si>
  <si>
    <t>05.02-1.02.01.01.001</t>
  </si>
  <si>
    <t>F.P.V. IRAP SU COLLABORAZIONI ESTERNE EVENTI CULURALI</t>
  </si>
  <si>
    <t>05.02-1.04.03.02.001</t>
  </si>
  <si>
    <t>ACCANTONAMENTO PERDITE AZIENDE PARTECIPATE COMMA 551 L. 147/2013</t>
  </si>
  <si>
    <t>F.P.V. ACCANTONAMENTO PERDITE AZIENDE PARTECIPATE COMMA 551 L. 147/2013</t>
  </si>
  <si>
    <t>05.02-1.03.01.02.001</t>
  </si>
  <si>
    <t>05.02-1.03.02.15.007</t>
  </si>
  <si>
    <t>F.P.V. CORSI PER ADULTI (SERVIZIO RILEVANTE IVA)</t>
  </si>
  <si>
    <t>F.P.V. SPESE PULIZIA LOCALI COMUNALI (ADIBITI AD ATTIVITA' CULTURALI)</t>
  </si>
  <si>
    <t>05.02-1.03.02.99.999</t>
  </si>
  <si>
    <t>PRESTAZIONE DI SERVIZI PER CONTRIBUTO LEGALITA'</t>
  </si>
  <si>
    <t>F.P.V. PRESTAZIONE DI SERVIZI PER CONTRIBUTO LEGALITA'</t>
  </si>
  <si>
    <t>SPESE PER GESTIONE ATTIVITA' DIDATTICO EDUCATIVE E AMBIENTALI PRESSO FONTANILE SERBELLONI</t>
  </si>
  <si>
    <t>F.P.V. SPESE PER GESTIONE ATTIVITA' DIDATTICO EDUCATIVE E AMBIENTALI PRESSO FONTANILE SERBELLONI</t>
  </si>
  <si>
    <t>05.02-1.04.03.99.999</t>
  </si>
  <si>
    <t>TRASFERIMENTI PER CONTRIBUTO LEGALITA'</t>
  </si>
  <si>
    <t>F.P.V. TRASFERIMENTI PER CONTRIBUTO LEGALITA'</t>
  </si>
  <si>
    <t>05.02-1.02.01.99.999</t>
  </si>
  <si>
    <t>06.01-1.03.01.02.007</t>
  </si>
  <si>
    <t>06.01-1.10.02.01.001</t>
  </si>
  <si>
    <t>06.01-1.03.02.05.004</t>
  </si>
  <si>
    <t>06.01-1.03.02.05.006</t>
  </si>
  <si>
    <t>06.01-1.03.02.05.005</t>
  </si>
  <si>
    <t>06.01-1.10.04.01.999</t>
  </si>
  <si>
    <t>06.01-1.03.02.09.004</t>
  </si>
  <si>
    <t>06.01-1.10.02.01.000</t>
  </si>
  <si>
    <t>F.P.V. SPESE RISCALDAMENTO IMPIANTI SPORTIVI</t>
  </si>
  <si>
    <t>F.P.V. MANUTENZIONE IMPIANTO SOLARE TERMICO</t>
  </si>
  <si>
    <t>06.01-1.04.04.01.000</t>
  </si>
  <si>
    <t>06.01-1.07.05.04.003</t>
  </si>
  <si>
    <t>F.P.V. INTERESSI PASSIVI SU MUTUI IMPIANTI SPORTIVI</t>
  </si>
  <si>
    <t>06.01-1.03.01.02.001</t>
  </si>
  <si>
    <t>06.01-1.03.02.13.002</t>
  </si>
  <si>
    <t>06.01-1.04.04.01.001</t>
  </si>
  <si>
    <t>PROMOZIONE MANIFESTAZIONI E DIFFUSIONE DELLO SPORT - CONTRIBUTI</t>
  </si>
  <si>
    <t>F.P.V. PROMOZIONE MANIFESTAZIONI E DIFFUSIONE DELLO SPORT - CONTRIBUTI</t>
  </si>
  <si>
    <t>06.01-1.04.02.05.999</t>
  </si>
  <si>
    <t>PROMOZIONE ATTIVITA' SPORTIVE DA CONTRIBUTI REGIONALI</t>
  </si>
  <si>
    <t>F.P.V. PROMOZIONE ATTIVITA' SPORTIVE DA CONTRIBUTI REGIONALI</t>
  </si>
  <si>
    <t>F.P.V. SPESE PER MANIFESTAZIONI SPORTIVE</t>
  </si>
  <si>
    <t>10.05-1.03.01.02.999</t>
  </si>
  <si>
    <t>10.05-1.10.02.01.001</t>
  </si>
  <si>
    <t>ACQUISTO MATERIALE PER STRADE E VIABILITA'</t>
  </si>
  <si>
    <t>10.05-1.10.02.01.000</t>
  </si>
  <si>
    <t>F.P.V. ACQUISTO MATERIALE PER STRADE E VIABILITA'</t>
  </si>
  <si>
    <t>SPESE PER ACQUISTO PALETTI E SPECCHI PARABOLICI DA INSTALLARE A PRIVATI RICHIEDENTI</t>
  </si>
  <si>
    <t>F.P.V. SPESE PER ACQUISTO PALETTI E SPECCHI PARABOLICI DA INSTALLARE A PRIVATI RICHIEDENTI</t>
  </si>
  <si>
    <t>10.05-1.03.02.09.004</t>
  </si>
  <si>
    <t>10.05-1.03.02.09.008</t>
  </si>
  <si>
    <t>F.P.V. SPESA PER SPURGO POZZETTI STRADALI - PRESTAZIONE DI SERVIZI</t>
  </si>
  <si>
    <t>10.05-1.07.05.04.003</t>
  </si>
  <si>
    <t>F.P.V. INTERESSI PASSIVI MUTUI STRADE</t>
  </si>
  <si>
    <t>F.P.V. INTERESSI PASSIVI SU MUTUI</t>
  </si>
  <si>
    <t>10.05-1.10.99.99.999</t>
  </si>
  <si>
    <t>10.05-1.03.02.05.004</t>
  </si>
  <si>
    <t>GESTIONE E MANUTENZIONE IMPIANTI PUBBLICA ILLUMINAZIONE - PRESTAZIONE SERVIZI</t>
  </si>
  <si>
    <t>F.P.V. GESTIONE E MANUTENZIONE IMPIANTI PUBBLICA ILLUMINAZIONE - PRESTAZIONE SERVIZI</t>
  </si>
  <si>
    <t>F.P.V. INTERESSI PASSIVI MUTUO PERDITE ESERCIZIO CONSORZIO TRASPORT I PUBBLICI</t>
  </si>
  <si>
    <t>08.01-1.03.01.02.007</t>
  </si>
  <si>
    <t>08.01-1.10.02.01.000</t>
  </si>
  <si>
    <t>08.01-1.03.02.09.011</t>
  </si>
  <si>
    <t>08.01-1.10.02.01.001</t>
  </si>
  <si>
    <t>08.01-1.03.02.11.999</t>
  </si>
  <si>
    <t>AMARITI/Carnuccio Domenico</t>
  </si>
  <si>
    <t>F.P.V. SPESE DIVERSE PER PIANO REGOLATORE</t>
  </si>
  <si>
    <t>F.P.V. SPESE PER LA FORMAZIONE E L'ADEGUAMENTO DEGLI STRUMENTI URBA NISTICI</t>
  </si>
  <si>
    <t>08.01-1.04.01.02.003</t>
  </si>
  <si>
    <t>08.01-1.04.01.02.001</t>
  </si>
  <si>
    <t>08.02-1.10.04.01.999</t>
  </si>
  <si>
    <t>08.02-1.10.02.01.001</t>
  </si>
  <si>
    <t>08.02-1.03.02.11.999</t>
  </si>
  <si>
    <t>08.02-1.03.02.09.008</t>
  </si>
  <si>
    <t>08.02-1.10.02.01.000</t>
  </si>
  <si>
    <t>F.P.V. PROCEDURE - STIME DOCUMENTAZIONI BANDI PER LA CESSIONE DI AL LOGGI DI EDILIZIA RESIDENZIALE PUBBLICA</t>
  </si>
  <si>
    <t>08.02-1.07.05.04.003</t>
  </si>
  <si>
    <t>F.P.V. INTERESSI PASSIVI MUTUI EDILIZIA ECONOMICA</t>
  </si>
  <si>
    <t>F.P.V. INTERESSI PASSIVI MUTUI MAGGIORI ONERI ESPROPRIO</t>
  </si>
  <si>
    <t>11.01-1.03.02.99.999</t>
  </si>
  <si>
    <t>11.01-1.10.02.01.000</t>
  </si>
  <si>
    <t>F.P.V. SERVIZIO DI PROTEZIONE CIVILE E PRONTO INTERVENTO SPESE VARI E</t>
  </si>
  <si>
    <t>11.01-1.03.02.05.001</t>
  </si>
  <si>
    <t>11.01-1.10.02.01.001</t>
  </si>
  <si>
    <t>11.01-1.04.04.01.001</t>
  </si>
  <si>
    <t>09.04-1.03.02.09.004</t>
  </si>
  <si>
    <t>09.04-1.10.02.01.000</t>
  </si>
  <si>
    <t>F.P.V. ALLACCIAMENTO FOGNATURA (SERVIZIO RILEVANTE IVA)</t>
  </si>
  <si>
    <t>09.04-1.10.02.01.001</t>
  </si>
  <si>
    <t>09.04-1.07.05.04.003</t>
  </si>
  <si>
    <t>09.04-1.07.02.01.002</t>
  </si>
  <si>
    <t>F.P.V. INTERESSI PASSIVI SU B.O.C. FOGNATURA</t>
  </si>
  <si>
    <t>F.P.V. INTERESSI PASSIVI SU MUTUI FOGNATURA</t>
  </si>
  <si>
    <t>F.P.V. INTERESSI MUTUI PASSIVI ACQUEDOTTO</t>
  </si>
  <si>
    <t>09.04-1.10.99.99.000</t>
  </si>
  <si>
    <t>F.P.V. ONERI STRAORDINARI GESTIONE CORRENTE SERVIZIO IDRICO INTEGRATO</t>
  </si>
  <si>
    <t>09.03-1.03.01.02.999</t>
  </si>
  <si>
    <t>09.03-1.10.02.01.001</t>
  </si>
  <si>
    <t>09.03-1.10.99.99.000</t>
  </si>
  <si>
    <t>09.03-1.03.02.99.999</t>
  </si>
  <si>
    <t>09.03-1.10.02.01.000</t>
  </si>
  <si>
    <t>F.P.V. SPESE PER SMALTIMENTO RIFIUTI ABBANDONATI</t>
  </si>
  <si>
    <t>09.05-1.03.01.02.999</t>
  </si>
  <si>
    <t>09.05-1.10.02.01.001</t>
  </si>
  <si>
    <t>09.05-1.03.01.02.004</t>
  </si>
  <si>
    <t>09.05-1.10.02.01.000</t>
  </si>
  <si>
    <t>F.P.V. VESTIARIO</t>
  </si>
  <si>
    <t>09.05-1.03.01.03.002</t>
  </si>
  <si>
    <t>09.05-1.03.02.99.999</t>
  </si>
  <si>
    <t>SPESE PER SERVIZI MANUTENTIVI AIUOLE, STRADE E VERDE DA SPONSORIZZAZIONE</t>
  </si>
  <si>
    <t>09.05-1.03.02.05.005</t>
  </si>
  <si>
    <t>09.05-1.10.99.99.999</t>
  </si>
  <si>
    <t>08.01-1.10.04.01.999</t>
  </si>
  <si>
    <t>09.05-1.03.02.13.002</t>
  </si>
  <si>
    <t>SPESE PULIZIA MONOBLOCCO AREA FESTE</t>
  </si>
  <si>
    <t>F.P.V. SPESE PULIZIA MONOBLOCCO AREA FESTE</t>
  </si>
  <si>
    <t>SPESE VARIE PER CONNESSIONE ECOLOGICA DAL PARCO AGRICOLO SUD MILANO AL PARCO DEL ROCCOLO</t>
  </si>
  <si>
    <t>F.P.V. SPESE VARIE PER CONNESSIONE ECOLOGICA DAL PARCO AGRICOLO SUD MILANO AL PARCO DEL ROCCOLO</t>
  </si>
  <si>
    <t>09.05-1.04.01.01.999</t>
  </si>
  <si>
    <t>09.05-1.07.05.04.003</t>
  </si>
  <si>
    <t>F.P.V. INTERESSI PASSIVI PARCHI</t>
  </si>
  <si>
    <t>12.01-1.03.02.99.999</t>
  </si>
  <si>
    <t>12.01-1.10.02.01.001</t>
  </si>
  <si>
    <t>12.01-1.04.03.99.999</t>
  </si>
  <si>
    <t>12.01-1.10.02.01.000</t>
  </si>
  <si>
    <t>F.P.V. CONTRIBUTO COPERTURA RETTE ASILO NIDO</t>
  </si>
  <si>
    <t>F.P.V. CONTRIBUTO DI GESTIONE ASILO NIDO (TRASFERIMENTO REGIONALE)</t>
  </si>
  <si>
    <t>F.P.V. COPERTURA DISAVANZO DI ESERCIZIO GESTIONE ASILO NIDO</t>
  </si>
  <si>
    <t>12.01-1.10.99.99.999</t>
  </si>
  <si>
    <t>F.P.V. ONERI STRAORDINARI GESTIONE CORRENTE GESTIONE ASILO NIDO</t>
  </si>
  <si>
    <t>12.07-1.01.01.01.002</t>
  </si>
  <si>
    <t>12.07-1.10.02.01.001</t>
  </si>
  <si>
    <t>12.07-1.01.01.01.004</t>
  </si>
  <si>
    <t>12.07-1.10.02.01.000</t>
  </si>
  <si>
    <t>12.07-1.01.02.01.001</t>
  </si>
  <si>
    <t>RITENUTE PREVIDENZIALI ED ASSISTENZIALI ASSICURATIVE OBBLIGATORIE CARICO COMUNE</t>
  </si>
  <si>
    <t>F.P.V. RITENUTE PREVIDENZIALI ED ASSISTENZIALI ASSICURATIVE OBBLIGATORIE CARICO COMUNE</t>
  </si>
  <si>
    <t>12.07-1.01.02.02.001</t>
  </si>
  <si>
    <t>F.P.V. CORRESPONSIONE ASSEGNI FAMIGLIARI SERVIZI SOCIALI</t>
  </si>
  <si>
    <t>12.07-1.03.01.02.001</t>
  </si>
  <si>
    <t>12.07-1.03.01.02.999</t>
  </si>
  <si>
    <t>12.07-1.03.02.05.001</t>
  </si>
  <si>
    <t>12.07-1.03.02.05.004</t>
  </si>
  <si>
    <t>12.07-1.03.02.05.005</t>
  </si>
  <si>
    <t>12.07-1.10.04.01.999</t>
  </si>
  <si>
    <t>12.07-1.03.02.05.999</t>
  </si>
  <si>
    <t>SPESE CONDOMINIALI ALLOGGI COMUNALI</t>
  </si>
  <si>
    <t>12.07-1.03.02.99.999</t>
  </si>
  <si>
    <t>F.P.V. SPESE PER ASSICURAZIONI - CENTRO ANZIANI</t>
  </si>
  <si>
    <t>F.P.V. SPESE DI GESTIONE NUOVO CENTRO ANZIANI</t>
  </si>
  <si>
    <t>12.07-1.03.02.05.006</t>
  </si>
  <si>
    <t>12.07-1.03.02.09.006</t>
  </si>
  <si>
    <t>12.07-1.03.02.09.001</t>
  </si>
  <si>
    <t>12.07-1.03.02.02.001</t>
  </si>
  <si>
    <t>F.P.V. SPESE PER MANUTENZIONE ATTREZZATURE UFFICIO</t>
  </si>
  <si>
    <t>F.P.V. MISSIONI DIPENDENTI COMUNALI - UFFICIO SERVIZI ALLA PERSONA</t>
  </si>
  <si>
    <t>12.07-1.03.02.13.002</t>
  </si>
  <si>
    <t>12.07-1.04.02.05.999</t>
  </si>
  <si>
    <t>COOPERAZIONE INTERNAZIONALE TRASFERIMENTI</t>
  </si>
  <si>
    <t>F.P.V. COOPERAZIONE INTERNAZIONALE TRASFERIMENTI</t>
  </si>
  <si>
    <t>SPESA PER ORGANIZZAZIONE CENTRO ESTIVO RILEVANTE AI FINI IVA</t>
  </si>
  <si>
    <t>SPESE PULIZIA LOCALI COMUNALI (ADIBITI A CENTRO ESTIVO) RILEVANTE AI FINI IVA</t>
  </si>
  <si>
    <t>F.P.V. SPESE PULIZIA LOCALI COMUNALI (ADIBITI A CENTRO ESTIVO)</t>
  </si>
  <si>
    <t>12.07-1.03.02.11.999</t>
  </si>
  <si>
    <t>12.07-1.10.99.99.999</t>
  </si>
  <si>
    <t>PROGETTI DI PREVENZIONE E RECUPERO DISAGIO GIOVANILE - SOSTEGNO ALLA GENITORIALITA'</t>
  </si>
  <si>
    <t>F.P.V. PROGETTI DI PREVENZIONE E RECUPERO DISAGIO GIOVANILE - SOSTEGNO ALLA GENITORIALITA'</t>
  </si>
  <si>
    <t>12.07-1.03.02.07.002</t>
  </si>
  <si>
    <t>12.07-1.04.02.02.999</t>
  </si>
  <si>
    <t>F.P.V. PRESTITI D'ONORE</t>
  </si>
  <si>
    <t>12.04-1.04.02.02.999</t>
  </si>
  <si>
    <t>PROGETTO DI COMUNITA' IL PANIERE DELLA SOLIDARIETA' SPESE</t>
  </si>
  <si>
    <t>12.04-1.10.02.01.000</t>
  </si>
  <si>
    <t>F.P.V. PROGETTO DI COMUNITA' IL PANIERE DELLA SOLIDARIETA' SPESE</t>
  </si>
  <si>
    <t>SPESE PER MOROSITA' INCOLPEVOLE</t>
  </si>
  <si>
    <t>F.P.V. SPESE PER MOROSITA' INCOLPEVOLE</t>
  </si>
  <si>
    <t>12.07-1.04.02.05.001</t>
  </si>
  <si>
    <t>F.P.V. CONTRIBUTO PER IL CENTRO ESTIVO - SOSTEGNO AL VOLONTARIATO</t>
  </si>
  <si>
    <t>12.07-1.04.01.02.999</t>
  </si>
  <si>
    <t>CONTRIBUTO AGENZIA FORMAZIONE ORIENTAMENTO AL LAVORO</t>
  </si>
  <si>
    <t>F.P.V. CONTRIBUTO AGENZIA FORMAZIONE ORIENTAMENTO AL LAVORO</t>
  </si>
  <si>
    <t>PROGETTO ORIENTAMENTO LAVORO</t>
  </si>
  <si>
    <t>F.P.V. PROGETTO ORIENTAMENTO LAVORO</t>
  </si>
  <si>
    <t>F.P.V. CONTRIBUTO PER ADOZIONE ED AFFIDI</t>
  </si>
  <si>
    <t>ISTITUZIONI VARIE PER SERVIZI SOCIALI - CONTRIBUTI</t>
  </si>
  <si>
    <t>F.P.V. ISTITUZIONI VARIE PER SERVIZI SOCIALI - CONTRIBUTI</t>
  </si>
  <si>
    <t>12.07-1.04.01.04.001</t>
  </si>
  <si>
    <t>12.07-1.04.05.04.001</t>
  </si>
  <si>
    <t>F.P.V. PARTECIPAZIONE DEL COMUNE AGLI AIUTI UMANITARI INTERNAZIONAL I</t>
  </si>
  <si>
    <t>F.P.V. CONTRIBUTO POPOLAZIONI TERREMOTATE</t>
  </si>
  <si>
    <t>F.P.V. INIZIATIVE DI PACE</t>
  </si>
  <si>
    <t>12.07-1.02.01.01.001</t>
  </si>
  <si>
    <t>12.07-1.02.01.02.001</t>
  </si>
  <si>
    <t>F.P.V. ONERI STRAORDINARI GESTIONE CORRENTE SETTORE SOCIALE</t>
  </si>
  <si>
    <t>12.09-1.03.01.02.999</t>
  </si>
  <si>
    <t>12.09-1.10.02.01.001</t>
  </si>
  <si>
    <t>12.09-1.03.02.99.999</t>
  </si>
  <si>
    <t>12.09-1.03.02.05.004</t>
  </si>
  <si>
    <t>SPESE ENERGIA ELETTRICA - ILLUMINAZIONE VOTIVA RILEVANTI AI FINI IVA</t>
  </si>
  <si>
    <t>12.09-1.03.02.05.005</t>
  </si>
  <si>
    <t>12.09-1.03.02.13.002</t>
  </si>
  <si>
    <t>12.09-1.03.02.09.004</t>
  </si>
  <si>
    <t>12.09-1.10.02.01.000</t>
  </si>
  <si>
    <t>F.P.V. MANUTENZIONE IMPIANTO FOTOVOLTAICO CIMITERO COMUNALE</t>
  </si>
  <si>
    <t>12.09-1.03.02.05.999</t>
  </si>
  <si>
    <t>F.P.V. SPESE SERVIZIO ILLUMINAZIONE VOTIVA GESTITO IN ECONOMIA (SER VIZIO RILEVANTE IVA)</t>
  </si>
  <si>
    <t>12.09-1.10.99.99.999</t>
  </si>
  <si>
    <t>01.05-2.02.01.09.002</t>
  </si>
  <si>
    <t>01.05-2.05.02.01.000</t>
  </si>
  <si>
    <t>01.06-2.02.02.01.002</t>
  </si>
  <si>
    <t>01.06-2.05.02.01.000</t>
  </si>
  <si>
    <t>01.11-2.05.99.99.999</t>
  </si>
  <si>
    <t>FONDO AMMORTAMENTO TITOLI DI STATO ART. 56 BIS D.L. 21 GIUGNO 2013 N. 69</t>
  </si>
  <si>
    <t>01.11-2.05.02.01.000</t>
  </si>
  <si>
    <t>F.P.V. FONDO AMMORTAMENTO TITOLI DI STATO ART. 56 BIS D.L. 21 GIUGNO 2013 N. 69</t>
  </si>
  <si>
    <t>01.06-2.02.03.05.001</t>
  </si>
  <si>
    <t>01.06-2.02.02.01.999</t>
  </si>
  <si>
    <t>01.06-2.02.01.09.002</t>
  </si>
  <si>
    <t>01.06-2.02.02.01.001</t>
  </si>
  <si>
    <t>F.P.V. REALIZZAZIONE NUOVI ORTI COMUNALI</t>
  </si>
  <si>
    <t>INTERVENTI DI RISPARMIO ENERGETICO - MANUTENZIONE STRAORDINARIA STABILI</t>
  </si>
  <si>
    <t>F.P.V. INTERVENTI DI RISPARMIO ENERGETICO - MANUTENZIONE STRAORDINARIA STABILI</t>
  </si>
  <si>
    <t>01.06-2.02.01.03.999</t>
  </si>
  <si>
    <t>F.P.V. ACQUISTO MOBILI ED ARREDI PER EDIFICIO POLIFUNZIONALE EX ENTE FERRARIO</t>
  </si>
  <si>
    <t>OPERE VARIE (ALIENAZIONE IMMOBILI ED ALTRI MEZZI DI BILANCIO) FONDO PER IL RISPETTO DEL PATTO DI STABILITA' SALDI FINALI</t>
  </si>
  <si>
    <t>F.P.V. OPERE VARIE (ALIENAZIONE IMMOBILI ED ALTRI MEZZI DI BILANCIO) FONDO PER IL RISPETTO DEL PATTO DI STABILITA' SALDI FINALI</t>
  </si>
  <si>
    <t>F.P.V. MANUTENZIONE STRAORDINARIA BENI IMMOBILI EDIFICI COMUNALI OO.UU.</t>
  </si>
  <si>
    <t>ACCANTONAMENTO 10% OO.UU. ART. 15 L.R. 6/89 ABBATTIMENTO BARRIERE ARCHITETTONICHE</t>
  </si>
  <si>
    <t>F.P.V. ACCANTONAMENTO 10% OO.UU. ART. 15 L.R. 6/89 ABBATTIMENTO BARRIERE ARCHITETTONICHE</t>
  </si>
  <si>
    <t>01.08-2.02.01.06.001</t>
  </si>
  <si>
    <t>01.08-2.05.02.01.000</t>
  </si>
  <si>
    <t>01.01-2.02.01.04.002</t>
  </si>
  <si>
    <t>ACQUISTO BENI PER MUNICIPIO</t>
  </si>
  <si>
    <t>01.01-2.05.02.01.000</t>
  </si>
  <si>
    <t>F.P.V. ACQUISTO BENI PER MUNICIPIO</t>
  </si>
  <si>
    <t>01.06-2.03.04.01.001</t>
  </si>
  <si>
    <t>01.06-2.05.04.04.001</t>
  </si>
  <si>
    <t>01.06-2.05.04.01.001</t>
  </si>
  <si>
    <t>RESTITUZIONE SOMME</t>
  </si>
  <si>
    <t>F.P.V. RESTITUZIONE SOMME</t>
  </si>
  <si>
    <t>01.06-2.03.02.01.001</t>
  </si>
  <si>
    <t>01.06-2.04.22.01.001</t>
  </si>
  <si>
    <t>F.P.V. CONTRIBUTO IN C/CAPITALE PER IL RECUPERO DELLA CHIESETTA DI S. PIETRO</t>
  </si>
  <si>
    <t>03.01-2.02.01.04.001</t>
  </si>
  <si>
    <t>03.01-2.05.02.01.000</t>
  </si>
  <si>
    <t>03.01-2.02.01.01.001</t>
  </si>
  <si>
    <t>MADESANI MASSIMILIANO VINCENZO</t>
  </si>
  <si>
    <t>03.01-2.02.01.04.002</t>
  </si>
  <si>
    <t>F.P.V. ACQUISTO VIDEO CAMERE (contr.reg.le sicurezza)</t>
  </si>
  <si>
    <t>F.P.V. ACQUISTO VIDEO CAMERA CONTRIBUTO REGIONALE</t>
  </si>
  <si>
    <t>03.01-2.04.21.02.003</t>
  </si>
  <si>
    <t>TRASFERIMENTO AL COMUNE DI VANZAGO DI CONTRIBUTI IN C/CAPITALE</t>
  </si>
  <si>
    <t>F.P.V. TRASFERIMENTO AL COMUNE DI VANZAGO DI CONTRIBUTI IN C/CAPITALE</t>
  </si>
  <si>
    <t>03.01-2.04.21.01.999</t>
  </si>
  <si>
    <t>F.P.V. TRASFERIMENTO AI CARABINIERI DI ARLUNO PER L'ACQUISTO DI N. 1 AUTOMEZZO</t>
  </si>
  <si>
    <t>04.01-2.03.02.01.001</t>
  </si>
  <si>
    <t>CONTRIBUTO STRAORDINARIO PER RISTRUTTURAZIONE SCUOLA MATERNA PARROCCHIALE "A. GATTINONI"</t>
  </si>
  <si>
    <t>04.01-2.05.02.01.000</t>
  </si>
  <si>
    <t>F.P.V. CONTRIBUTO STRAORDINARIO PER RISTRUTTURAZIONE SCUOLA MATERNA PARROCCHIALE "A. GATTINONI"</t>
  </si>
  <si>
    <t>04.02-2.02.01.05.999</t>
  </si>
  <si>
    <t>04.02-2.05.02.01.000</t>
  </si>
  <si>
    <t>F.P.V. BENI MOBILI SCUOLA PRIMARIA</t>
  </si>
  <si>
    <t>04.02-2.02.01.09.003</t>
  </si>
  <si>
    <t>F.P.V. MANUTENZIONE STRAORDINARIA SCUOLA ELEMENTARE CONTR.REG.LE</t>
  </si>
  <si>
    <t>04.01-2.02.01.09.003</t>
  </si>
  <si>
    <t>F.P.V. MANUTENZIONE STRAORDINARIA SCUOLA ELEMENTARE OO.UU.</t>
  </si>
  <si>
    <t>05.02-2.02.01.03.999</t>
  </si>
  <si>
    <t>05.02-2.05.02.01.000</t>
  </si>
  <si>
    <t>04.02-2.02.01.04.001</t>
  </si>
  <si>
    <t>04.02-2.02.01.04.002</t>
  </si>
  <si>
    <t>ACQUISTO BENI PER SCUOLA MEDIA</t>
  </si>
  <si>
    <t>F.P.V. ACQUISTO BENI PER SCUOLA MEDIA</t>
  </si>
  <si>
    <t>06.01-2.02.01.05.999</t>
  </si>
  <si>
    <t>06.01-2.05.02.01.000</t>
  </si>
  <si>
    <t>F.P.V. BENI MOBILI IMPIANTI SPORTIVI</t>
  </si>
  <si>
    <t>06.01-2.02.01.09.016</t>
  </si>
  <si>
    <t>06.01-2.02.03.05.001</t>
  </si>
  <si>
    <t>SPESE PROFESSIONALI PER INVESTIMENTI CENTRI SPORTIVI</t>
  </si>
  <si>
    <t>F.P.V. SPESE PROFESSIONALI PER INVESTIMENTI CENTRI SPORTIVI</t>
  </si>
  <si>
    <t>10.05-2.02.01.09.012</t>
  </si>
  <si>
    <t>10.05-2.05.02.01.000</t>
  </si>
  <si>
    <t>F.P.V. SISTEMAZIONE ED ARREDO CENTRO URBANO - OO.UU.</t>
  </si>
  <si>
    <t>PISTA CICLABILE IV LOTTO</t>
  </si>
  <si>
    <t>F.P.V. PISTA CICLABILE IV LOTTO</t>
  </si>
  <si>
    <t>08.01-2.03.01.02.002</t>
  </si>
  <si>
    <t>08.01-2.05.02.01.000</t>
  </si>
  <si>
    <t>17.01-2.05.99.99.999</t>
  </si>
  <si>
    <t>17.01-2.05.02.01.000</t>
  </si>
  <si>
    <t>08.01-2.02.03.05.001</t>
  </si>
  <si>
    <t>SPESE PROFESSIONALI PER INTERVENTI URBANISTICI</t>
  </si>
  <si>
    <t>F.P.V. SPESE PROFESSIONALI PER INTERVENTI URBANISTICI</t>
  </si>
  <si>
    <t>01.05-2.02.01.09.014</t>
  </si>
  <si>
    <t>01.06-2.02.01.09.001</t>
  </si>
  <si>
    <t>01.06-2.04.02.01.001</t>
  </si>
  <si>
    <t>REALIZZAZIONE ALLOGGI SOCIALI SUL TERRITORIO COMUNALE TRAMITE PRIVATI - TRASFERIMENTI</t>
  </si>
  <si>
    <t>F.P.V. REALIZZAZIONE ALLOGGI SOCIALI SUL TERRITORIO COMUNALE TRAMITE PRIVATI - TRASFERIMENTI</t>
  </si>
  <si>
    <t>01.06-2.02.01.09.010</t>
  </si>
  <si>
    <t>01.06-2.02.02.02.002</t>
  </si>
  <si>
    <t>F.P.V. BONIFICA VASCHE FOGNATURA - MUTUO -</t>
  </si>
  <si>
    <t>01.06-2.02.01.09.999</t>
  </si>
  <si>
    <t>AREA ATTREZZATA RACCOLTA RIFIUTI</t>
  </si>
  <si>
    <t>F.P.V. AREA ATTREZZATA RACCOLTA RIFIUTI</t>
  </si>
  <si>
    <t>01.05-2.02.02.02.006</t>
  </si>
  <si>
    <t>08.01-2.02.01.99.999</t>
  </si>
  <si>
    <t>CONNESSIONE ECOLOGICA OPERE</t>
  </si>
  <si>
    <t>F.P.V. CONNESSIONE ECOLOGICA OPERE</t>
  </si>
  <si>
    <t>CONNESSIONE ECOLOGICA PRESTAZIONI PROFESSIONALI</t>
  </si>
  <si>
    <t>F.P.V. CONNESSIONE ECOLOGICA PRESTAZIONI PROFESSIONALI</t>
  </si>
  <si>
    <t>F.P.V. ARREDO PARCHI</t>
  </si>
  <si>
    <t>01.06-2.02.01.05.999</t>
  </si>
  <si>
    <t>01.05-2.02.01.09.017</t>
  </si>
  <si>
    <t>01.05-2.02.01.03.999</t>
  </si>
  <si>
    <t>F.P.V. ACQUISTO ARREDI PER ASILO NIDO COMUNALE</t>
  </si>
  <si>
    <t>12.07-2.05.99.99.999</t>
  </si>
  <si>
    <t>ACQUISTO AUTOVETTURE PER SERVIZI SOCIALI</t>
  </si>
  <si>
    <t>12.07-2.05.02.01.001</t>
  </si>
  <si>
    <t>F.P.V. ACQUISTO AUTOVETTURE PER SERVIZI SOCIALI</t>
  </si>
  <si>
    <t>01.06-2.02.01.09.015</t>
  </si>
  <si>
    <t>COSTRUZIONE DI LOCULI COLOMBARI - NUOVO CIMITERO COMUNALE LOTTO1 - BONIFICA AREA</t>
  </si>
  <si>
    <t>F.P.V. COSTRUZIONE DI LOCULI COLOMBARI - NUOVO CIMITERO COMUNALE LOTTO1 - BONIFICA AREA</t>
  </si>
  <si>
    <t>12.07-2.02.01.01.999</t>
  </si>
  <si>
    <t>12.07-2.05.02.01.000</t>
  </si>
  <si>
    <t>01.03-3.01.01.03.002</t>
  </si>
  <si>
    <t>ACQUISIZIONE PARTECIPAZIONI GESEM SRL DI ARESE</t>
  </si>
  <si>
    <t>01.03-3.04.07.01.001</t>
  </si>
  <si>
    <t>VERSAMENTI A DEPOSITI BANCARI</t>
  </si>
  <si>
    <t>50.02-4.03.01.04.004</t>
  </si>
  <si>
    <t>50.02-4.03.01.04.999</t>
  </si>
  <si>
    <t>50.02-4.03.01.04.003</t>
  </si>
  <si>
    <t>50.02-4.03.01.02.001</t>
  </si>
  <si>
    <t>50.02-4.01.02.01.002</t>
  </si>
  <si>
    <t>99.01-7.01.02.02.001</t>
  </si>
  <si>
    <t>99.01-7.01.03.02.001</t>
  </si>
  <si>
    <t>99.01-7.01.02.01.001</t>
  </si>
  <si>
    <t>99.01-7.01.03.01.001</t>
  </si>
  <si>
    <t>99.01-7.01.02.99.999</t>
  </si>
  <si>
    <t>99.01-7.01.99.99.999</t>
  </si>
  <si>
    <t>99.01-7.01.99.06.001</t>
  </si>
  <si>
    <t>UTILIZZO INCASSI VINCOLATI ART. 195 TUEL</t>
  </si>
  <si>
    <t>99.01-7.01.99.06.002</t>
  </si>
  <si>
    <t>DESTINAZIONE INCASSI LIBERI AL REINTEGRO INCASSI VINCOLATI ART. 195 TUEL</t>
  </si>
  <si>
    <t>99.01-7.01.01.02.001</t>
  </si>
  <si>
    <t>ALTRE SPESE SCISSIONE PAGAMENTI SPLIT PAYMENT IVA</t>
  </si>
  <si>
    <t>99.01-7.02.04.01.001</t>
  </si>
  <si>
    <t>99.01-7.02.01.02.001</t>
  </si>
  <si>
    <t>99.01-7.02.02.01.001</t>
  </si>
  <si>
    <t>99.01-7.02.05.02.001</t>
  </si>
  <si>
    <t>VERSAMENTO IMPOSTE INDIRETTE PER CONTO DI TERZI</t>
  </si>
  <si>
    <t>99.01-7.01.99.03.001</t>
  </si>
  <si>
    <t>99.01-7.02.04.02.001</t>
  </si>
  <si>
    <t>99.01-7.02.99.99.999</t>
  </si>
  <si>
    <t>ALTRE USCITE PER CONTO TERZI CARTA IDENTITA' ELETTRONICA (CIE)</t>
  </si>
  <si>
    <t>totale</t>
  </si>
  <si>
    <t>fpv parte capitale</t>
  </si>
  <si>
    <t>fpv parte corrente</t>
  </si>
  <si>
    <t>verifica</t>
  </si>
  <si>
    <t>Rendiconto 2013</t>
  </si>
  <si>
    <t>Rendiconto 2014</t>
  </si>
  <si>
    <t>Rendiconto 2015</t>
  </si>
  <si>
    <t>Rendiconto 2016</t>
  </si>
  <si>
    <t>Rendiconto 2017</t>
  </si>
  <si>
    <t>Rendiconto 2018</t>
  </si>
  <si>
    <t>Rendiconto 2019</t>
  </si>
  <si>
    <t>Rendiconto 2020</t>
  </si>
  <si>
    <t>FOLLI ALBERTO/Andrea Barbaglia</t>
  </si>
  <si>
    <t>STEFANIZZI DANIELE/Pravettoni Maria Grazia</t>
  </si>
  <si>
    <t>FOLLI ALBERTO/Colombo Maria Cristina</t>
  </si>
  <si>
    <t>FOLLI ALBERTO/Pravettoni Maria Grazia</t>
  </si>
  <si>
    <t>ALBERTO FOLLI</t>
  </si>
  <si>
    <t>STEFANIZZI DANIELE</t>
  </si>
  <si>
    <t>FOLLI ALBERTO/Stefanizzi Daniele</t>
  </si>
  <si>
    <t>STEFANIZZI DANIELE/Colombo Maria Cristina</t>
  </si>
  <si>
    <t>01.03-1.01.01.01.006</t>
  </si>
  <si>
    <t>STIPENDI SERVIZIO FINANZIARIO TEMPO DETERMINATO</t>
  </si>
  <si>
    <t>F.P.V. STIPENDI SERVIZIO FINANZIARIO TEMPO DETERMINATO</t>
  </si>
  <si>
    <t>STEFANIZZI DANIELE/Girotto Monica</t>
  </si>
  <si>
    <t>FOLLI ALBERTO/Girotto Monica</t>
  </si>
  <si>
    <t>01.03-1.01.01.01.008</t>
  </si>
  <si>
    <t>SALARIO ACCESSORIO TEMPO TEDERMINATO</t>
  </si>
  <si>
    <t>F.P.V. SALARIO ACCESSORIO TEMPO TEDERMINATO</t>
  </si>
  <si>
    <t>01.03-1.01.01.01.007</t>
  </si>
  <si>
    <t>LAVORO STRAORDINARIO TEMPO DETERMINATO PERS. SERV. FINANZIARIO</t>
  </si>
  <si>
    <t>F.P.V. LAVORO STRAORDINARIO TEMPO DETERMINATO PERS. SERV. FINANZIARIO</t>
  </si>
  <si>
    <t>INDENNITA' P.L. TEMPO INDETERMINATO</t>
  </si>
  <si>
    <t>F.P.V. INDENNITA' P.L. TEMPO INDETERMINATO</t>
  </si>
  <si>
    <t>CONTRIBUTI PER INDENNITA' P.L.</t>
  </si>
  <si>
    <t>F.P.V. CONTRIBUTI PER INDENNITA' P.L.</t>
  </si>
  <si>
    <t>IRAP PER INDENNTA' P.L.</t>
  </si>
  <si>
    <t>F.P.V. IRAP PER INDENNTA' P.L.</t>
  </si>
  <si>
    <t>INFORMATIZZAZIONE SERVIZI SCOLASTICI</t>
  </si>
  <si>
    <t>CONTRIBUTO STATALE PER SCUOLA MATERNE</t>
  </si>
  <si>
    <t>F.P.V. CONTRIBUTO STATALE PER SCUOLA MATERNE</t>
  </si>
  <si>
    <t>FPV CORR</t>
  </si>
  <si>
    <t>FPV INV</t>
  </si>
  <si>
    <t>codice</t>
  </si>
  <si>
    <t>competenza 2021</t>
  </si>
  <si>
    <t>competenza 2022</t>
  </si>
  <si>
    <t>competenza 2023</t>
  </si>
  <si>
    <t>RETRIBUZIONE POSIZIONE E RISULTATO P.O. SETTORE FINANZIARIO TEMPO DETERMINATO</t>
  </si>
  <si>
    <t>FONDO DI GARANZIA DEI DEBITI COMMERCIALI D.L.34/19 COMMA 863</t>
  </si>
  <si>
    <t>SPESE PER INTERVENTI VIABILITA' CICLOPEDONALE MUTUO</t>
  </si>
  <si>
    <t>F.P.V. SPESE PER INTERVENTI VIABILITA' CICLOPEDONALE MUTUO</t>
  </si>
  <si>
    <t>TOTALE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</si>
</sst>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_-[$£-809]* #,##0_-;\-[$£-809]* #,##0_-;_-[$£-809]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305E9A"/>
      <name val="Arial"/>
      <family val="2"/>
    </font>
    <font>
      <b/>
      <sz val="11"/>
      <color rgb="FFFFFFFF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6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7D7D"/>
        <bgColor indexed="64"/>
      </patternFill>
    </fill>
    <fill>
      <patternFill patternType="solid">
        <fgColor rgb="FF305E9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  <border>
      <left style="thin">
        <color rgb="FF305E9A"/>
      </left>
      <right/>
      <top style="thin">
        <color rgb="FF305E9A"/>
      </top>
      <bottom style="thin">
        <color rgb="FF305E9A"/>
      </bottom>
      <diagonal/>
    </border>
    <border>
      <left/>
      <right/>
      <top style="thin">
        <color rgb="FF305E9A"/>
      </top>
      <bottom style="thin">
        <color rgb="FF305E9A"/>
      </bottom>
      <diagonal/>
    </border>
    <border>
      <left/>
      <right style="thin">
        <color rgb="FF305E9A"/>
      </right>
      <top style="thin">
        <color rgb="FF305E9A"/>
      </top>
      <bottom style="thin">
        <color rgb="FF305E9A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5" fontId="16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5" fontId="18" fillId="0" borderId="0" xfId="0" applyNumberFormat="1" applyFont="1" applyBorder="1"/>
    <xf numFmtId="165" fontId="0" fillId="0" borderId="0" xfId="0" applyNumberFormat="1" applyFill="1" applyBorder="1" applyAlignment="1">
      <alignment horizontal="center"/>
    </xf>
    <xf numFmtId="165" fontId="18" fillId="33" borderId="10" xfId="0" applyNumberFormat="1" applyFont="1" applyFill="1" applyBorder="1" applyAlignment="1">
      <alignment horizontal="center"/>
    </xf>
    <xf numFmtId="165" fontId="18" fillId="33" borderId="10" xfId="0" applyNumberFormat="1" applyFont="1" applyFill="1" applyBorder="1"/>
    <xf numFmtId="165" fontId="18" fillId="33" borderId="11" xfId="0" applyNumberFormat="1" applyFont="1" applyFill="1" applyBorder="1"/>
    <xf numFmtId="0" fontId="21" fillId="0" borderId="0" xfId="0" applyFont="1"/>
    <xf numFmtId="165" fontId="16" fillId="33" borderId="10" xfId="0" applyNumberFormat="1" applyFont="1" applyFill="1" applyBorder="1"/>
    <xf numFmtId="0" fontId="16" fillId="0" borderId="0" xfId="0" applyFont="1" applyAlignment="1">
      <alignment horizontal="center"/>
    </xf>
    <xf numFmtId="165" fontId="22" fillId="0" borderId="0" xfId="0" applyNumberFormat="1" applyFont="1" applyAlignment="1">
      <alignment horizontal="center"/>
    </xf>
    <xf numFmtId="165" fontId="16" fillId="33" borderId="10" xfId="0" applyNumberFormat="1" applyFont="1" applyFill="1" applyBorder="1" applyAlignment="1">
      <alignment horizontal="center"/>
    </xf>
    <xf numFmtId="165" fontId="16" fillId="33" borderId="12" xfId="0" applyNumberFormat="1" applyFont="1" applyFill="1" applyBorder="1" applyAlignment="1">
      <alignment horizontal="center"/>
    </xf>
    <xf numFmtId="165" fontId="16" fillId="0" borderId="0" xfId="0" applyNumberFormat="1" applyFont="1"/>
    <xf numFmtId="0" fontId="16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165" fontId="25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vertical="center"/>
    </xf>
    <xf numFmtId="0" fontId="22" fillId="0" borderId="0" xfId="0" applyNumberFormat="1" applyFont="1" applyAlignment="1">
      <alignment horizontal="center" vertical="center"/>
    </xf>
    <xf numFmtId="165" fontId="22" fillId="33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5" fontId="22" fillId="0" borderId="0" xfId="0" quotePrefix="1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6" fontId="22" fillId="0" borderId="0" xfId="0" applyNumberFormat="1" applyFont="1" applyAlignment="1">
      <alignment horizontal="center" vertical="center"/>
    </xf>
    <xf numFmtId="166" fontId="22" fillId="33" borderId="1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6" fontId="25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7" fillId="0" borderId="0" xfId="0" applyFont="1"/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5" fontId="26" fillId="33" borderId="10" xfId="0" applyNumberFormat="1" applyFont="1" applyFill="1" applyBorder="1"/>
    <xf numFmtId="164" fontId="16" fillId="0" borderId="0" xfId="42" applyFont="1"/>
    <xf numFmtId="164" fontId="16" fillId="0" borderId="0" xfId="0" applyNumberFormat="1" applyFont="1"/>
    <xf numFmtId="0" fontId="20" fillId="0" borderId="0" xfId="0" applyFont="1" applyAlignment="1">
      <alignment horizontal="center"/>
    </xf>
    <xf numFmtId="0" fontId="25" fillId="0" borderId="0" xfId="0" applyFont="1"/>
    <xf numFmtId="165" fontId="22" fillId="0" borderId="0" xfId="0" applyNumberFormat="1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5" fontId="22" fillId="33" borderId="11" xfId="0" applyNumberFormat="1" applyFont="1" applyFill="1" applyBorder="1"/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Border="1"/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8" fillId="0" borderId="0" xfId="0" applyFont="1"/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16" fillId="33" borderId="10" xfId="42" applyFont="1" applyFill="1" applyBorder="1"/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5" fontId="16" fillId="0" borderId="0" xfId="0" applyNumberFormat="1" applyFont="1" applyFill="1" applyBorder="1"/>
    <xf numFmtId="165" fontId="20" fillId="0" borderId="0" xfId="0" applyNumberFormat="1" applyFont="1"/>
    <xf numFmtId="165" fontId="14" fillId="0" borderId="0" xfId="0" applyNumberFormat="1" applyFont="1"/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right" vertical="center"/>
    </xf>
    <xf numFmtId="21" fontId="30" fillId="0" borderId="13" xfId="0" applyNumberFormat="1" applyFont="1" applyBorder="1" applyAlignment="1">
      <alignment horizontal="left" vertical="center"/>
    </xf>
    <xf numFmtId="0" fontId="31" fillId="34" borderId="13" xfId="0" applyFont="1" applyFill="1" applyBorder="1" applyAlignment="1">
      <alignment horizontal="center" vertical="center"/>
    </xf>
    <xf numFmtId="0" fontId="32" fillId="35" borderId="13" xfId="0" applyFont="1" applyFill="1" applyBorder="1" applyAlignment="1">
      <alignment horizontal="center" vertical="center"/>
    </xf>
    <xf numFmtId="0" fontId="33" fillId="0" borderId="13" xfId="0" applyFont="1" applyBorder="1"/>
    <xf numFmtId="4" fontId="33" fillId="0" borderId="13" xfId="0" applyNumberFormat="1" applyFont="1" applyBorder="1"/>
    <xf numFmtId="44" fontId="0" fillId="0" borderId="0" xfId="42" applyNumberFormat="1" applyFont="1"/>
    <xf numFmtId="0" fontId="0" fillId="0" borderId="0" xfId="0" applyFill="1" applyBorder="1"/>
    <xf numFmtId="0" fontId="34" fillId="0" borderId="13" xfId="0" applyFont="1" applyBorder="1"/>
    <xf numFmtId="4" fontId="34" fillId="0" borderId="13" xfId="0" applyNumberFormat="1" applyFont="1" applyBorder="1"/>
    <xf numFmtId="0" fontId="27" fillId="0" borderId="13" xfId="0" applyFont="1" applyBorder="1"/>
    <xf numFmtId="4" fontId="27" fillId="0" borderId="13" xfId="0" applyNumberFormat="1" applyFont="1" applyBorder="1"/>
    <xf numFmtId="4" fontId="0" fillId="0" borderId="0" xfId="0" applyNumberFormat="1"/>
    <xf numFmtId="0" fontId="14" fillId="0" borderId="0" xfId="0" applyFont="1"/>
    <xf numFmtId="0" fontId="33" fillId="0" borderId="0" xfId="0" applyFont="1" applyFill="1" applyBorder="1"/>
    <xf numFmtId="4" fontId="33" fillId="0" borderId="0" xfId="0" applyNumberFormat="1" applyFont="1" applyFill="1" applyBorder="1"/>
    <xf numFmtId="4" fontId="14" fillId="35" borderId="0" xfId="0" applyNumberFormat="1" applyFont="1" applyFill="1"/>
    <xf numFmtId="165" fontId="0" fillId="0" borderId="0" xfId="0" applyNumberFormat="1"/>
    <xf numFmtId="164" fontId="0" fillId="0" borderId="0" xfId="42" applyFont="1"/>
    <xf numFmtId="0" fontId="35" fillId="0" borderId="0" xfId="0" applyFont="1"/>
    <xf numFmtId="0" fontId="33" fillId="35" borderId="13" xfId="0" applyFont="1" applyFill="1" applyBorder="1"/>
    <xf numFmtId="0" fontId="33" fillId="36" borderId="13" xfId="0" applyFont="1" applyFill="1" applyBorder="1"/>
    <xf numFmtId="0" fontId="33" fillId="37" borderId="13" xfId="0" applyFont="1" applyFill="1" applyBorder="1"/>
    <xf numFmtId="4" fontId="33" fillId="38" borderId="13" xfId="0" applyNumberFormat="1" applyFont="1" applyFill="1" applyBorder="1"/>
    <xf numFmtId="0" fontId="34" fillId="35" borderId="13" xfId="0" applyFont="1" applyFill="1" applyBorder="1"/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33" fillId="38" borderId="14" xfId="0" applyFont="1" applyFill="1" applyBorder="1" applyAlignment="1">
      <alignment horizontal="center"/>
    </xf>
    <xf numFmtId="0" fontId="33" fillId="38" borderId="15" xfId="0" applyFont="1" applyFill="1" applyBorder="1" applyAlignment="1">
      <alignment horizontal="center"/>
    </xf>
    <xf numFmtId="0" fontId="33" fillId="38" borderId="16" xfId="0" applyFont="1" applyFill="1" applyBorder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  <cellStyle name="Valuta" xfId="42" builtinId="4"/>
  </cellStyles>
  <dxfs count="1">
    <dxf>
      <fill>
        <patternFill patternType="solid">
          <fgColor rgb="FFFF0000"/>
          <bgColor rgb="FFFFFFFF"/>
        </patternFill>
      </fill>
    </dxf>
  </dxfs>
  <tableStyles count="0" defaultTableStyle="TableStyleMedium9" defaultPivotStyle="PivotStyleLight16"/>
  <colors>
    <mruColors>
      <color rgb="FFFF7D7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300"/>
  <sheetViews>
    <sheetView tabSelected="1" workbookViewId="0">
      <pane xSplit="11" ySplit="4" topLeftCell="L1253" activePane="bottomRight" state="frozen"/>
      <selection pane="topRight" activeCell="L1" sqref="L1"/>
      <selection pane="bottomLeft" activeCell="A5" sqref="A5"/>
      <selection pane="bottomRight" activeCell="K1169" sqref="K1169"/>
    </sheetView>
  </sheetViews>
  <sheetFormatPr defaultRowHeight="15"/>
  <cols>
    <col min="1" max="1" width="4.28515625" style="1" customWidth="1"/>
    <col min="2" max="2" width="6" style="1" customWidth="1"/>
    <col min="3" max="3" width="5.28515625" style="1" customWidth="1"/>
    <col min="4" max="4" width="5.85546875" style="1" customWidth="1"/>
    <col min="5" max="5" width="5" style="1" customWidth="1"/>
    <col min="6" max="6" width="7.7109375" style="5" customWidth="1"/>
    <col min="7" max="7" width="7.140625" style="5" customWidth="1"/>
    <col min="8" max="8" width="7.85546875" style="1" bestFit="1" customWidth="1"/>
    <col min="9" max="9" width="7.140625" style="1" customWidth="1"/>
    <col min="10" max="10" width="11.7109375" style="5" customWidth="1"/>
    <col min="11" max="11" width="21.42578125" style="2" customWidth="1"/>
    <col min="12" max="12" width="5.5703125" style="1" customWidth="1"/>
    <col min="13" max="13" width="6.28515625" style="1" customWidth="1"/>
    <col min="14" max="14" width="5.85546875" style="1" customWidth="1"/>
    <col min="15" max="16" width="4.7109375" style="1" customWidth="1"/>
    <col min="17" max="17" width="3.85546875" style="1" customWidth="1"/>
    <col min="18" max="18" width="4.7109375" style="1" customWidth="1"/>
    <col min="19" max="19" width="5.85546875" style="5" customWidth="1"/>
    <col min="20" max="20" width="9" style="28" customWidth="1"/>
    <col min="21" max="21" width="7.42578125" style="28" customWidth="1"/>
    <col min="22" max="33" width="17.28515625" style="28" customWidth="1"/>
    <col min="34" max="34" width="17.28515625" style="31" customWidth="1"/>
    <col min="35" max="36" width="16" style="5" customWidth="1"/>
    <col min="37" max="37" width="16.28515625" style="3" customWidth="1"/>
    <col min="38" max="38" width="17.28515625" customWidth="1"/>
    <col min="39" max="39" width="16.28515625" customWidth="1"/>
    <col min="40" max="40" width="19.140625" customWidth="1"/>
    <col min="41" max="41" width="15.5703125" style="86" customWidth="1"/>
    <col min="42" max="42" width="17.140625" customWidth="1"/>
    <col min="43" max="43" width="19.42578125" customWidth="1"/>
    <col min="44" max="44" width="19.42578125" style="10" customWidth="1"/>
    <col min="45" max="45" width="19.42578125" style="10" bestFit="1" customWidth="1"/>
    <col min="46" max="49" width="19.42578125" bestFit="1" customWidth="1"/>
  </cols>
  <sheetData>
    <row r="1" spans="1:49" ht="21">
      <c r="A1" s="26" t="s">
        <v>837</v>
      </c>
      <c r="F1" s="147"/>
      <c r="G1" s="147"/>
      <c r="K1" s="27" t="s">
        <v>836</v>
      </c>
    </row>
    <row r="2" spans="1:49" s="7" customFormat="1">
      <c r="A2" s="145" t="s">
        <v>789</v>
      </c>
      <c r="B2" s="145"/>
      <c r="C2" s="145"/>
      <c r="D2" s="145"/>
      <c r="E2" s="145"/>
      <c r="F2" s="146" t="s">
        <v>924</v>
      </c>
      <c r="G2" s="146"/>
      <c r="H2" s="145" t="s">
        <v>790</v>
      </c>
      <c r="I2" s="145"/>
      <c r="J2" s="116"/>
      <c r="K2" s="25" t="s">
        <v>835</v>
      </c>
      <c r="L2" s="145" t="s">
        <v>791</v>
      </c>
      <c r="M2" s="145"/>
      <c r="N2" s="145"/>
      <c r="O2" s="145"/>
      <c r="P2" s="145"/>
      <c r="Q2" s="145"/>
      <c r="R2" s="145"/>
      <c r="S2" s="11"/>
      <c r="T2" s="29"/>
      <c r="U2" s="29"/>
      <c r="V2" s="29">
        <v>1999</v>
      </c>
      <c r="W2" s="29">
        <v>1999</v>
      </c>
      <c r="X2" s="29">
        <v>2000</v>
      </c>
      <c r="Y2" s="29">
        <v>2000</v>
      </c>
      <c r="Z2" s="29">
        <v>2001</v>
      </c>
      <c r="AA2" s="29">
        <v>2001</v>
      </c>
      <c r="AB2" s="29">
        <v>2002</v>
      </c>
      <c r="AC2" s="29">
        <v>2003</v>
      </c>
      <c r="AD2" s="29">
        <v>2004</v>
      </c>
      <c r="AE2" s="29">
        <v>2005</v>
      </c>
      <c r="AF2" s="29">
        <v>2006</v>
      </c>
      <c r="AG2" s="29">
        <v>2007</v>
      </c>
      <c r="AH2" s="34">
        <v>2008</v>
      </c>
      <c r="AI2" s="20">
        <v>2009</v>
      </c>
      <c r="AJ2" s="20">
        <v>2010</v>
      </c>
      <c r="AK2" s="7">
        <v>2011</v>
      </c>
      <c r="AL2" s="7">
        <v>2012</v>
      </c>
      <c r="AM2" s="7">
        <v>2013</v>
      </c>
      <c r="AN2" s="76">
        <v>2014</v>
      </c>
      <c r="AO2" s="91">
        <v>2015</v>
      </c>
      <c r="AP2" s="98">
        <v>2016</v>
      </c>
      <c r="AQ2" s="103">
        <v>2017</v>
      </c>
      <c r="AR2" s="80">
        <v>2018</v>
      </c>
      <c r="AS2" s="95">
        <v>2019</v>
      </c>
      <c r="AT2" s="103">
        <v>2020</v>
      </c>
      <c r="AU2" s="106">
        <v>2021</v>
      </c>
      <c r="AV2" s="113">
        <v>2022</v>
      </c>
      <c r="AW2" s="116">
        <v>2023</v>
      </c>
    </row>
    <row r="3" spans="1:49" s="58" customFormat="1" ht="15.75">
      <c r="F3" s="59"/>
      <c r="G3" s="59"/>
      <c r="J3" s="116"/>
      <c r="T3" s="29"/>
      <c r="U3" s="29"/>
      <c r="V3" s="73" t="s">
        <v>1087</v>
      </c>
      <c r="W3" s="72" t="s">
        <v>1086</v>
      </c>
      <c r="X3" s="73" t="s">
        <v>1087</v>
      </c>
      <c r="Y3" s="72" t="s">
        <v>1086</v>
      </c>
      <c r="Z3" s="73" t="s">
        <v>1087</v>
      </c>
      <c r="AA3" s="72" t="s">
        <v>1086</v>
      </c>
      <c r="AB3" s="72" t="s">
        <v>1086</v>
      </c>
      <c r="AC3" s="72" t="s">
        <v>1086</v>
      </c>
      <c r="AD3" s="72" t="s">
        <v>1086</v>
      </c>
      <c r="AE3" s="72" t="s">
        <v>1086</v>
      </c>
      <c r="AF3" s="72" t="s">
        <v>1086</v>
      </c>
      <c r="AG3" s="72" t="s">
        <v>1086</v>
      </c>
      <c r="AH3" s="72" t="s">
        <v>1086</v>
      </c>
      <c r="AI3" s="72" t="s">
        <v>1086</v>
      </c>
      <c r="AJ3" s="72" t="s">
        <v>1086</v>
      </c>
      <c r="AK3" s="72" t="s">
        <v>1086</v>
      </c>
      <c r="AL3" s="72" t="s">
        <v>1086</v>
      </c>
      <c r="AM3" s="72" t="s">
        <v>1086</v>
      </c>
      <c r="AN3" s="72" t="s">
        <v>1086</v>
      </c>
      <c r="AO3" s="92" t="s">
        <v>1086</v>
      </c>
      <c r="AP3" s="72" t="s">
        <v>1086</v>
      </c>
      <c r="AQ3" s="72" t="s">
        <v>1086</v>
      </c>
      <c r="AR3" s="72" t="s">
        <v>1086</v>
      </c>
      <c r="AS3" s="72" t="s">
        <v>1086</v>
      </c>
      <c r="AT3" s="72" t="s">
        <v>1086</v>
      </c>
      <c r="AU3" s="72" t="s">
        <v>1086</v>
      </c>
      <c r="AV3" s="72" t="s">
        <v>1086</v>
      </c>
      <c r="AW3" s="72" t="s">
        <v>1086</v>
      </c>
    </row>
    <row r="4" spans="1:49" s="10" customFormat="1">
      <c r="A4" s="7" t="s">
        <v>793</v>
      </c>
      <c r="B4" s="7" t="s">
        <v>9</v>
      </c>
      <c r="C4" s="7" t="s">
        <v>10</v>
      </c>
      <c r="D4" s="7" t="s">
        <v>11</v>
      </c>
      <c r="E4" s="7" t="s">
        <v>12</v>
      </c>
      <c r="F4" s="39" t="s">
        <v>923</v>
      </c>
      <c r="G4" s="39" t="s">
        <v>0</v>
      </c>
      <c r="H4" s="38" t="s">
        <v>923</v>
      </c>
      <c r="I4" s="7" t="s">
        <v>0</v>
      </c>
      <c r="J4" s="116" t="s">
        <v>1159</v>
      </c>
      <c r="K4" s="8" t="s">
        <v>1</v>
      </c>
      <c r="L4" s="7" t="s">
        <v>2</v>
      </c>
      <c r="M4" s="7" t="s">
        <v>3</v>
      </c>
      <c r="N4" s="7" t="s">
        <v>4</v>
      </c>
      <c r="O4" s="7" t="s">
        <v>5</v>
      </c>
      <c r="P4" s="7" t="s">
        <v>6</v>
      </c>
      <c r="Q4" s="7" t="s">
        <v>7</v>
      </c>
      <c r="R4" s="7" t="s">
        <v>8</v>
      </c>
      <c r="S4" s="11" t="s">
        <v>801</v>
      </c>
      <c r="T4" s="30" t="s">
        <v>840</v>
      </c>
      <c r="U4" s="30" t="s">
        <v>841</v>
      </c>
      <c r="V4" s="33" t="s">
        <v>1085</v>
      </c>
      <c r="W4" s="33" t="s">
        <v>1085</v>
      </c>
      <c r="X4" s="33" t="s">
        <v>1060</v>
      </c>
      <c r="Y4" s="33" t="s">
        <v>1060</v>
      </c>
      <c r="Z4" s="33" t="s">
        <v>1027</v>
      </c>
      <c r="AA4" s="33" t="s">
        <v>1027</v>
      </c>
      <c r="AB4" s="33" t="s">
        <v>989</v>
      </c>
      <c r="AC4" s="33" t="s">
        <v>956</v>
      </c>
      <c r="AD4" s="33" t="s">
        <v>918</v>
      </c>
      <c r="AE4" s="33" t="s">
        <v>919</v>
      </c>
      <c r="AF4" s="33" t="s">
        <v>879</v>
      </c>
      <c r="AG4" s="33" t="s">
        <v>868</v>
      </c>
      <c r="AH4" s="33" t="s">
        <v>869</v>
      </c>
      <c r="AI4" s="20" t="s">
        <v>813</v>
      </c>
      <c r="AJ4" s="20" t="s">
        <v>814</v>
      </c>
      <c r="AK4" s="7" t="s">
        <v>794</v>
      </c>
      <c r="AL4" s="9" t="s">
        <v>792</v>
      </c>
      <c r="AM4" s="9" t="s">
        <v>1930</v>
      </c>
      <c r="AN4" s="9" t="s">
        <v>1931</v>
      </c>
      <c r="AO4" s="9" t="s">
        <v>1932</v>
      </c>
      <c r="AP4" s="9" t="s">
        <v>1933</v>
      </c>
      <c r="AQ4" s="9" t="s">
        <v>1934</v>
      </c>
      <c r="AR4" s="9" t="s">
        <v>1935</v>
      </c>
      <c r="AS4" s="9" t="s">
        <v>1936</v>
      </c>
      <c r="AT4" s="9" t="s">
        <v>1937</v>
      </c>
      <c r="AU4" s="9" t="s">
        <v>807</v>
      </c>
      <c r="AV4" s="9" t="s">
        <v>807</v>
      </c>
      <c r="AW4" s="9" t="s">
        <v>807</v>
      </c>
    </row>
    <row r="5" spans="1:49">
      <c r="A5" s="1">
        <v>1</v>
      </c>
      <c r="B5" s="1">
        <v>1</v>
      </c>
      <c r="C5" s="1">
        <v>1</v>
      </c>
      <c r="D5" s="1">
        <v>2</v>
      </c>
      <c r="E5" s="1">
        <v>0</v>
      </c>
      <c r="H5" s="1">
        <v>800</v>
      </c>
      <c r="I5" s="1">
        <v>0</v>
      </c>
      <c r="J5" s="5" t="str">
        <f>CONCATENATE(H5,"/",I5)</f>
        <v>800/0</v>
      </c>
      <c r="K5" s="46" t="s">
        <v>13</v>
      </c>
      <c r="L5" s="1">
        <v>1</v>
      </c>
      <c r="M5" s="1">
        <v>1</v>
      </c>
      <c r="N5" s="1">
        <v>1</v>
      </c>
      <c r="O5" s="1">
        <v>3</v>
      </c>
      <c r="P5" s="1">
        <v>2</v>
      </c>
      <c r="Q5" s="1">
        <v>2</v>
      </c>
      <c r="R5" s="1">
        <v>999</v>
      </c>
      <c r="S5" s="12">
        <v>357</v>
      </c>
      <c r="T5" s="29">
        <v>1</v>
      </c>
      <c r="U5" s="29">
        <v>1</v>
      </c>
      <c r="V5" s="61">
        <v>120000</v>
      </c>
      <c r="W5" s="32">
        <f>V5/1936.27</f>
        <v>61.974827890738382</v>
      </c>
      <c r="X5" s="61">
        <v>23260</v>
      </c>
      <c r="Y5" s="32">
        <f>X5/1936.27</f>
        <v>12.012787472821456</v>
      </c>
      <c r="Z5" s="61">
        <v>0</v>
      </c>
      <c r="AA5" s="32">
        <v>0</v>
      </c>
      <c r="AB5" s="32">
        <v>1718.45</v>
      </c>
      <c r="AC5" s="32">
        <v>1000</v>
      </c>
      <c r="AD5" s="32">
        <v>1152</v>
      </c>
      <c r="AE5" s="32">
        <v>1579.58</v>
      </c>
      <c r="AF5" s="32">
        <v>1676.01</v>
      </c>
      <c r="AG5" s="32">
        <v>2347.6</v>
      </c>
      <c r="AH5" s="32">
        <v>2999.6</v>
      </c>
      <c r="AI5" s="21">
        <v>1764</v>
      </c>
      <c r="AJ5" s="21">
        <v>1678.46</v>
      </c>
      <c r="AK5" s="9">
        <v>352</v>
      </c>
      <c r="AL5" s="9">
        <v>352</v>
      </c>
      <c r="AM5" s="9">
        <v>176.9</v>
      </c>
      <c r="AN5" s="21">
        <v>0</v>
      </c>
      <c r="AO5" s="87">
        <v>0</v>
      </c>
      <c r="AP5" s="83">
        <v>0</v>
      </c>
      <c r="AQ5" s="24">
        <v>0</v>
      </c>
      <c r="AR5" s="24">
        <v>0</v>
      </c>
      <c r="AS5" s="24">
        <v>0</v>
      </c>
      <c r="AT5" s="24">
        <v>0</v>
      </c>
      <c r="AU5" s="24">
        <v>352</v>
      </c>
      <c r="AV5" s="24">
        <f>VLOOKUP(J5,Foglio4!$D$2:$I$1206,6,0)</f>
        <v>352</v>
      </c>
      <c r="AW5">
        <f>VLOOKUP(SPESA!J5,Foglio4!$D$2:$J$1206,7,0)</f>
        <v>352</v>
      </c>
    </row>
    <row r="6" spans="1:49">
      <c r="A6" s="1">
        <v>1</v>
      </c>
      <c r="B6" s="1">
        <v>1</v>
      </c>
      <c r="C6" s="1">
        <v>1</v>
      </c>
      <c r="D6" s="1">
        <v>2</v>
      </c>
      <c r="E6" s="1">
        <v>0</v>
      </c>
      <c r="H6" s="1">
        <v>800</v>
      </c>
      <c r="I6" s="1">
        <v>71</v>
      </c>
      <c r="J6" s="5" t="str">
        <f t="shared" ref="J6:J69" si="0">CONCATENATE(H6,"/",I6)</f>
        <v>800/71</v>
      </c>
      <c r="K6" s="2" t="s">
        <v>14</v>
      </c>
      <c r="L6" s="1">
        <v>1</v>
      </c>
      <c r="M6" s="1">
        <v>1</v>
      </c>
      <c r="N6" s="1">
        <v>1</v>
      </c>
      <c r="O6" s="1">
        <v>10</v>
      </c>
      <c r="P6" s="1">
        <v>2</v>
      </c>
      <c r="Q6" s="1">
        <v>1</v>
      </c>
      <c r="R6" s="1">
        <v>1</v>
      </c>
      <c r="S6" s="12">
        <v>357</v>
      </c>
      <c r="T6" s="29">
        <v>1</v>
      </c>
      <c r="U6" s="29">
        <v>1</v>
      </c>
      <c r="V6" s="61">
        <v>0</v>
      </c>
      <c r="W6" s="32">
        <f t="shared" ref="W6:W69" si="1">V6/1936.27</f>
        <v>0</v>
      </c>
      <c r="X6" s="61">
        <v>0</v>
      </c>
      <c r="Y6" s="32">
        <f t="shared" ref="Y6:Y70" si="2">X6/1936.27</f>
        <v>0</v>
      </c>
      <c r="Z6" s="61">
        <v>0</v>
      </c>
      <c r="AA6" s="32">
        <v>0</v>
      </c>
      <c r="AB6" s="32">
        <v>0</v>
      </c>
      <c r="AC6" s="32">
        <v>0</v>
      </c>
      <c r="AD6" s="32">
        <v>0</v>
      </c>
      <c r="AE6" s="32">
        <v>0</v>
      </c>
      <c r="AF6" s="32">
        <v>0</v>
      </c>
      <c r="AG6" s="32">
        <v>0</v>
      </c>
      <c r="AH6" s="32">
        <v>0</v>
      </c>
      <c r="AI6" s="21">
        <v>0</v>
      </c>
      <c r="AJ6" s="21">
        <v>0</v>
      </c>
      <c r="AK6" s="9">
        <v>0</v>
      </c>
      <c r="AL6" s="9"/>
      <c r="AM6" s="9">
        <v>0</v>
      </c>
      <c r="AN6" s="21">
        <v>0</v>
      </c>
      <c r="AO6" s="87">
        <v>0</v>
      </c>
      <c r="AP6" s="83">
        <v>0</v>
      </c>
      <c r="AQ6" s="24">
        <v>0</v>
      </c>
      <c r="AR6" s="24">
        <v>0</v>
      </c>
      <c r="AS6" s="24">
        <v>0</v>
      </c>
      <c r="AT6" s="24">
        <v>0</v>
      </c>
      <c r="AU6" s="24">
        <v>0</v>
      </c>
      <c r="AV6" s="24">
        <f>VLOOKUP(J6,Foglio4!$D$2:$I$1206,6,0)</f>
        <v>0</v>
      </c>
      <c r="AW6" s="24">
        <f>VLOOKUP(SPESA!J6,Foglio4!$D$2:$J$1206,7,0)</f>
        <v>0</v>
      </c>
    </row>
    <row r="7" spans="1:49">
      <c r="A7" s="1">
        <v>1</v>
      </c>
      <c r="B7" s="1">
        <v>1</v>
      </c>
      <c r="C7" s="1">
        <v>1</v>
      </c>
      <c r="D7" s="1">
        <v>3</v>
      </c>
      <c r="E7" s="1">
        <v>0</v>
      </c>
      <c r="F7" s="5">
        <v>1401</v>
      </c>
      <c r="G7" s="5">
        <v>0</v>
      </c>
      <c r="H7" s="1">
        <v>1400</v>
      </c>
      <c r="I7" s="1">
        <v>1</v>
      </c>
      <c r="J7" s="5" t="str">
        <f t="shared" si="0"/>
        <v>1400/1</v>
      </c>
      <c r="K7" s="2" t="s">
        <v>15</v>
      </c>
      <c r="L7" s="1">
        <v>1</v>
      </c>
      <c r="M7" s="1">
        <v>1</v>
      </c>
      <c r="N7" s="1">
        <v>1</v>
      </c>
      <c r="O7" s="1">
        <v>3</v>
      </c>
      <c r="P7" s="1">
        <v>2</v>
      </c>
      <c r="Q7" s="1">
        <v>1</v>
      </c>
      <c r="R7" s="1">
        <v>1</v>
      </c>
      <c r="S7" s="12">
        <v>351</v>
      </c>
      <c r="T7" s="29">
        <v>1</v>
      </c>
      <c r="U7" s="29">
        <v>1</v>
      </c>
      <c r="V7" s="61">
        <v>0</v>
      </c>
      <c r="W7" s="32">
        <f t="shared" si="1"/>
        <v>0</v>
      </c>
      <c r="X7" s="61">
        <v>70598880</v>
      </c>
      <c r="Y7" s="32">
        <f t="shared" si="2"/>
        <v>36461.278643990765</v>
      </c>
      <c r="Z7" s="61">
        <v>92340000</v>
      </c>
      <c r="AA7" s="32">
        <f>Z7/1936.27</f>
        <v>47689.630061923184</v>
      </c>
      <c r="AB7" s="32">
        <v>47300.82</v>
      </c>
      <c r="AC7" s="32">
        <v>67950</v>
      </c>
      <c r="AD7" s="32">
        <v>64149.8</v>
      </c>
      <c r="AE7" s="32">
        <v>64150</v>
      </c>
      <c r="AF7" s="32">
        <v>61150</v>
      </c>
      <c r="AG7" s="32">
        <v>59228.44</v>
      </c>
      <c r="AH7" s="32">
        <v>60741.88</v>
      </c>
      <c r="AI7" s="21">
        <v>60799.88</v>
      </c>
      <c r="AJ7" s="21">
        <v>71718.210000000006</v>
      </c>
      <c r="AK7" s="9">
        <v>64761</v>
      </c>
      <c r="AL7" s="9">
        <v>50761</v>
      </c>
      <c r="AM7" s="9">
        <v>40000</v>
      </c>
      <c r="AN7" s="21">
        <v>38870.51</v>
      </c>
      <c r="AO7" s="87">
        <v>38628.6</v>
      </c>
      <c r="AP7" s="83">
        <v>38628.6</v>
      </c>
      <c r="AQ7" s="24">
        <v>48600.09</v>
      </c>
      <c r="AR7" s="24">
        <v>51589.42</v>
      </c>
      <c r="AS7" s="24">
        <v>53055.51</v>
      </c>
      <c r="AT7" s="24">
        <v>53055.51</v>
      </c>
      <c r="AU7" s="24">
        <v>54185</v>
      </c>
      <c r="AV7" s="24">
        <f>VLOOKUP(J7,Foglio4!$D$2:$I$1206,6,0)</f>
        <v>54185</v>
      </c>
      <c r="AW7" s="24">
        <f>VLOOKUP(SPESA!J7,Foglio4!$D$2:$J$1206,7,0)</f>
        <v>54185</v>
      </c>
    </row>
    <row r="8" spans="1:49">
      <c r="A8" s="1">
        <v>1</v>
      </c>
      <c r="B8" s="1">
        <v>1</v>
      </c>
      <c r="C8" s="1">
        <v>1</v>
      </c>
      <c r="D8" s="1">
        <v>3</v>
      </c>
      <c r="E8" s="1">
        <v>0</v>
      </c>
      <c r="F8" s="5">
        <v>1402</v>
      </c>
      <c r="G8" s="5">
        <v>0</v>
      </c>
      <c r="H8" s="1">
        <v>1400</v>
      </c>
      <c r="I8" s="1">
        <v>2</v>
      </c>
      <c r="J8" s="5" t="str">
        <f t="shared" si="0"/>
        <v>1400/2</v>
      </c>
      <c r="K8" s="2" t="s">
        <v>16</v>
      </c>
      <c r="L8" s="1">
        <v>1</v>
      </c>
      <c r="M8" s="1">
        <v>1</v>
      </c>
      <c r="N8" s="1">
        <v>1</v>
      </c>
      <c r="O8" s="1">
        <v>3</v>
      </c>
      <c r="P8" s="1">
        <v>2</v>
      </c>
      <c r="Q8" s="1">
        <v>1</v>
      </c>
      <c r="R8" s="1">
        <v>1</v>
      </c>
      <c r="S8" s="12">
        <v>351</v>
      </c>
      <c r="T8" s="29">
        <v>1</v>
      </c>
      <c r="U8" s="29">
        <v>1</v>
      </c>
      <c r="V8" s="61">
        <v>8078420</v>
      </c>
      <c r="W8" s="32">
        <f t="shared" si="1"/>
        <v>4172.1557427424896</v>
      </c>
      <c r="X8" s="61">
        <v>5869612</v>
      </c>
      <c r="Y8" s="32">
        <f t="shared" si="2"/>
        <v>3031.401612378439</v>
      </c>
      <c r="Z8" s="61">
        <v>5697164</v>
      </c>
      <c r="AA8" s="32">
        <f t="shared" ref="AA8:AA72" si="3">Z8/1936.27</f>
        <v>2942.3396530442551</v>
      </c>
      <c r="AB8" s="32">
        <v>2784.32</v>
      </c>
      <c r="AC8" s="32">
        <v>3597.92</v>
      </c>
      <c r="AD8" s="32">
        <v>4000</v>
      </c>
      <c r="AE8" s="32">
        <v>2581.2800000000002</v>
      </c>
      <c r="AF8" s="32">
        <v>2937.76</v>
      </c>
      <c r="AG8" s="32">
        <v>2733.36</v>
      </c>
      <c r="AH8" s="32">
        <v>2098.9299999999998</v>
      </c>
      <c r="AI8" s="21">
        <v>3500</v>
      </c>
      <c r="AJ8" s="21">
        <v>3500</v>
      </c>
      <c r="AK8" s="9">
        <v>3500</v>
      </c>
      <c r="AL8" s="9">
        <v>3500</v>
      </c>
      <c r="AM8" s="9">
        <v>2000</v>
      </c>
      <c r="AN8" s="21">
        <v>2000</v>
      </c>
      <c r="AO8" s="87">
        <v>2000</v>
      </c>
      <c r="AP8" s="83">
        <v>2000</v>
      </c>
      <c r="AQ8" s="24">
        <v>2000</v>
      </c>
      <c r="AR8" s="24">
        <v>1452.48</v>
      </c>
      <c r="AS8" s="24">
        <v>1500</v>
      </c>
      <c r="AT8" s="24">
        <v>1500</v>
      </c>
      <c r="AU8" s="24">
        <v>1500</v>
      </c>
      <c r="AV8" s="24">
        <f>VLOOKUP(J8,Foglio4!$D$2:$I$1206,6,0)</f>
        <v>1500</v>
      </c>
      <c r="AW8" s="24">
        <f>VLOOKUP(SPESA!J8,Foglio4!$D$2:$J$1206,7,0)</f>
        <v>1500</v>
      </c>
    </row>
    <row r="9" spans="1:49">
      <c r="A9" s="1">
        <v>1</v>
      </c>
      <c r="B9" s="1">
        <v>1</v>
      </c>
      <c r="C9" s="1">
        <v>1</v>
      </c>
      <c r="D9" s="1">
        <v>3</v>
      </c>
      <c r="E9" s="1">
        <v>0</v>
      </c>
      <c r="F9" s="5">
        <v>1403</v>
      </c>
      <c r="G9" s="5">
        <v>0</v>
      </c>
      <c r="H9" s="1">
        <v>1400</v>
      </c>
      <c r="I9" s="1">
        <v>3</v>
      </c>
      <c r="J9" s="5" t="str">
        <f t="shared" si="0"/>
        <v>1400/3</v>
      </c>
      <c r="K9" s="2" t="s">
        <v>17</v>
      </c>
      <c r="L9" s="1">
        <v>1</v>
      </c>
      <c r="M9" s="1">
        <v>1</v>
      </c>
      <c r="N9" s="1">
        <v>1</v>
      </c>
      <c r="O9" s="1">
        <v>3</v>
      </c>
      <c r="P9" s="1">
        <v>2</v>
      </c>
      <c r="Q9" s="1">
        <v>2</v>
      </c>
      <c r="R9" s="1">
        <v>1</v>
      </c>
      <c r="S9" s="12">
        <v>351</v>
      </c>
      <c r="T9" s="29">
        <v>1</v>
      </c>
      <c r="U9" s="29">
        <v>1</v>
      </c>
      <c r="V9" s="61">
        <v>482400</v>
      </c>
      <c r="W9" s="32">
        <f t="shared" si="1"/>
        <v>249.13880812076829</v>
      </c>
      <c r="X9" s="61">
        <v>2589155</v>
      </c>
      <c r="Y9" s="32">
        <f t="shared" si="2"/>
        <v>1337.1869625620393</v>
      </c>
      <c r="Z9" s="61">
        <v>1297828</v>
      </c>
      <c r="AA9" s="32">
        <f t="shared" si="3"/>
        <v>670.27222443151004</v>
      </c>
      <c r="AB9" s="32">
        <v>730.33</v>
      </c>
      <c r="AC9" s="32">
        <v>760.79</v>
      </c>
      <c r="AD9" s="32">
        <v>1650</v>
      </c>
      <c r="AE9" s="32">
        <v>1950</v>
      </c>
      <c r="AF9" s="32">
        <v>925.55</v>
      </c>
      <c r="AG9" s="32">
        <v>1900</v>
      </c>
      <c r="AH9" s="32">
        <v>1400</v>
      </c>
      <c r="AI9" s="21">
        <v>1656.09</v>
      </c>
      <c r="AJ9" s="21">
        <v>2000</v>
      </c>
      <c r="AK9" s="9">
        <v>790</v>
      </c>
      <c r="AL9" s="9">
        <v>180</v>
      </c>
      <c r="AM9" s="9">
        <v>390</v>
      </c>
      <c r="AN9" s="21">
        <v>1297.78</v>
      </c>
      <c r="AO9" s="87">
        <v>390</v>
      </c>
      <c r="AP9" s="83">
        <v>390</v>
      </c>
      <c r="AQ9" s="24">
        <v>99.95</v>
      </c>
      <c r="AR9" s="24">
        <v>390</v>
      </c>
      <c r="AS9" s="24">
        <v>1140</v>
      </c>
      <c r="AT9" s="24">
        <v>0</v>
      </c>
      <c r="AU9" s="24">
        <v>390</v>
      </c>
      <c r="AV9" s="24">
        <f>VLOOKUP(J9,Foglio4!$D$2:$I$1206,6,0)</f>
        <v>390</v>
      </c>
      <c r="AW9" s="24">
        <f>VLOOKUP(SPESA!J9,Foglio4!$D$2:$J$1206,7,0)</f>
        <v>390</v>
      </c>
    </row>
    <row r="10" spans="1:49">
      <c r="A10" s="1">
        <v>1</v>
      </c>
      <c r="B10" s="1">
        <v>1</v>
      </c>
      <c r="C10" s="1">
        <v>1</v>
      </c>
      <c r="D10" s="1">
        <v>3</v>
      </c>
      <c r="E10" s="1">
        <v>0</v>
      </c>
      <c r="H10" s="1">
        <v>1400</v>
      </c>
      <c r="I10" s="1">
        <v>4</v>
      </c>
      <c r="J10" s="5" t="str">
        <f t="shared" si="0"/>
        <v>1400/4</v>
      </c>
      <c r="K10" s="2" t="s">
        <v>18</v>
      </c>
      <c r="L10" s="1">
        <v>1</v>
      </c>
      <c r="M10" s="1">
        <v>1</v>
      </c>
      <c r="N10" s="1">
        <v>1</v>
      </c>
      <c r="O10" s="1">
        <v>3</v>
      </c>
      <c r="P10" s="1">
        <v>2</v>
      </c>
      <c r="Q10" s="1">
        <v>1</v>
      </c>
      <c r="R10" s="1">
        <v>2</v>
      </c>
      <c r="S10" s="12">
        <v>351</v>
      </c>
      <c r="T10" s="29">
        <v>1</v>
      </c>
      <c r="U10" s="29">
        <v>1</v>
      </c>
      <c r="V10" s="61">
        <v>0</v>
      </c>
      <c r="W10" s="32">
        <f t="shared" si="1"/>
        <v>0</v>
      </c>
      <c r="X10" s="61">
        <v>0</v>
      </c>
      <c r="Y10" s="32">
        <f t="shared" si="2"/>
        <v>0</v>
      </c>
      <c r="Z10" s="61">
        <v>0</v>
      </c>
      <c r="AA10" s="32">
        <f t="shared" si="3"/>
        <v>0</v>
      </c>
      <c r="AB10" s="32">
        <v>0</v>
      </c>
      <c r="AC10" s="32">
        <v>0</v>
      </c>
      <c r="AD10" s="32">
        <v>0</v>
      </c>
      <c r="AE10" s="32">
        <v>6200</v>
      </c>
      <c r="AF10" s="32">
        <v>5000</v>
      </c>
      <c r="AG10" s="32">
        <v>10900</v>
      </c>
      <c r="AH10" s="32">
        <v>24000</v>
      </c>
      <c r="AI10" s="21">
        <v>25000</v>
      </c>
      <c r="AJ10" s="21">
        <v>25000</v>
      </c>
      <c r="AK10" s="9">
        <v>25000</v>
      </c>
      <c r="AL10" s="9">
        <v>25000</v>
      </c>
      <c r="AM10" s="9">
        <v>3000</v>
      </c>
      <c r="AN10" s="21">
        <v>44430.54</v>
      </c>
      <c r="AO10" s="87">
        <v>3000</v>
      </c>
      <c r="AP10" s="83">
        <v>3000</v>
      </c>
      <c r="AQ10" s="24">
        <v>3000</v>
      </c>
      <c r="AR10" s="24">
        <v>0</v>
      </c>
      <c r="AS10" s="24">
        <v>0</v>
      </c>
      <c r="AT10" s="24">
        <v>5000</v>
      </c>
      <c r="AU10" s="24">
        <v>100</v>
      </c>
      <c r="AV10" s="24">
        <f>VLOOKUP(J10,Foglio4!$D$2:$I$1206,6,0)</f>
        <v>100</v>
      </c>
      <c r="AW10" s="24">
        <f>VLOOKUP(SPESA!J10,Foglio4!$D$2:$J$1206,7,0)</f>
        <v>100</v>
      </c>
    </row>
    <row r="11" spans="1:49">
      <c r="A11" s="1">
        <v>1</v>
      </c>
      <c r="B11" s="1">
        <v>1</v>
      </c>
      <c r="C11" s="1">
        <v>1</v>
      </c>
      <c r="D11" s="1">
        <v>3</v>
      </c>
      <c r="E11" s="1">
        <v>0</v>
      </c>
      <c r="H11" s="1">
        <v>1400</v>
      </c>
      <c r="I11" s="1">
        <v>7</v>
      </c>
      <c r="J11" s="5" t="str">
        <f t="shared" si="0"/>
        <v>1400/7</v>
      </c>
      <c r="K11" s="2" t="s">
        <v>19</v>
      </c>
      <c r="L11" s="1">
        <v>1</v>
      </c>
      <c r="M11" s="1">
        <v>1</v>
      </c>
      <c r="N11" s="1">
        <v>1</v>
      </c>
      <c r="O11" s="1">
        <v>10</v>
      </c>
      <c r="P11" s="1">
        <v>4</v>
      </c>
      <c r="Q11" s="1">
        <v>1</v>
      </c>
      <c r="R11" s="1">
        <v>999</v>
      </c>
      <c r="S11" s="12">
        <v>354</v>
      </c>
      <c r="T11" s="29">
        <v>1</v>
      </c>
      <c r="U11" s="29">
        <v>1</v>
      </c>
      <c r="V11" s="61">
        <v>0</v>
      </c>
      <c r="W11" s="32">
        <f t="shared" si="1"/>
        <v>0</v>
      </c>
      <c r="X11" s="61">
        <v>0</v>
      </c>
      <c r="Y11" s="32">
        <f t="shared" si="2"/>
        <v>0</v>
      </c>
      <c r="Z11" s="61">
        <v>0</v>
      </c>
      <c r="AA11" s="32">
        <f t="shared" si="3"/>
        <v>0</v>
      </c>
      <c r="AB11" s="32">
        <v>0</v>
      </c>
      <c r="AC11" s="32">
        <v>0</v>
      </c>
      <c r="AD11" s="32">
        <v>0</v>
      </c>
      <c r="AE11" s="32">
        <v>719</v>
      </c>
      <c r="AF11" s="32">
        <v>0</v>
      </c>
      <c r="AG11" s="32">
        <v>2671.67</v>
      </c>
      <c r="AH11" s="32">
        <v>2670.66</v>
      </c>
      <c r="AI11" s="21">
        <v>812.46</v>
      </c>
      <c r="AJ11" s="21">
        <v>812.46</v>
      </c>
      <c r="AK11" s="9">
        <v>820</v>
      </c>
      <c r="AL11" s="9">
        <v>820</v>
      </c>
      <c r="AM11" s="9">
        <v>820</v>
      </c>
      <c r="AN11" s="21">
        <v>1640</v>
      </c>
      <c r="AO11" s="87">
        <v>0</v>
      </c>
      <c r="AP11" s="83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f>VLOOKUP(J11,Foglio4!$D$2:$I$1206,6,0)</f>
        <v>0</v>
      </c>
      <c r="AW11" s="24">
        <f>VLOOKUP(SPESA!J11,Foglio4!$D$2:$J$1206,7,0)</f>
        <v>0</v>
      </c>
    </row>
    <row r="12" spans="1:49">
      <c r="A12" s="1">
        <v>1</v>
      </c>
      <c r="B12" s="1">
        <v>1</v>
      </c>
      <c r="C12" s="1">
        <v>1</v>
      </c>
      <c r="D12" s="1">
        <v>3</v>
      </c>
      <c r="E12" s="1">
        <v>0</v>
      </c>
      <c r="H12" s="1">
        <v>1400</v>
      </c>
      <c r="I12" s="1">
        <v>51</v>
      </c>
      <c r="J12" s="5" t="str">
        <f t="shared" si="0"/>
        <v>1400/51</v>
      </c>
      <c r="K12" s="2" t="s">
        <v>20</v>
      </c>
      <c r="L12" s="1">
        <v>1</v>
      </c>
      <c r="M12" s="1">
        <v>1</v>
      </c>
      <c r="N12" s="1">
        <v>1</v>
      </c>
      <c r="O12" s="1">
        <v>10</v>
      </c>
      <c r="P12" s="1">
        <v>2</v>
      </c>
      <c r="Q12" s="1">
        <v>1</v>
      </c>
      <c r="R12" s="1">
        <v>1</v>
      </c>
      <c r="S12" s="12">
        <v>351</v>
      </c>
      <c r="T12" s="29">
        <v>1</v>
      </c>
      <c r="U12" s="29">
        <v>1</v>
      </c>
      <c r="V12" s="61">
        <v>0</v>
      </c>
      <c r="W12" s="32">
        <f t="shared" si="1"/>
        <v>0</v>
      </c>
      <c r="X12" s="61">
        <v>0</v>
      </c>
      <c r="Y12" s="32">
        <f t="shared" si="2"/>
        <v>0</v>
      </c>
      <c r="Z12" s="61">
        <v>0</v>
      </c>
      <c r="AA12" s="32">
        <f t="shared" si="3"/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21">
        <v>0</v>
      </c>
      <c r="AJ12" s="21">
        <v>0</v>
      </c>
      <c r="AK12" s="9">
        <v>0</v>
      </c>
      <c r="AL12" s="9">
        <v>0</v>
      </c>
      <c r="AM12" s="9">
        <v>0</v>
      </c>
      <c r="AN12" s="21">
        <v>0</v>
      </c>
      <c r="AO12" s="87">
        <v>0</v>
      </c>
      <c r="AP12" s="83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f>VLOOKUP(J12,Foglio4!$D$2:$I$1206,6,0)</f>
        <v>0</v>
      </c>
      <c r="AW12" s="24">
        <f>VLOOKUP(SPESA!J12,Foglio4!$D$2:$J$1206,7,0)</f>
        <v>0</v>
      </c>
    </row>
    <row r="13" spans="1:49">
      <c r="A13" s="1">
        <v>1</v>
      </c>
      <c r="B13" s="1">
        <v>1</v>
      </c>
      <c r="C13" s="1">
        <v>1</v>
      </c>
      <c r="D13" s="1">
        <v>3</v>
      </c>
      <c r="E13" s="1">
        <v>0</v>
      </c>
      <c r="H13" s="1">
        <v>1400</v>
      </c>
      <c r="I13" s="1">
        <v>52</v>
      </c>
      <c r="J13" s="5" t="str">
        <f t="shared" si="0"/>
        <v>1400/52</v>
      </c>
      <c r="K13" s="2" t="s">
        <v>21</v>
      </c>
      <c r="L13" s="1">
        <v>1</v>
      </c>
      <c r="M13" s="1">
        <v>1</v>
      </c>
      <c r="N13" s="1">
        <v>1</v>
      </c>
      <c r="O13" s="1">
        <v>10</v>
      </c>
      <c r="P13" s="1">
        <v>2</v>
      </c>
      <c r="Q13" s="1">
        <v>1</v>
      </c>
      <c r="R13" s="1">
        <v>1</v>
      </c>
      <c r="S13" s="12">
        <v>351</v>
      </c>
      <c r="T13" s="29">
        <v>1</v>
      </c>
      <c r="U13" s="29">
        <v>1</v>
      </c>
      <c r="V13" s="61">
        <v>0</v>
      </c>
      <c r="W13" s="32">
        <f t="shared" si="1"/>
        <v>0</v>
      </c>
      <c r="X13" s="61">
        <v>0</v>
      </c>
      <c r="Y13" s="32">
        <f t="shared" si="2"/>
        <v>0</v>
      </c>
      <c r="Z13" s="61">
        <v>0</v>
      </c>
      <c r="AA13" s="32">
        <f t="shared" si="3"/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21">
        <v>0</v>
      </c>
      <c r="AJ13" s="21">
        <v>0</v>
      </c>
      <c r="AK13" s="9">
        <v>0</v>
      </c>
      <c r="AL13" s="9">
        <v>0</v>
      </c>
      <c r="AM13" s="9">
        <v>0</v>
      </c>
      <c r="AN13" s="21">
        <v>0</v>
      </c>
      <c r="AO13" s="87">
        <v>0</v>
      </c>
      <c r="AP13" s="83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f>VLOOKUP(J13,Foglio4!$D$2:$I$1206,6,0)</f>
        <v>0</v>
      </c>
      <c r="AW13" s="24">
        <f>VLOOKUP(SPESA!J13,Foglio4!$D$2:$J$1206,7,0)</f>
        <v>0</v>
      </c>
    </row>
    <row r="14" spans="1:49">
      <c r="A14" s="1">
        <v>1</v>
      </c>
      <c r="B14" s="1">
        <v>1</v>
      </c>
      <c r="C14" s="1">
        <v>1</v>
      </c>
      <c r="D14" s="1">
        <v>3</v>
      </c>
      <c r="E14" s="1">
        <v>0</v>
      </c>
      <c r="H14" s="1">
        <v>1400</v>
      </c>
      <c r="I14" s="1">
        <v>53</v>
      </c>
      <c r="J14" s="5" t="str">
        <f t="shared" si="0"/>
        <v>1400/53</v>
      </c>
      <c r="K14" s="2" t="s">
        <v>22</v>
      </c>
      <c r="L14" s="1">
        <v>1</v>
      </c>
      <c r="M14" s="1">
        <v>1</v>
      </c>
      <c r="N14" s="1">
        <v>1</v>
      </c>
      <c r="O14" s="1">
        <v>10</v>
      </c>
      <c r="P14" s="1">
        <v>2</v>
      </c>
      <c r="Q14" s="1">
        <v>1</v>
      </c>
      <c r="R14" s="1">
        <v>1</v>
      </c>
      <c r="S14" s="12">
        <v>351</v>
      </c>
      <c r="T14" s="29">
        <v>1</v>
      </c>
      <c r="U14" s="29">
        <v>1</v>
      </c>
      <c r="V14" s="61">
        <v>0</v>
      </c>
      <c r="W14" s="32">
        <f t="shared" si="1"/>
        <v>0</v>
      </c>
      <c r="X14" s="61">
        <v>0</v>
      </c>
      <c r="Y14" s="32">
        <f t="shared" si="2"/>
        <v>0</v>
      </c>
      <c r="Z14" s="61">
        <v>0</v>
      </c>
      <c r="AA14" s="32">
        <f t="shared" si="3"/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21">
        <v>0</v>
      </c>
      <c r="AJ14" s="21">
        <v>0</v>
      </c>
      <c r="AK14" s="9">
        <v>0</v>
      </c>
      <c r="AL14" s="9">
        <v>0</v>
      </c>
      <c r="AM14" s="9">
        <v>0</v>
      </c>
      <c r="AN14" s="21">
        <v>0</v>
      </c>
      <c r="AO14" s="87">
        <v>0</v>
      </c>
      <c r="AP14" s="83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f>VLOOKUP(J14,Foglio4!$D$2:$I$1206,6,0)</f>
        <v>0</v>
      </c>
      <c r="AW14" s="24">
        <f>VLOOKUP(SPESA!J14,Foglio4!$D$2:$J$1206,7,0)</f>
        <v>0</v>
      </c>
    </row>
    <row r="15" spans="1:49">
      <c r="A15" s="1">
        <v>1</v>
      </c>
      <c r="B15" s="1">
        <v>1</v>
      </c>
      <c r="C15" s="1">
        <v>1</v>
      </c>
      <c r="D15" s="1">
        <v>3</v>
      </c>
      <c r="E15" s="1">
        <v>0</v>
      </c>
      <c r="H15" s="1">
        <v>1400</v>
      </c>
      <c r="I15" s="1">
        <v>54</v>
      </c>
      <c r="J15" s="5" t="str">
        <f t="shared" si="0"/>
        <v>1400/54</v>
      </c>
      <c r="K15" s="2" t="s">
        <v>23</v>
      </c>
      <c r="L15" s="1">
        <v>1</v>
      </c>
      <c r="M15" s="1">
        <v>1</v>
      </c>
      <c r="N15" s="1">
        <v>1</v>
      </c>
      <c r="O15" s="1">
        <v>10</v>
      </c>
      <c r="P15" s="1">
        <v>2</v>
      </c>
      <c r="Q15" s="1">
        <v>1</v>
      </c>
      <c r="R15" s="1">
        <v>1</v>
      </c>
      <c r="S15" s="12">
        <v>351</v>
      </c>
      <c r="T15" s="29">
        <v>1</v>
      </c>
      <c r="U15" s="29">
        <v>1</v>
      </c>
      <c r="V15" s="61">
        <v>0</v>
      </c>
      <c r="W15" s="32">
        <f t="shared" si="1"/>
        <v>0</v>
      </c>
      <c r="X15" s="61">
        <v>0</v>
      </c>
      <c r="Y15" s="32">
        <f t="shared" si="2"/>
        <v>0</v>
      </c>
      <c r="Z15" s="61">
        <v>0</v>
      </c>
      <c r="AA15" s="32">
        <f t="shared" si="3"/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1">
        <v>0</v>
      </c>
      <c r="AJ15" s="21">
        <v>0</v>
      </c>
      <c r="AK15" s="9">
        <v>0</v>
      </c>
      <c r="AL15" s="9">
        <v>0</v>
      </c>
      <c r="AM15" s="9">
        <v>0</v>
      </c>
      <c r="AN15" s="21">
        <v>0</v>
      </c>
      <c r="AO15" s="87">
        <v>0</v>
      </c>
      <c r="AP15" s="83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f>VLOOKUP(J15,Foglio4!$D$2:$I$1206,6,0)</f>
        <v>0</v>
      </c>
      <c r="AW15" s="24">
        <f>VLOOKUP(SPESA!J15,Foglio4!$D$2:$J$1206,7,0)</f>
        <v>0</v>
      </c>
    </row>
    <row r="16" spans="1:49">
      <c r="A16" s="1">
        <v>1</v>
      </c>
      <c r="B16" s="1">
        <v>1</v>
      </c>
      <c r="C16" s="1">
        <v>1</v>
      </c>
      <c r="D16" s="1">
        <v>3</v>
      </c>
      <c r="E16" s="1">
        <v>0</v>
      </c>
      <c r="H16" s="1">
        <v>1400</v>
      </c>
      <c r="I16" s="1">
        <v>57</v>
      </c>
      <c r="J16" s="5" t="str">
        <f t="shared" si="0"/>
        <v>1400/57</v>
      </c>
      <c r="K16" s="2" t="s">
        <v>24</v>
      </c>
      <c r="L16" s="1">
        <v>1</v>
      </c>
      <c r="M16" s="1">
        <v>1</v>
      </c>
      <c r="N16" s="1">
        <v>1</v>
      </c>
      <c r="O16" s="1">
        <v>10</v>
      </c>
      <c r="P16" s="1">
        <v>2</v>
      </c>
      <c r="Q16" s="1">
        <v>1</v>
      </c>
      <c r="R16" s="1">
        <v>1</v>
      </c>
      <c r="S16" s="12">
        <v>354</v>
      </c>
      <c r="T16" s="29">
        <v>1</v>
      </c>
      <c r="U16" s="29">
        <v>1</v>
      </c>
      <c r="V16" s="61">
        <v>0</v>
      </c>
      <c r="W16" s="32">
        <f t="shared" si="1"/>
        <v>0</v>
      </c>
      <c r="X16" s="61">
        <v>0</v>
      </c>
      <c r="Y16" s="32">
        <f t="shared" si="2"/>
        <v>0</v>
      </c>
      <c r="Z16" s="61">
        <v>0</v>
      </c>
      <c r="AA16" s="32">
        <f t="shared" si="3"/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21">
        <v>0</v>
      </c>
      <c r="AJ16" s="21">
        <v>0</v>
      </c>
      <c r="AK16" s="9">
        <v>0</v>
      </c>
      <c r="AL16" s="9">
        <v>0</v>
      </c>
      <c r="AM16" s="9">
        <v>0</v>
      </c>
      <c r="AN16" s="21">
        <v>0</v>
      </c>
      <c r="AO16" s="87">
        <v>0</v>
      </c>
      <c r="AP16" s="83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f>VLOOKUP(J16,Foglio4!$D$2:$I$1206,6,0)</f>
        <v>0</v>
      </c>
      <c r="AW16" s="24">
        <f>VLOOKUP(SPESA!J16,Foglio4!$D$2:$J$1206,7,0)</f>
        <v>0</v>
      </c>
    </row>
    <row r="17" spans="1:49">
      <c r="A17" s="5">
        <v>1</v>
      </c>
      <c r="B17" s="5">
        <v>1</v>
      </c>
      <c r="C17" s="5">
        <v>1</v>
      </c>
      <c r="D17" s="5">
        <v>3</v>
      </c>
      <c r="E17" s="5">
        <v>0</v>
      </c>
      <c r="H17" s="5">
        <v>1600</v>
      </c>
      <c r="I17" s="5">
        <v>0</v>
      </c>
      <c r="J17" s="5" t="str">
        <f t="shared" si="0"/>
        <v>1600/0</v>
      </c>
      <c r="K17" s="2" t="s">
        <v>921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12">
        <v>300</v>
      </c>
      <c r="T17" s="29">
        <v>1</v>
      </c>
      <c r="U17" s="29">
        <v>1</v>
      </c>
      <c r="V17" s="61">
        <v>2000000</v>
      </c>
      <c r="W17" s="32">
        <f t="shared" si="1"/>
        <v>1032.9137981789729</v>
      </c>
      <c r="X17" s="61">
        <v>605376</v>
      </c>
      <c r="Y17" s="32">
        <f t="shared" si="2"/>
        <v>312.65061174319698</v>
      </c>
      <c r="Z17" s="61">
        <v>500000</v>
      </c>
      <c r="AA17" s="32">
        <f t="shared" si="3"/>
        <v>258.22844954474323</v>
      </c>
      <c r="AB17" s="32">
        <v>516</v>
      </c>
      <c r="AC17" s="32">
        <v>6200</v>
      </c>
      <c r="AD17" s="32">
        <v>4200</v>
      </c>
      <c r="AE17" s="32">
        <v>0</v>
      </c>
      <c r="AF17" s="32">
        <v>0</v>
      </c>
      <c r="AG17" s="32">
        <v>0</v>
      </c>
      <c r="AH17" s="32">
        <v>0</v>
      </c>
      <c r="AI17" s="21">
        <v>0</v>
      </c>
      <c r="AJ17" s="21">
        <v>0</v>
      </c>
      <c r="AK17" s="9">
        <v>0</v>
      </c>
      <c r="AL17" s="9">
        <v>0</v>
      </c>
      <c r="AM17" s="9">
        <v>0</v>
      </c>
      <c r="AN17" s="21">
        <v>0</v>
      </c>
      <c r="AO17" s="87">
        <v>0</v>
      </c>
      <c r="AP17" s="83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</row>
    <row r="18" spans="1:49">
      <c r="A18" s="5">
        <v>1</v>
      </c>
      <c r="B18" s="5">
        <v>1</v>
      </c>
      <c r="C18" s="5">
        <v>1</v>
      </c>
      <c r="D18" s="5">
        <v>3</v>
      </c>
      <c r="E18" s="5">
        <v>0</v>
      </c>
      <c r="H18" s="5">
        <v>1601</v>
      </c>
      <c r="I18" s="5">
        <v>0</v>
      </c>
      <c r="J18" s="5" t="str">
        <f t="shared" si="0"/>
        <v>1601/0</v>
      </c>
      <c r="K18" s="2" t="s">
        <v>922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12">
        <v>300</v>
      </c>
      <c r="T18" s="29">
        <v>1</v>
      </c>
      <c r="U18" s="29">
        <v>1</v>
      </c>
      <c r="V18" s="61">
        <v>0</v>
      </c>
      <c r="W18" s="32">
        <f t="shared" si="1"/>
        <v>0</v>
      </c>
      <c r="X18" s="61">
        <v>1200000</v>
      </c>
      <c r="Y18" s="32">
        <f t="shared" si="2"/>
        <v>619.74827890738379</v>
      </c>
      <c r="Z18" s="61">
        <v>1200000</v>
      </c>
      <c r="AA18" s="32">
        <f t="shared" si="3"/>
        <v>619.74827890738379</v>
      </c>
      <c r="AB18" s="32">
        <v>619.75</v>
      </c>
      <c r="AC18" s="32">
        <v>619.75</v>
      </c>
      <c r="AD18" s="32">
        <v>629</v>
      </c>
      <c r="AE18" s="32">
        <v>0</v>
      </c>
      <c r="AF18" s="32">
        <v>0</v>
      </c>
      <c r="AG18" s="32">
        <v>0</v>
      </c>
      <c r="AH18" s="32">
        <v>0</v>
      </c>
      <c r="AI18" s="21">
        <v>0</v>
      </c>
      <c r="AJ18" s="21">
        <v>0</v>
      </c>
      <c r="AK18" s="9">
        <v>0</v>
      </c>
      <c r="AL18" s="9">
        <v>0</v>
      </c>
      <c r="AM18" s="9">
        <v>0</v>
      </c>
      <c r="AN18" s="21">
        <v>0</v>
      </c>
      <c r="AO18" s="87">
        <v>0</v>
      </c>
      <c r="AP18" s="83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</row>
    <row r="19" spans="1:49">
      <c r="A19" s="1">
        <v>1</v>
      </c>
      <c r="B19" s="1">
        <v>1</v>
      </c>
      <c r="C19" s="1">
        <v>1</v>
      </c>
      <c r="D19" s="1">
        <v>3</v>
      </c>
      <c r="E19" s="1">
        <v>0</v>
      </c>
      <c r="H19" s="1">
        <v>3200</v>
      </c>
      <c r="I19" s="1">
        <v>0</v>
      </c>
      <c r="J19" s="5" t="str">
        <f t="shared" si="0"/>
        <v>3200/0</v>
      </c>
      <c r="K19" s="2" t="s">
        <v>25</v>
      </c>
      <c r="L19" s="1">
        <v>1</v>
      </c>
      <c r="M19" s="1">
        <v>1</v>
      </c>
      <c r="N19" s="1">
        <v>1</v>
      </c>
      <c r="O19" s="1">
        <v>3</v>
      </c>
      <c r="P19" s="1">
        <v>2</v>
      </c>
      <c r="Q19" s="1">
        <v>1</v>
      </c>
      <c r="R19" s="1">
        <v>8</v>
      </c>
      <c r="S19" s="12">
        <v>350</v>
      </c>
      <c r="T19" s="29">
        <v>1</v>
      </c>
      <c r="U19" s="29">
        <v>1</v>
      </c>
      <c r="V19" s="61">
        <v>0</v>
      </c>
      <c r="W19" s="32">
        <f t="shared" si="1"/>
        <v>0</v>
      </c>
      <c r="X19" s="61">
        <v>9612000</v>
      </c>
      <c r="Y19" s="32">
        <f t="shared" si="2"/>
        <v>4964.1837140481439</v>
      </c>
      <c r="Z19" s="61">
        <v>8324000</v>
      </c>
      <c r="AA19" s="32">
        <f t="shared" si="3"/>
        <v>4298.9872280208856</v>
      </c>
      <c r="AB19" s="32">
        <v>3966.36</v>
      </c>
      <c r="AC19" s="32">
        <v>3765</v>
      </c>
      <c r="AD19" s="32">
        <v>3765</v>
      </c>
      <c r="AE19" s="32">
        <v>3765</v>
      </c>
      <c r="AF19" s="32">
        <v>3765</v>
      </c>
      <c r="AG19" s="32">
        <v>3765</v>
      </c>
      <c r="AH19" s="32">
        <v>3765</v>
      </c>
      <c r="AI19" s="21">
        <v>3765</v>
      </c>
      <c r="AJ19" s="21">
        <v>3765</v>
      </c>
      <c r="AK19" s="9">
        <v>3765</v>
      </c>
      <c r="AL19" s="9">
        <v>1568.75</v>
      </c>
      <c r="AM19" s="9">
        <v>0</v>
      </c>
      <c r="AN19" s="21">
        <v>0</v>
      </c>
      <c r="AO19" s="87">
        <v>0</v>
      </c>
      <c r="AP19" s="83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f>VLOOKUP(J19,Foglio4!$D$2:$I$1206,6,0)</f>
        <v>0</v>
      </c>
      <c r="AW19" s="24">
        <f>VLOOKUP(SPESA!J19,Foglio4!$D$2:$J$1206,7,0)</f>
        <v>0</v>
      </c>
    </row>
    <row r="20" spans="1:49">
      <c r="A20" s="5">
        <v>1</v>
      </c>
      <c r="B20" s="5">
        <v>1</v>
      </c>
      <c r="C20" s="5">
        <v>1</v>
      </c>
      <c r="D20" s="5">
        <v>3</v>
      </c>
      <c r="E20" s="5">
        <v>0</v>
      </c>
      <c r="F20" s="5">
        <v>3201</v>
      </c>
      <c r="G20" s="5">
        <v>0</v>
      </c>
      <c r="H20" s="5">
        <v>0</v>
      </c>
      <c r="I20" s="5">
        <v>0</v>
      </c>
      <c r="J20" s="5" t="str">
        <f t="shared" si="0"/>
        <v>0/0</v>
      </c>
      <c r="K20" s="2" t="s">
        <v>990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1">
        <v>301</v>
      </c>
      <c r="T20" s="29">
        <v>1</v>
      </c>
      <c r="U20" s="29">
        <v>1</v>
      </c>
      <c r="V20" s="61">
        <v>0</v>
      </c>
      <c r="W20" s="32">
        <f t="shared" si="1"/>
        <v>0</v>
      </c>
      <c r="X20" s="61">
        <v>0</v>
      </c>
      <c r="Y20" s="32">
        <f t="shared" si="2"/>
        <v>0</v>
      </c>
      <c r="Z20" s="61">
        <v>0</v>
      </c>
      <c r="AA20" s="32">
        <f t="shared" si="3"/>
        <v>0</v>
      </c>
      <c r="AB20" s="32">
        <v>471.22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21">
        <v>0</v>
      </c>
      <c r="AJ20" s="21">
        <v>0</v>
      </c>
      <c r="AK20" s="9">
        <v>0</v>
      </c>
      <c r="AL20" s="9">
        <v>0</v>
      </c>
      <c r="AM20" s="9">
        <v>0</v>
      </c>
      <c r="AN20" s="21">
        <v>0</v>
      </c>
      <c r="AO20" s="87">
        <v>0</v>
      </c>
      <c r="AP20" s="83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</row>
    <row r="21" spans="1:49">
      <c r="A21" s="1">
        <v>1</v>
      </c>
      <c r="B21" s="1">
        <v>1</v>
      </c>
      <c r="C21" s="1">
        <v>1</v>
      </c>
      <c r="D21" s="1">
        <v>3</v>
      </c>
      <c r="E21" s="1">
        <v>0</v>
      </c>
      <c r="H21" s="1">
        <v>3401</v>
      </c>
      <c r="I21" s="1">
        <v>0</v>
      </c>
      <c r="J21" s="5" t="str">
        <f t="shared" si="0"/>
        <v>3401/0</v>
      </c>
      <c r="K21" s="2" t="s">
        <v>26</v>
      </c>
      <c r="L21" s="1">
        <v>1</v>
      </c>
      <c r="M21" s="1">
        <v>1</v>
      </c>
      <c r="N21" s="1">
        <v>1</v>
      </c>
      <c r="O21" s="1">
        <v>3</v>
      </c>
      <c r="P21" s="1">
        <v>2</v>
      </c>
      <c r="Q21" s="1">
        <v>1</v>
      </c>
      <c r="R21" s="1">
        <v>8</v>
      </c>
      <c r="S21" s="12">
        <v>350</v>
      </c>
      <c r="T21" s="29">
        <v>1</v>
      </c>
      <c r="U21" s="29">
        <v>1</v>
      </c>
      <c r="V21" s="61">
        <v>8558208</v>
      </c>
      <c r="W21" s="32">
        <f t="shared" si="1"/>
        <v>4419.9455654428357</v>
      </c>
      <c r="X21" s="61">
        <v>29433654</v>
      </c>
      <c r="Y21" s="32">
        <f t="shared" si="2"/>
        <v>15201.21367371286</v>
      </c>
      <c r="Z21" s="61">
        <v>28273402</v>
      </c>
      <c r="AA21" s="32">
        <f t="shared" si="3"/>
        <v>14601.993523630486</v>
      </c>
      <c r="AB21" s="32">
        <v>16210.17</v>
      </c>
      <c r="AC21" s="32">
        <v>19509.95</v>
      </c>
      <c r="AD21" s="32">
        <v>22519.08</v>
      </c>
      <c r="AE21" s="32">
        <v>22800.959999999999</v>
      </c>
      <c r="AF21" s="32">
        <v>23388.48</v>
      </c>
      <c r="AG21" s="32">
        <v>24232.33</v>
      </c>
      <c r="AH21" s="32">
        <v>23976</v>
      </c>
      <c r="AI21" s="21">
        <v>15588</v>
      </c>
      <c r="AJ21" s="21">
        <v>7200</v>
      </c>
      <c r="AK21" s="9">
        <v>7200</v>
      </c>
      <c r="AL21" s="9">
        <v>7200</v>
      </c>
      <c r="AM21" s="9">
        <v>9100</v>
      </c>
      <c r="AN21" s="21">
        <v>17900</v>
      </c>
      <c r="AO21" s="87">
        <v>10000</v>
      </c>
      <c r="AP21" s="83">
        <v>10000</v>
      </c>
      <c r="AQ21" s="24">
        <v>9000</v>
      </c>
      <c r="AR21" s="24">
        <v>9000</v>
      </c>
      <c r="AS21" s="24">
        <v>9045</v>
      </c>
      <c r="AT21" s="24">
        <v>9136</v>
      </c>
      <c r="AU21" s="24">
        <v>9136</v>
      </c>
      <c r="AV21" s="24">
        <f>VLOOKUP(J21,Foglio4!$D$2:$I$1206,6,0)</f>
        <v>9136</v>
      </c>
      <c r="AW21" s="24">
        <f>VLOOKUP(SPESA!J21,Foglio4!$D$2:$J$1206,7,0)</f>
        <v>9136</v>
      </c>
    </row>
    <row r="22" spans="1:49">
      <c r="A22" s="1">
        <v>1</v>
      </c>
      <c r="B22" s="1">
        <v>1</v>
      </c>
      <c r="C22" s="1">
        <v>1</v>
      </c>
      <c r="D22" s="1">
        <v>3</v>
      </c>
      <c r="E22" s="1">
        <v>0</v>
      </c>
      <c r="H22" s="1">
        <v>3401</v>
      </c>
      <c r="I22" s="1">
        <v>71</v>
      </c>
      <c r="J22" s="5" t="str">
        <f t="shared" si="0"/>
        <v>3401/71</v>
      </c>
      <c r="K22" s="2" t="s">
        <v>27</v>
      </c>
      <c r="L22" s="1">
        <v>1</v>
      </c>
      <c r="M22" s="1">
        <v>1</v>
      </c>
      <c r="N22" s="1">
        <v>1</v>
      </c>
      <c r="O22" s="1">
        <v>10</v>
      </c>
      <c r="P22" s="1">
        <v>2</v>
      </c>
      <c r="Q22" s="1">
        <v>1</v>
      </c>
      <c r="R22" s="1">
        <v>1</v>
      </c>
      <c r="S22" s="12">
        <v>350</v>
      </c>
      <c r="T22" s="29">
        <v>1</v>
      </c>
      <c r="U22" s="29">
        <v>1</v>
      </c>
      <c r="V22" s="61">
        <v>0</v>
      </c>
      <c r="W22" s="32">
        <f t="shared" si="1"/>
        <v>0</v>
      </c>
      <c r="X22" s="61">
        <v>0</v>
      </c>
      <c r="Y22" s="32">
        <f t="shared" si="2"/>
        <v>0</v>
      </c>
      <c r="Z22" s="61">
        <v>0</v>
      </c>
      <c r="AA22" s="32">
        <f t="shared" si="3"/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21">
        <v>0</v>
      </c>
      <c r="AJ22" s="21">
        <v>0</v>
      </c>
      <c r="AK22" s="9">
        <v>0</v>
      </c>
      <c r="AL22" s="9">
        <v>0</v>
      </c>
      <c r="AM22" s="9">
        <v>0</v>
      </c>
      <c r="AN22" s="21">
        <v>0</v>
      </c>
      <c r="AO22" s="87">
        <v>0</v>
      </c>
      <c r="AP22" s="83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f>VLOOKUP(J22,Foglio4!$D$2:$I$1206,6,0)</f>
        <v>0</v>
      </c>
      <c r="AW22" s="24">
        <f>VLOOKUP(SPESA!J22,Foglio4!$D$2:$J$1206,7,0)</f>
        <v>0</v>
      </c>
    </row>
    <row r="23" spans="1:49">
      <c r="A23" s="1">
        <v>1</v>
      </c>
      <c r="B23" s="1">
        <v>1</v>
      </c>
      <c r="C23" s="1">
        <v>1</v>
      </c>
      <c r="D23" s="1">
        <v>3</v>
      </c>
      <c r="E23" s="1">
        <v>0</v>
      </c>
      <c r="H23" s="1">
        <v>3402</v>
      </c>
      <c r="I23" s="1">
        <v>0</v>
      </c>
      <c r="J23" s="5" t="str">
        <f t="shared" si="0"/>
        <v>3402/0</v>
      </c>
      <c r="K23" s="2" t="s">
        <v>28</v>
      </c>
      <c r="L23" s="1">
        <v>1</v>
      </c>
      <c r="M23" s="1">
        <v>1</v>
      </c>
      <c r="N23" s="1">
        <v>1</v>
      </c>
      <c r="O23" s="1">
        <v>3</v>
      </c>
      <c r="P23" s="1">
        <v>2</v>
      </c>
      <c r="Q23" s="1">
        <v>1</v>
      </c>
      <c r="R23" s="1">
        <v>8</v>
      </c>
      <c r="S23" s="12">
        <v>350</v>
      </c>
      <c r="T23" s="29">
        <v>1</v>
      </c>
      <c r="U23" s="29">
        <v>1</v>
      </c>
      <c r="V23" s="61">
        <v>217382</v>
      </c>
      <c r="W23" s="32">
        <f t="shared" si="1"/>
        <v>112.26843363787076</v>
      </c>
      <c r="X23" s="61">
        <v>0</v>
      </c>
      <c r="Y23" s="32">
        <f t="shared" si="2"/>
        <v>0</v>
      </c>
      <c r="Z23" s="61">
        <v>0</v>
      </c>
      <c r="AA23" s="32">
        <f t="shared" si="3"/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21">
        <v>0</v>
      </c>
      <c r="AJ23" s="21">
        <v>0</v>
      </c>
      <c r="AK23" s="9">
        <v>0</v>
      </c>
      <c r="AL23" s="9">
        <v>0</v>
      </c>
      <c r="AM23" s="9">
        <v>0</v>
      </c>
      <c r="AN23" s="21">
        <v>0</v>
      </c>
      <c r="AO23" s="87">
        <v>200</v>
      </c>
      <c r="AP23" s="83">
        <v>200</v>
      </c>
      <c r="AQ23" s="24">
        <v>200</v>
      </c>
      <c r="AR23" s="24">
        <v>200</v>
      </c>
      <c r="AS23" s="24">
        <v>200</v>
      </c>
      <c r="AT23" s="24">
        <v>200</v>
      </c>
      <c r="AU23" s="24">
        <v>200</v>
      </c>
      <c r="AV23" s="24">
        <f>VLOOKUP(J23,Foglio4!$D$2:$I$1206,6,0)</f>
        <v>200</v>
      </c>
      <c r="AW23" s="24">
        <f>VLOOKUP(SPESA!J23,Foglio4!$D$2:$J$1206,7,0)</f>
        <v>200</v>
      </c>
    </row>
    <row r="24" spans="1:49">
      <c r="A24" s="1">
        <v>1</v>
      </c>
      <c r="B24" s="1">
        <v>1</v>
      </c>
      <c r="C24" s="1">
        <v>1</v>
      </c>
      <c r="D24" s="1">
        <v>3</v>
      </c>
      <c r="E24" s="1">
        <v>0</v>
      </c>
      <c r="H24" s="1">
        <v>3403</v>
      </c>
      <c r="I24" s="1">
        <v>0</v>
      </c>
      <c r="J24" s="5" t="str">
        <f t="shared" si="0"/>
        <v>3403/0</v>
      </c>
      <c r="K24" s="2" t="s">
        <v>29</v>
      </c>
      <c r="L24" s="1">
        <v>1</v>
      </c>
      <c r="M24" s="1">
        <v>1</v>
      </c>
      <c r="N24" s="1">
        <v>1</v>
      </c>
      <c r="O24" s="1">
        <v>3</v>
      </c>
      <c r="P24" s="1">
        <v>2</v>
      </c>
      <c r="Q24" s="1">
        <v>1</v>
      </c>
      <c r="R24" s="1">
        <v>8</v>
      </c>
      <c r="S24" s="12">
        <v>350</v>
      </c>
      <c r="T24" s="29">
        <v>1</v>
      </c>
      <c r="U24" s="29">
        <v>1</v>
      </c>
      <c r="V24" s="61">
        <v>0</v>
      </c>
      <c r="W24" s="32">
        <f t="shared" si="1"/>
        <v>0</v>
      </c>
      <c r="X24" s="61">
        <v>0</v>
      </c>
      <c r="Y24" s="32">
        <f t="shared" si="2"/>
        <v>0</v>
      </c>
      <c r="Z24" s="61">
        <v>0</v>
      </c>
      <c r="AA24" s="32">
        <f t="shared" si="3"/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21">
        <v>0</v>
      </c>
      <c r="AJ24" s="21">
        <v>0</v>
      </c>
      <c r="AK24" s="9">
        <v>0</v>
      </c>
      <c r="AL24" s="9">
        <v>0</v>
      </c>
      <c r="AM24" s="9">
        <v>0</v>
      </c>
      <c r="AN24" s="21">
        <v>0</v>
      </c>
      <c r="AO24" s="87">
        <v>0</v>
      </c>
      <c r="AP24" s="83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f>VLOOKUP(J24,Foglio4!$D$2:$I$1206,6,0)</f>
        <v>0</v>
      </c>
      <c r="AW24" s="24">
        <f>VLOOKUP(SPESA!J24,Foglio4!$D$2:$J$1206,7,0)</f>
        <v>0</v>
      </c>
    </row>
    <row r="25" spans="1:49">
      <c r="A25" s="5">
        <v>1</v>
      </c>
      <c r="B25" s="5">
        <v>1</v>
      </c>
      <c r="C25" s="5">
        <v>1</v>
      </c>
      <c r="D25" s="5">
        <v>3</v>
      </c>
      <c r="E25" s="5">
        <v>0</v>
      </c>
      <c r="F25" s="5">
        <v>3800</v>
      </c>
      <c r="G25" s="5">
        <v>0</v>
      </c>
      <c r="H25" s="5">
        <f>+F25</f>
        <v>3800</v>
      </c>
      <c r="I25" s="5">
        <f>+G25</f>
        <v>0</v>
      </c>
      <c r="J25" s="5" t="str">
        <f t="shared" si="0"/>
        <v>3800/0</v>
      </c>
      <c r="K25" s="2" t="s">
        <v>957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47">
        <v>100</v>
      </c>
      <c r="T25" s="29">
        <v>1</v>
      </c>
      <c r="U25" s="29">
        <v>1</v>
      </c>
      <c r="V25" s="61">
        <v>0</v>
      </c>
      <c r="W25" s="32">
        <f t="shared" si="1"/>
        <v>0</v>
      </c>
      <c r="X25" s="61">
        <v>100000</v>
      </c>
      <c r="Y25" s="32">
        <f t="shared" si="2"/>
        <v>51.645689908948647</v>
      </c>
      <c r="Z25" s="61">
        <v>100000</v>
      </c>
      <c r="AA25" s="32">
        <f t="shared" si="3"/>
        <v>51.645689908948647</v>
      </c>
      <c r="AB25" s="32">
        <v>100</v>
      </c>
      <c r="AC25" s="32">
        <v>150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21">
        <v>0</v>
      </c>
      <c r="AJ25" s="21">
        <v>0</v>
      </c>
      <c r="AK25" s="9">
        <v>0</v>
      </c>
      <c r="AL25" s="9">
        <v>0</v>
      </c>
      <c r="AM25" s="9">
        <v>0</v>
      </c>
      <c r="AN25" s="21">
        <v>0</v>
      </c>
      <c r="AO25" s="87">
        <v>0</v>
      </c>
      <c r="AP25" s="83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</row>
    <row r="26" spans="1:49">
      <c r="A26" s="1">
        <v>1</v>
      </c>
      <c r="B26" s="1">
        <v>1</v>
      </c>
      <c r="C26" s="1">
        <v>1</v>
      </c>
      <c r="D26" s="1">
        <v>3</v>
      </c>
      <c r="E26" s="1">
        <v>0</v>
      </c>
      <c r="H26" s="1">
        <v>4000</v>
      </c>
      <c r="I26" s="1">
        <v>0</v>
      </c>
      <c r="J26" s="5" t="str">
        <f t="shared" si="0"/>
        <v>4000/0</v>
      </c>
      <c r="K26" s="2" t="s">
        <v>30</v>
      </c>
      <c r="L26" s="1">
        <v>1</v>
      </c>
      <c r="M26" s="1">
        <v>1</v>
      </c>
      <c r="N26" s="1">
        <v>1</v>
      </c>
      <c r="O26" s="1">
        <v>3</v>
      </c>
      <c r="P26" s="1">
        <v>2</v>
      </c>
      <c r="Q26" s="1">
        <v>99</v>
      </c>
      <c r="R26" s="1">
        <v>999</v>
      </c>
      <c r="S26" s="12">
        <v>350</v>
      </c>
      <c r="T26" s="29">
        <v>1</v>
      </c>
      <c r="U26" s="29">
        <v>1</v>
      </c>
      <c r="V26" s="61">
        <v>0</v>
      </c>
      <c r="W26" s="32">
        <f t="shared" si="1"/>
        <v>0</v>
      </c>
      <c r="X26" s="61">
        <v>0</v>
      </c>
      <c r="Y26" s="32">
        <f t="shared" si="2"/>
        <v>0</v>
      </c>
      <c r="Z26" s="61">
        <v>1534200</v>
      </c>
      <c r="AA26" s="32">
        <f t="shared" si="3"/>
        <v>792.34817458309021</v>
      </c>
      <c r="AB26" s="32">
        <v>2625.03</v>
      </c>
      <c r="AC26" s="32">
        <v>2854.64</v>
      </c>
      <c r="AD26" s="32">
        <v>975.7</v>
      </c>
      <c r="AE26" s="32">
        <v>2064.96</v>
      </c>
      <c r="AF26" s="32">
        <v>1182</v>
      </c>
      <c r="AG26" s="32">
        <v>0</v>
      </c>
      <c r="AH26" s="32">
        <v>0</v>
      </c>
      <c r="AI26" s="21">
        <v>280</v>
      </c>
      <c r="AJ26" s="21">
        <v>900</v>
      </c>
      <c r="AK26" s="9">
        <v>0</v>
      </c>
      <c r="AL26" s="9">
        <v>150</v>
      </c>
      <c r="AM26" s="9">
        <v>0</v>
      </c>
      <c r="AN26" s="21">
        <v>0</v>
      </c>
      <c r="AO26" s="87">
        <v>0</v>
      </c>
      <c r="AP26" s="83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f>VLOOKUP(J26,Foglio4!$D$2:$I$1206,6,0)</f>
        <v>0</v>
      </c>
      <c r="AW26" s="24">
        <f>VLOOKUP(SPESA!J26,Foglio4!$D$2:$J$1206,7,0)</f>
        <v>0</v>
      </c>
    </row>
    <row r="27" spans="1:49">
      <c r="A27" s="1">
        <v>1</v>
      </c>
      <c r="B27" s="1">
        <v>1</v>
      </c>
      <c r="C27" s="1">
        <v>1</v>
      </c>
      <c r="D27" s="1">
        <v>3</v>
      </c>
      <c r="E27" s="1">
        <v>0</v>
      </c>
      <c r="H27" s="1">
        <v>4200</v>
      </c>
      <c r="I27" s="1">
        <v>0</v>
      </c>
      <c r="J27" s="5" t="str">
        <f t="shared" si="0"/>
        <v>4200/0</v>
      </c>
      <c r="K27" s="2" t="s">
        <v>31</v>
      </c>
      <c r="L27" s="1">
        <v>1</v>
      </c>
      <c r="M27" s="1">
        <v>1</v>
      </c>
      <c r="N27" s="1">
        <v>1</v>
      </c>
      <c r="O27" s="1">
        <v>3</v>
      </c>
      <c r="P27" s="1">
        <v>2</v>
      </c>
      <c r="Q27" s="1">
        <v>16</v>
      </c>
      <c r="R27" s="1">
        <v>999</v>
      </c>
      <c r="S27" s="12">
        <v>350</v>
      </c>
      <c r="T27" s="29">
        <v>1</v>
      </c>
      <c r="U27" s="29">
        <v>1</v>
      </c>
      <c r="V27" s="61">
        <v>0</v>
      </c>
      <c r="W27" s="32">
        <f t="shared" si="1"/>
        <v>0</v>
      </c>
      <c r="X27" s="61">
        <v>0</v>
      </c>
      <c r="Y27" s="32">
        <f t="shared" si="2"/>
        <v>0</v>
      </c>
      <c r="Z27" s="61">
        <v>0</v>
      </c>
      <c r="AA27" s="32">
        <f t="shared" si="3"/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1">
        <v>0</v>
      </c>
      <c r="AJ27" s="21">
        <v>0</v>
      </c>
      <c r="AK27" s="9">
        <v>0</v>
      </c>
      <c r="AL27" s="9">
        <v>0</v>
      </c>
      <c r="AM27" s="9">
        <v>0</v>
      </c>
      <c r="AN27" s="21">
        <v>0</v>
      </c>
      <c r="AO27" s="87">
        <v>0</v>
      </c>
      <c r="AP27" s="83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f>VLOOKUP(J27,Foglio4!$D$2:$I$1206,6,0)</f>
        <v>0</v>
      </c>
      <c r="AW27" s="24">
        <f>VLOOKUP(SPESA!J27,Foglio4!$D$2:$J$1206,7,0)</f>
        <v>0</v>
      </c>
    </row>
    <row r="28" spans="1:49">
      <c r="A28" s="1">
        <v>1</v>
      </c>
      <c r="B28" s="1">
        <v>1</v>
      </c>
      <c r="C28" s="1">
        <v>1</v>
      </c>
      <c r="D28" s="1">
        <v>3</v>
      </c>
      <c r="E28" s="1">
        <v>0</v>
      </c>
      <c r="F28" s="5">
        <v>4201</v>
      </c>
      <c r="G28" s="5">
        <v>0</v>
      </c>
      <c r="H28" s="1">
        <v>4200</v>
      </c>
      <c r="I28" s="1">
        <v>2</v>
      </c>
      <c r="J28" s="5" t="str">
        <f t="shared" si="0"/>
        <v>4200/2</v>
      </c>
      <c r="K28" s="2" t="s">
        <v>32</v>
      </c>
      <c r="L28" s="1">
        <v>1</v>
      </c>
      <c r="M28" s="1">
        <v>1</v>
      </c>
      <c r="N28" s="1">
        <v>1</v>
      </c>
      <c r="O28" s="1">
        <v>3</v>
      </c>
      <c r="P28" s="1">
        <v>2</v>
      </c>
      <c r="Q28" s="1">
        <v>5</v>
      </c>
      <c r="R28" s="1">
        <v>1</v>
      </c>
      <c r="S28" s="12">
        <v>354</v>
      </c>
      <c r="T28" s="29">
        <v>1</v>
      </c>
      <c r="U28" s="29">
        <v>1</v>
      </c>
      <c r="V28" s="61">
        <v>0</v>
      </c>
      <c r="W28" s="32">
        <f t="shared" si="1"/>
        <v>0</v>
      </c>
      <c r="X28" s="61">
        <v>2700000</v>
      </c>
      <c r="Y28" s="32">
        <f t="shared" si="2"/>
        <v>1394.4336275416135</v>
      </c>
      <c r="Z28" s="61">
        <v>5175714</v>
      </c>
      <c r="AA28" s="32">
        <f t="shared" si="3"/>
        <v>2673.0332030140426</v>
      </c>
      <c r="AB28" s="32">
        <v>1549</v>
      </c>
      <c r="AC28" s="32">
        <v>2097.5</v>
      </c>
      <c r="AD28" s="32">
        <v>1269.58</v>
      </c>
      <c r="AE28" s="32">
        <v>1770</v>
      </c>
      <c r="AF28" s="32">
        <v>1602.93</v>
      </c>
      <c r="AG28" s="32">
        <v>1024.21</v>
      </c>
      <c r="AH28" s="32">
        <v>701</v>
      </c>
      <c r="AI28" s="21">
        <v>921.4</v>
      </c>
      <c r="AJ28" s="21">
        <v>930</v>
      </c>
      <c r="AK28" s="9">
        <v>930</v>
      </c>
      <c r="AL28" s="9">
        <v>930</v>
      </c>
      <c r="AM28" s="9">
        <v>930</v>
      </c>
      <c r="AN28" s="21">
        <v>930</v>
      </c>
      <c r="AO28" s="87">
        <v>929.56</v>
      </c>
      <c r="AP28" s="83">
        <v>929.89</v>
      </c>
      <c r="AQ28" s="24">
        <v>930</v>
      </c>
      <c r="AR28" s="24">
        <v>930</v>
      </c>
      <c r="AS28" s="24">
        <v>885</v>
      </c>
      <c r="AT28" s="24">
        <v>885</v>
      </c>
      <c r="AU28" s="24">
        <v>885</v>
      </c>
      <c r="AV28" s="24">
        <f>VLOOKUP(J28,Foglio4!$D$2:$I$1206,6,0)</f>
        <v>885</v>
      </c>
      <c r="AW28" s="24">
        <f>VLOOKUP(SPESA!J28,Foglio4!$D$2:$J$1206,7,0)</f>
        <v>885</v>
      </c>
    </row>
    <row r="29" spans="1:49">
      <c r="A29" s="1">
        <v>1</v>
      </c>
      <c r="B29" s="1">
        <v>1</v>
      </c>
      <c r="C29" s="1">
        <v>1</v>
      </c>
      <c r="D29" s="1">
        <v>3</v>
      </c>
      <c r="E29" s="1">
        <v>0</v>
      </c>
      <c r="F29" s="5">
        <v>4202</v>
      </c>
      <c r="G29" s="5">
        <v>0</v>
      </c>
      <c r="H29" s="1">
        <v>4200</v>
      </c>
      <c r="I29" s="1">
        <v>3</v>
      </c>
      <c r="J29" s="5" t="str">
        <f t="shared" si="0"/>
        <v>4200/3</v>
      </c>
      <c r="K29" s="2" t="s">
        <v>33</v>
      </c>
      <c r="L29" s="1">
        <v>1</v>
      </c>
      <c r="M29" s="1">
        <v>1</v>
      </c>
      <c r="N29" s="1">
        <v>1</v>
      </c>
      <c r="O29" s="1">
        <v>3</v>
      </c>
      <c r="P29" s="1">
        <v>2</v>
      </c>
      <c r="Q29" s="1">
        <v>5</v>
      </c>
      <c r="R29" s="1">
        <v>4</v>
      </c>
      <c r="S29" s="12">
        <v>354</v>
      </c>
      <c r="T29" s="29">
        <v>1</v>
      </c>
      <c r="U29" s="29">
        <v>1</v>
      </c>
      <c r="V29" s="61">
        <v>500000</v>
      </c>
      <c r="W29" s="32">
        <f t="shared" si="1"/>
        <v>258.22844954474323</v>
      </c>
      <c r="X29" s="61">
        <v>5500000</v>
      </c>
      <c r="Y29" s="32">
        <f t="shared" si="2"/>
        <v>2840.5129449921756</v>
      </c>
      <c r="Z29" s="61">
        <v>0</v>
      </c>
      <c r="AA29" s="32">
        <f t="shared" si="3"/>
        <v>0</v>
      </c>
      <c r="AB29" s="32">
        <v>775</v>
      </c>
      <c r="AC29" s="32">
        <v>560</v>
      </c>
      <c r="AD29" s="32">
        <v>600</v>
      </c>
      <c r="AE29" s="32">
        <v>565.46</v>
      </c>
      <c r="AF29" s="32">
        <v>1000</v>
      </c>
      <c r="AG29" s="32">
        <v>554.87</v>
      </c>
      <c r="AH29" s="32">
        <v>800</v>
      </c>
      <c r="AI29" s="21">
        <v>550</v>
      </c>
      <c r="AJ29" s="21">
        <v>950</v>
      </c>
      <c r="AK29" s="9">
        <v>950</v>
      </c>
      <c r="AL29" s="9">
        <v>950</v>
      </c>
      <c r="AM29" s="9">
        <v>950</v>
      </c>
      <c r="AN29" s="21">
        <v>950</v>
      </c>
      <c r="AO29" s="87">
        <v>950</v>
      </c>
      <c r="AP29" s="83">
        <v>950</v>
      </c>
      <c r="AQ29" s="24">
        <v>950</v>
      </c>
      <c r="AR29" s="24">
        <v>950</v>
      </c>
      <c r="AS29" s="24">
        <v>905</v>
      </c>
      <c r="AT29" s="24">
        <v>905</v>
      </c>
      <c r="AU29" s="24">
        <v>905</v>
      </c>
      <c r="AV29" s="24">
        <f>VLOOKUP(J29,Foglio4!$D$2:$I$1206,6,0)</f>
        <v>905</v>
      </c>
      <c r="AW29" s="24">
        <f>VLOOKUP(SPESA!J29,Foglio4!$D$2:$J$1206,7,0)</f>
        <v>905</v>
      </c>
    </row>
    <row r="30" spans="1:49">
      <c r="A30" s="1">
        <v>1</v>
      </c>
      <c r="B30" s="1">
        <v>1</v>
      </c>
      <c r="C30" s="1">
        <v>1</v>
      </c>
      <c r="D30" s="1">
        <v>3</v>
      </c>
      <c r="E30" s="1">
        <v>0</v>
      </c>
      <c r="F30" s="5">
        <v>4203</v>
      </c>
      <c r="G30" s="5">
        <v>0</v>
      </c>
      <c r="H30" s="1">
        <v>4200</v>
      </c>
      <c r="I30" s="1">
        <v>4</v>
      </c>
      <c r="J30" s="5" t="str">
        <f t="shared" si="0"/>
        <v>4200/4</v>
      </c>
      <c r="K30" s="2" t="s">
        <v>34</v>
      </c>
      <c r="L30" s="1">
        <v>1</v>
      </c>
      <c r="M30" s="1">
        <v>1</v>
      </c>
      <c r="N30" s="1">
        <v>1</v>
      </c>
      <c r="O30" s="1">
        <v>3</v>
      </c>
      <c r="P30" s="1">
        <v>2</v>
      </c>
      <c r="Q30" s="1">
        <v>5</v>
      </c>
      <c r="R30" s="1">
        <v>6</v>
      </c>
      <c r="S30" s="12">
        <v>202</v>
      </c>
      <c r="T30" s="29">
        <v>1</v>
      </c>
      <c r="U30" s="29">
        <v>1</v>
      </c>
      <c r="V30" s="61">
        <v>0</v>
      </c>
      <c r="W30" s="32">
        <f t="shared" si="1"/>
        <v>0</v>
      </c>
      <c r="X30" s="61">
        <v>2200000</v>
      </c>
      <c r="Y30" s="32">
        <f t="shared" si="2"/>
        <v>1136.2051779968704</v>
      </c>
      <c r="Z30" s="61">
        <v>2200000</v>
      </c>
      <c r="AA30" s="32">
        <f t="shared" si="3"/>
        <v>1136.2051779968704</v>
      </c>
      <c r="AB30" s="32">
        <v>3615</v>
      </c>
      <c r="AC30" s="32">
        <v>4000</v>
      </c>
      <c r="AD30" s="32">
        <v>3700</v>
      </c>
      <c r="AE30" s="32">
        <v>4000</v>
      </c>
      <c r="AF30" s="32">
        <v>4000</v>
      </c>
      <c r="AG30" s="32">
        <v>4000</v>
      </c>
      <c r="AH30" s="32">
        <v>5600</v>
      </c>
      <c r="AI30" s="21">
        <v>6700</v>
      </c>
      <c r="AJ30" s="21">
        <v>6700</v>
      </c>
      <c r="AK30" s="9">
        <v>6700</v>
      </c>
      <c r="AL30" s="9">
        <v>6700</v>
      </c>
      <c r="AM30" s="9">
        <v>6700</v>
      </c>
      <c r="AN30" s="21">
        <v>6700</v>
      </c>
      <c r="AO30" s="87">
        <v>6700</v>
      </c>
      <c r="AP30" s="83">
        <v>6700</v>
      </c>
      <c r="AQ30" s="24">
        <v>6700</v>
      </c>
      <c r="AR30" s="24">
        <v>6700</v>
      </c>
      <c r="AS30" s="24">
        <v>6365</v>
      </c>
      <c r="AT30" s="24">
        <v>6365</v>
      </c>
      <c r="AU30" s="24">
        <v>5729</v>
      </c>
      <c r="AV30" s="24">
        <f>VLOOKUP(J30,Foglio4!$D$2:$I$1206,6,0)</f>
        <v>6365</v>
      </c>
      <c r="AW30" s="24">
        <f>VLOOKUP(SPESA!J30,Foglio4!$D$2:$J$1206,7,0)</f>
        <v>6365</v>
      </c>
    </row>
    <row r="31" spans="1:49">
      <c r="A31" s="1">
        <v>1</v>
      </c>
      <c r="B31" s="1">
        <v>1</v>
      </c>
      <c r="C31" s="1">
        <v>1</v>
      </c>
      <c r="D31" s="1">
        <v>3</v>
      </c>
      <c r="E31" s="1">
        <v>0</v>
      </c>
      <c r="F31" s="5">
        <v>4204</v>
      </c>
      <c r="G31" s="5">
        <v>0</v>
      </c>
      <c r="H31" s="1">
        <v>4200</v>
      </c>
      <c r="I31" s="1">
        <v>6</v>
      </c>
      <c r="J31" s="5" t="str">
        <f t="shared" si="0"/>
        <v>4200/6</v>
      </c>
      <c r="K31" s="2" t="s">
        <v>35</v>
      </c>
      <c r="L31" s="1">
        <v>1</v>
      </c>
      <c r="M31" s="1">
        <v>1</v>
      </c>
      <c r="N31" s="1">
        <v>1</v>
      </c>
      <c r="O31" s="1">
        <v>3</v>
      </c>
      <c r="P31" s="1">
        <v>2</v>
      </c>
      <c r="Q31" s="1">
        <v>13</v>
      </c>
      <c r="R31" s="1">
        <v>2</v>
      </c>
      <c r="S31" s="12">
        <v>202</v>
      </c>
      <c r="T31" s="29">
        <v>1</v>
      </c>
      <c r="U31" s="29">
        <v>1</v>
      </c>
      <c r="V31" s="61">
        <v>0</v>
      </c>
      <c r="W31" s="32">
        <f t="shared" si="1"/>
        <v>0</v>
      </c>
      <c r="X31" s="61">
        <v>6202928</v>
      </c>
      <c r="Y31" s="32">
        <f t="shared" si="2"/>
        <v>3203.5449601553501</v>
      </c>
      <c r="Z31" s="61">
        <v>3986847</v>
      </c>
      <c r="AA31" s="32">
        <f t="shared" si="3"/>
        <v>2059.0346387642221</v>
      </c>
      <c r="AB31" s="32">
        <v>2059.0300000000002</v>
      </c>
      <c r="AC31" s="32">
        <v>2059.2399999999998</v>
      </c>
      <c r="AD31" s="32">
        <v>2059.2399999999998</v>
      </c>
      <c r="AE31" s="32">
        <v>2060</v>
      </c>
      <c r="AF31" s="32">
        <v>2060</v>
      </c>
      <c r="AG31" s="32">
        <v>2550</v>
      </c>
      <c r="AH31" s="32">
        <v>2550</v>
      </c>
      <c r="AI31" s="21">
        <v>3505.5</v>
      </c>
      <c r="AJ31" s="21">
        <v>3691</v>
      </c>
      <c r="AK31" s="9">
        <v>3691</v>
      </c>
      <c r="AL31" s="9">
        <v>3691</v>
      </c>
      <c r="AM31" s="9">
        <v>3691</v>
      </c>
      <c r="AN31" s="21">
        <v>3691</v>
      </c>
      <c r="AO31" s="87">
        <v>3691</v>
      </c>
      <c r="AP31" s="83">
        <v>3691</v>
      </c>
      <c r="AQ31" s="24">
        <v>3691</v>
      </c>
      <c r="AR31" s="24">
        <v>3691</v>
      </c>
      <c r="AS31" s="24">
        <v>3691</v>
      </c>
      <c r="AT31" s="24">
        <v>3691</v>
      </c>
      <c r="AU31" s="24">
        <v>3691</v>
      </c>
      <c r="AV31" s="24">
        <f>VLOOKUP(J31,Foglio4!$D$2:$I$1206,6,0)</f>
        <v>3691</v>
      </c>
      <c r="AW31" s="24">
        <f>VLOOKUP(SPESA!J31,Foglio4!$D$2:$J$1206,7,0)</f>
        <v>3691</v>
      </c>
    </row>
    <row r="32" spans="1:49">
      <c r="A32" s="1">
        <v>1</v>
      </c>
      <c r="B32" s="1">
        <v>1</v>
      </c>
      <c r="C32" s="1">
        <v>1</v>
      </c>
      <c r="D32" s="1">
        <v>3</v>
      </c>
      <c r="E32" s="1">
        <v>0</v>
      </c>
      <c r="F32" s="5">
        <v>4206</v>
      </c>
      <c r="G32" s="5">
        <v>0</v>
      </c>
      <c r="H32" s="1">
        <v>4200</v>
      </c>
      <c r="I32" s="1">
        <v>10</v>
      </c>
      <c r="J32" s="5" t="str">
        <f t="shared" si="0"/>
        <v>4200/10</v>
      </c>
      <c r="K32" s="2" t="s">
        <v>36</v>
      </c>
      <c r="L32" s="1">
        <v>1</v>
      </c>
      <c r="M32" s="1">
        <v>1</v>
      </c>
      <c r="N32" s="1">
        <v>1</v>
      </c>
      <c r="O32" s="1">
        <v>3</v>
      </c>
      <c r="P32" s="1">
        <v>2</v>
      </c>
      <c r="Q32" s="1">
        <v>13</v>
      </c>
      <c r="R32" s="1">
        <v>999</v>
      </c>
      <c r="S32" s="12">
        <v>357</v>
      </c>
      <c r="T32" s="29">
        <v>1</v>
      </c>
      <c r="U32" s="29">
        <v>1</v>
      </c>
      <c r="V32" s="61">
        <v>0</v>
      </c>
      <c r="W32" s="32">
        <f t="shared" si="1"/>
        <v>0</v>
      </c>
      <c r="X32" s="61">
        <v>630480</v>
      </c>
      <c r="Y32" s="32">
        <f t="shared" si="2"/>
        <v>325.61574573793945</v>
      </c>
      <c r="Z32" s="61">
        <v>1344200</v>
      </c>
      <c r="AA32" s="32">
        <f t="shared" si="3"/>
        <v>694.22136375608773</v>
      </c>
      <c r="AB32" s="32">
        <v>3144.58</v>
      </c>
      <c r="AC32" s="32">
        <v>500</v>
      </c>
      <c r="AD32" s="32">
        <v>0</v>
      </c>
      <c r="AE32" s="32">
        <v>150</v>
      </c>
      <c r="AF32" s="32">
        <v>0</v>
      </c>
      <c r="AG32" s="32">
        <v>0</v>
      </c>
      <c r="AH32" s="32">
        <v>400</v>
      </c>
      <c r="AI32" s="21">
        <v>400</v>
      </c>
      <c r="AJ32" s="21">
        <v>0</v>
      </c>
      <c r="AK32" s="9">
        <v>58.6</v>
      </c>
      <c r="AL32" s="9">
        <v>0</v>
      </c>
      <c r="AM32" s="9">
        <v>0</v>
      </c>
      <c r="AN32" s="21">
        <v>53.31</v>
      </c>
      <c r="AO32" s="87">
        <v>0</v>
      </c>
      <c r="AP32" s="83">
        <v>0</v>
      </c>
      <c r="AQ32" s="24">
        <v>238.47</v>
      </c>
      <c r="AR32" s="24">
        <v>400</v>
      </c>
      <c r="AS32" s="24">
        <v>380</v>
      </c>
      <c r="AT32" s="24">
        <v>352.8</v>
      </c>
      <c r="AU32" s="24">
        <v>380</v>
      </c>
      <c r="AV32" s="24">
        <f>VLOOKUP(J32,Foglio4!$D$2:$I$1206,6,0)</f>
        <v>380</v>
      </c>
      <c r="AW32" s="24">
        <f>VLOOKUP(SPESA!J32,Foglio4!$D$2:$J$1206,7,0)</f>
        <v>380</v>
      </c>
    </row>
    <row r="33" spans="1:49">
      <c r="A33" s="1">
        <v>1</v>
      </c>
      <c r="B33" s="1">
        <v>1</v>
      </c>
      <c r="C33" s="1">
        <v>1</v>
      </c>
      <c r="D33" s="1">
        <v>3</v>
      </c>
      <c r="E33" s="1">
        <v>0</v>
      </c>
      <c r="H33" s="1">
        <v>4200</v>
      </c>
      <c r="I33" s="1">
        <v>52</v>
      </c>
      <c r="J33" s="5" t="str">
        <f t="shared" si="0"/>
        <v>4200/52</v>
      </c>
      <c r="K33" s="2" t="s">
        <v>37</v>
      </c>
      <c r="L33" s="1">
        <v>1</v>
      </c>
      <c r="M33" s="1">
        <v>1</v>
      </c>
      <c r="N33" s="1">
        <v>1</v>
      </c>
      <c r="O33" s="1">
        <v>10</v>
      </c>
      <c r="P33" s="1">
        <v>2</v>
      </c>
      <c r="Q33" s="1">
        <v>1</v>
      </c>
      <c r="R33" s="1">
        <v>1</v>
      </c>
      <c r="S33" s="12">
        <v>354</v>
      </c>
      <c r="T33" s="29">
        <v>1</v>
      </c>
      <c r="U33" s="29">
        <v>1</v>
      </c>
      <c r="V33" s="61">
        <v>0</v>
      </c>
      <c r="W33" s="32">
        <f t="shared" si="1"/>
        <v>0</v>
      </c>
      <c r="X33" s="61">
        <v>0</v>
      </c>
      <c r="Y33" s="32">
        <f t="shared" si="2"/>
        <v>0</v>
      </c>
      <c r="Z33" s="61">
        <v>0</v>
      </c>
      <c r="AA33" s="32">
        <f t="shared" si="3"/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21">
        <v>0</v>
      </c>
      <c r="AJ33" s="21">
        <v>0</v>
      </c>
      <c r="AK33" s="9">
        <v>0</v>
      </c>
      <c r="AL33" s="9">
        <v>0</v>
      </c>
      <c r="AM33" s="9">
        <v>0</v>
      </c>
      <c r="AN33" s="21">
        <v>0</v>
      </c>
      <c r="AO33" s="87">
        <v>0</v>
      </c>
      <c r="AP33" s="83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f>VLOOKUP(J33,Foglio4!$D$2:$I$1206,6,0)</f>
        <v>0</v>
      </c>
      <c r="AW33" s="24">
        <f>VLOOKUP(SPESA!J33,Foglio4!$D$2:$J$1206,7,0)</f>
        <v>0</v>
      </c>
    </row>
    <row r="34" spans="1:49">
      <c r="A34" s="1">
        <v>1</v>
      </c>
      <c r="B34" s="1">
        <v>1</v>
      </c>
      <c r="C34" s="1">
        <v>1</v>
      </c>
      <c r="D34" s="1">
        <v>3</v>
      </c>
      <c r="E34" s="1">
        <v>0</v>
      </c>
      <c r="H34" s="1">
        <v>4200</v>
      </c>
      <c r="I34" s="1">
        <v>53</v>
      </c>
      <c r="J34" s="5" t="str">
        <f t="shared" si="0"/>
        <v>4200/53</v>
      </c>
      <c r="K34" s="2" t="s">
        <v>38</v>
      </c>
      <c r="L34" s="1">
        <v>1</v>
      </c>
      <c r="M34" s="1">
        <v>1</v>
      </c>
      <c r="N34" s="1">
        <v>1</v>
      </c>
      <c r="O34" s="1">
        <v>10</v>
      </c>
      <c r="P34" s="1">
        <v>2</v>
      </c>
      <c r="Q34" s="1">
        <v>1</v>
      </c>
      <c r="R34" s="1">
        <v>1</v>
      </c>
      <c r="S34" s="12">
        <v>354</v>
      </c>
      <c r="T34" s="29">
        <v>1</v>
      </c>
      <c r="U34" s="29">
        <v>1</v>
      </c>
      <c r="V34" s="61">
        <v>0</v>
      </c>
      <c r="W34" s="32">
        <f t="shared" si="1"/>
        <v>0</v>
      </c>
      <c r="X34" s="61">
        <v>0</v>
      </c>
      <c r="Y34" s="32">
        <f t="shared" si="2"/>
        <v>0</v>
      </c>
      <c r="Z34" s="61">
        <v>0</v>
      </c>
      <c r="AA34" s="32">
        <f t="shared" si="3"/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21">
        <v>0</v>
      </c>
      <c r="AJ34" s="21">
        <v>0</v>
      </c>
      <c r="AK34" s="9">
        <v>0</v>
      </c>
      <c r="AL34" s="9">
        <v>0</v>
      </c>
      <c r="AM34" s="9">
        <v>0</v>
      </c>
      <c r="AN34" s="21">
        <v>0</v>
      </c>
      <c r="AO34" s="87">
        <v>0</v>
      </c>
      <c r="AP34" s="83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f>VLOOKUP(J34,Foglio4!$D$2:$I$1206,6,0)</f>
        <v>0</v>
      </c>
      <c r="AW34" s="24">
        <f>VLOOKUP(SPESA!J34,Foglio4!$D$2:$J$1206,7,0)</f>
        <v>0</v>
      </c>
    </row>
    <row r="35" spans="1:49">
      <c r="A35" s="1">
        <v>1</v>
      </c>
      <c r="B35" s="1">
        <v>1</v>
      </c>
      <c r="C35" s="1">
        <v>1</v>
      </c>
      <c r="D35" s="1">
        <v>7</v>
      </c>
      <c r="E35" s="1">
        <v>0</v>
      </c>
      <c r="H35" s="1">
        <v>4500</v>
      </c>
      <c r="I35" s="1">
        <v>0</v>
      </c>
      <c r="J35" s="5" t="str">
        <f t="shared" si="0"/>
        <v>4500/0</v>
      </c>
      <c r="K35" s="2" t="s">
        <v>39</v>
      </c>
      <c r="L35" s="1">
        <v>1</v>
      </c>
      <c r="M35" s="1">
        <v>1</v>
      </c>
      <c r="N35" s="1">
        <v>1</v>
      </c>
      <c r="O35" s="1">
        <v>2</v>
      </c>
      <c r="P35" s="1">
        <v>1</v>
      </c>
      <c r="Q35" s="1">
        <v>1</v>
      </c>
      <c r="R35" s="1">
        <v>1</v>
      </c>
      <c r="S35" s="12">
        <v>351</v>
      </c>
      <c r="T35" s="29">
        <v>1</v>
      </c>
      <c r="U35" s="29">
        <v>1</v>
      </c>
      <c r="V35" s="61">
        <v>3141656</v>
      </c>
      <c r="W35" s="32">
        <f t="shared" si="1"/>
        <v>1622.5299157658799</v>
      </c>
      <c r="X35" s="61">
        <v>7499805</v>
      </c>
      <c r="Y35" s="32">
        <f t="shared" si="2"/>
        <v>3873.3260340758261</v>
      </c>
      <c r="Z35" s="61">
        <v>8372925</v>
      </c>
      <c r="AA35" s="32">
        <f t="shared" si="3"/>
        <v>4324.2548818088389</v>
      </c>
      <c r="AB35" s="32">
        <v>4350</v>
      </c>
      <c r="AC35" s="32">
        <v>5934.83</v>
      </c>
      <c r="AD35" s="32">
        <v>6400</v>
      </c>
      <c r="AE35" s="32">
        <v>6155.99</v>
      </c>
      <c r="AF35" s="32">
        <v>5600</v>
      </c>
      <c r="AG35" s="32">
        <v>5600</v>
      </c>
      <c r="AH35" s="32">
        <v>5612.77</v>
      </c>
      <c r="AI35" s="21">
        <v>5700</v>
      </c>
      <c r="AJ35" s="21">
        <v>6632</v>
      </c>
      <c r="AK35" s="9">
        <v>6632</v>
      </c>
      <c r="AL35" s="9">
        <v>6632</v>
      </c>
      <c r="AM35" s="9">
        <v>4500</v>
      </c>
      <c r="AN35" s="21">
        <v>3700</v>
      </c>
      <c r="AO35" s="87">
        <v>3700</v>
      </c>
      <c r="AP35" s="83">
        <v>3700</v>
      </c>
      <c r="AQ35" s="24">
        <v>4108</v>
      </c>
      <c r="AR35" s="24">
        <v>4700</v>
      </c>
      <c r="AS35" s="24">
        <v>4776</v>
      </c>
      <c r="AT35" s="24">
        <v>4776</v>
      </c>
      <c r="AU35" s="24">
        <v>4776</v>
      </c>
      <c r="AV35" s="24">
        <f>VLOOKUP(J35,Foglio4!$D$2:$I$1206,6,0)</f>
        <v>4776</v>
      </c>
      <c r="AW35" s="24">
        <f>VLOOKUP(SPESA!J35,Foglio4!$D$2:$J$1206,7,0)</f>
        <v>4776</v>
      </c>
    </row>
    <row r="36" spans="1:49">
      <c r="A36" s="1">
        <v>1</v>
      </c>
      <c r="B36" s="1">
        <v>1</v>
      </c>
      <c r="C36" s="1">
        <v>1</v>
      </c>
      <c r="D36" s="1">
        <v>7</v>
      </c>
      <c r="E36" s="1">
        <v>0</v>
      </c>
      <c r="H36" s="1">
        <v>4500</v>
      </c>
      <c r="I36" s="1">
        <v>71</v>
      </c>
      <c r="J36" s="5" t="str">
        <f t="shared" si="0"/>
        <v>4500/71</v>
      </c>
      <c r="K36" s="2" t="s">
        <v>40</v>
      </c>
      <c r="L36" s="1">
        <v>1</v>
      </c>
      <c r="M36" s="1">
        <v>1</v>
      </c>
      <c r="N36" s="1">
        <v>1</v>
      </c>
      <c r="O36" s="1">
        <v>10</v>
      </c>
      <c r="P36" s="1">
        <v>2</v>
      </c>
      <c r="Q36" s="1">
        <v>1</v>
      </c>
      <c r="R36" s="1">
        <v>1</v>
      </c>
      <c r="S36" s="12">
        <v>351</v>
      </c>
      <c r="T36" s="29">
        <v>1</v>
      </c>
      <c r="U36" s="29">
        <v>1</v>
      </c>
      <c r="V36" s="61">
        <v>0</v>
      </c>
      <c r="W36" s="32">
        <f t="shared" si="1"/>
        <v>0</v>
      </c>
      <c r="X36" s="61">
        <v>0</v>
      </c>
      <c r="Y36" s="32">
        <f t="shared" si="2"/>
        <v>0</v>
      </c>
      <c r="Z36" s="61">
        <v>0</v>
      </c>
      <c r="AA36" s="32">
        <f t="shared" si="3"/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21">
        <v>0</v>
      </c>
      <c r="AJ36" s="21">
        <v>0</v>
      </c>
      <c r="AK36" s="9">
        <v>0</v>
      </c>
      <c r="AL36" s="9">
        <v>0</v>
      </c>
      <c r="AM36" s="9">
        <v>0</v>
      </c>
      <c r="AN36" s="21">
        <v>0</v>
      </c>
      <c r="AO36" s="87">
        <v>0</v>
      </c>
      <c r="AP36" s="83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f>VLOOKUP(J36,Foglio4!$D$2:$I$1206,6,0)</f>
        <v>0</v>
      </c>
      <c r="AW36" s="24">
        <f>VLOOKUP(SPESA!J36,Foglio4!$D$2:$J$1206,7,0)</f>
        <v>0</v>
      </c>
    </row>
    <row r="37" spans="1:49">
      <c r="A37" s="5">
        <v>1</v>
      </c>
      <c r="B37" s="5">
        <v>1</v>
      </c>
      <c r="C37" s="5">
        <v>1</v>
      </c>
      <c r="D37" s="5">
        <v>8</v>
      </c>
      <c r="E37" s="5">
        <v>0</v>
      </c>
      <c r="F37" s="5">
        <v>5200</v>
      </c>
      <c r="G37" s="5">
        <v>0</v>
      </c>
      <c r="H37" s="5">
        <v>5200</v>
      </c>
      <c r="I37" s="5">
        <v>0</v>
      </c>
      <c r="J37" s="5" t="str">
        <f t="shared" si="0"/>
        <v>5200/0</v>
      </c>
      <c r="K37" s="2" t="s">
        <v>991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1">
        <v>100</v>
      </c>
      <c r="T37" s="29">
        <v>1</v>
      </c>
      <c r="U37" s="29">
        <v>1</v>
      </c>
      <c r="V37" s="61">
        <v>0</v>
      </c>
      <c r="W37" s="32">
        <f t="shared" si="1"/>
        <v>0</v>
      </c>
      <c r="X37" s="61">
        <v>0</v>
      </c>
      <c r="Y37" s="32">
        <f t="shared" si="2"/>
        <v>0</v>
      </c>
      <c r="Z37" s="61">
        <v>0</v>
      </c>
      <c r="AA37" s="32">
        <f t="shared" si="3"/>
        <v>0</v>
      </c>
      <c r="AB37" s="32">
        <v>14849.14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21">
        <v>0</v>
      </c>
      <c r="AJ37" s="21">
        <v>0</v>
      </c>
      <c r="AK37" s="9">
        <v>0</v>
      </c>
      <c r="AL37" s="9">
        <v>0</v>
      </c>
      <c r="AM37" s="9">
        <v>0</v>
      </c>
      <c r="AN37" s="21">
        <v>0</v>
      </c>
      <c r="AO37" s="87">
        <v>0</v>
      </c>
      <c r="AP37" s="83">
        <v>0</v>
      </c>
      <c r="AQ37" s="24">
        <v>0</v>
      </c>
      <c r="AR37" s="24">
        <v>0</v>
      </c>
      <c r="AS37" s="24">
        <v>0</v>
      </c>
      <c r="AT37" s="24">
        <v>0</v>
      </c>
      <c r="AU37" s="24">
        <v>0</v>
      </c>
      <c r="AV37" s="24">
        <v>0</v>
      </c>
      <c r="AW37" s="24">
        <v>0</v>
      </c>
    </row>
    <row r="38" spans="1:49">
      <c r="A38" s="1">
        <v>1</v>
      </c>
      <c r="B38" s="1">
        <v>1</v>
      </c>
      <c r="C38" s="1">
        <v>2</v>
      </c>
      <c r="D38" s="1">
        <v>1</v>
      </c>
      <c r="E38" s="1">
        <v>0</v>
      </c>
      <c r="H38" s="1">
        <v>5601</v>
      </c>
      <c r="I38" s="1">
        <v>0</v>
      </c>
      <c r="J38" s="5" t="str">
        <f t="shared" si="0"/>
        <v>5601/0</v>
      </c>
      <c r="K38" s="2" t="s">
        <v>41</v>
      </c>
      <c r="L38" s="1">
        <v>1</v>
      </c>
      <c r="M38" s="1">
        <v>2</v>
      </c>
      <c r="N38" s="1">
        <v>1</v>
      </c>
      <c r="O38" s="1">
        <v>1</v>
      </c>
      <c r="P38" s="1">
        <v>1</v>
      </c>
      <c r="Q38" s="1">
        <v>1</v>
      </c>
      <c r="R38" s="1">
        <v>2</v>
      </c>
      <c r="S38" s="12">
        <v>351</v>
      </c>
      <c r="T38" s="29">
        <v>1</v>
      </c>
      <c r="U38" s="29">
        <v>19</v>
      </c>
      <c r="V38" s="61">
        <v>5363146</v>
      </c>
      <c r="W38" s="32">
        <f t="shared" si="1"/>
        <v>2769.8337525241832</v>
      </c>
      <c r="X38" s="61">
        <v>206000000</v>
      </c>
      <c r="Y38" s="32">
        <f t="shared" si="2"/>
        <v>106390.12121243421</v>
      </c>
      <c r="Z38" s="61">
        <v>263573626</v>
      </c>
      <c r="AA38" s="32">
        <f t="shared" si="3"/>
        <v>136124.41756573206</v>
      </c>
      <c r="AB38" s="32">
        <v>142568</v>
      </c>
      <c r="AC38" s="32">
        <v>164651.62</v>
      </c>
      <c r="AD38" s="32">
        <v>184163.99</v>
      </c>
      <c r="AE38" s="32">
        <v>173707.45</v>
      </c>
      <c r="AF38" s="32">
        <v>158799.20000000001</v>
      </c>
      <c r="AG38" s="32">
        <v>194171</v>
      </c>
      <c r="AH38" s="32">
        <v>183000</v>
      </c>
      <c r="AI38" s="21">
        <v>176950</v>
      </c>
      <c r="AJ38" s="21">
        <v>167424.57</v>
      </c>
      <c r="AK38" s="9">
        <v>148900</v>
      </c>
      <c r="AL38" s="9">
        <v>148238</v>
      </c>
      <c r="AM38" s="9">
        <v>145594</v>
      </c>
      <c r="AN38" s="21">
        <v>111894.34</v>
      </c>
      <c r="AO38" s="87">
        <v>96122.9</v>
      </c>
      <c r="AP38" s="83">
        <v>164574.96</v>
      </c>
      <c r="AQ38" s="24">
        <v>91012.98</v>
      </c>
      <c r="AR38" s="24">
        <v>79419.429999999993</v>
      </c>
      <c r="AS38" s="24">
        <v>72665</v>
      </c>
      <c r="AT38" s="24">
        <v>87178.31</v>
      </c>
      <c r="AU38" s="24">
        <v>77310</v>
      </c>
      <c r="AV38" s="24">
        <f>VLOOKUP(J38,Foglio4!$D$2:$I$1206,6,0)</f>
        <v>77310</v>
      </c>
      <c r="AW38" s="24">
        <f>VLOOKUP(SPESA!J38,Foglio4!$D$2:$J$1206,7,0)</f>
        <v>77310</v>
      </c>
    </row>
    <row r="39" spans="1:49">
      <c r="A39" s="1">
        <v>1</v>
      </c>
      <c r="B39" s="1">
        <v>1</v>
      </c>
      <c r="C39" s="1">
        <v>2</v>
      </c>
      <c r="D39" s="1">
        <v>1</v>
      </c>
      <c r="E39" s="1">
        <v>0</v>
      </c>
      <c r="H39" s="1">
        <v>5601</v>
      </c>
      <c r="I39" s="1">
        <v>71</v>
      </c>
      <c r="J39" s="5" t="str">
        <f t="shared" si="0"/>
        <v>5601/71</v>
      </c>
      <c r="K39" s="2" t="s">
        <v>42</v>
      </c>
      <c r="L39" s="1">
        <v>1</v>
      </c>
      <c r="M39" s="1">
        <v>2</v>
      </c>
      <c r="N39" s="1">
        <v>1</v>
      </c>
      <c r="O39" s="1">
        <v>10</v>
      </c>
      <c r="P39" s="1">
        <v>2</v>
      </c>
      <c r="Q39" s="1">
        <v>1</v>
      </c>
      <c r="R39" s="1">
        <v>1</v>
      </c>
      <c r="S39" s="12">
        <v>351</v>
      </c>
      <c r="T39" s="29">
        <v>1</v>
      </c>
      <c r="U39" s="29">
        <v>19</v>
      </c>
      <c r="V39" s="61">
        <v>0</v>
      </c>
      <c r="W39" s="32">
        <f t="shared" si="1"/>
        <v>0</v>
      </c>
      <c r="X39" s="61">
        <v>0</v>
      </c>
      <c r="Y39" s="32">
        <f t="shared" si="2"/>
        <v>0</v>
      </c>
      <c r="Z39" s="61">
        <v>0</v>
      </c>
      <c r="AA39" s="32">
        <f t="shared" si="3"/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21">
        <v>0</v>
      </c>
      <c r="AJ39" s="21">
        <v>0</v>
      </c>
      <c r="AK39" s="9">
        <v>0</v>
      </c>
      <c r="AL39" s="9">
        <v>0</v>
      </c>
      <c r="AM39" s="9">
        <v>0</v>
      </c>
      <c r="AN39" s="21">
        <v>0</v>
      </c>
      <c r="AO39" s="87">
        <v>0</v>
      </c>
      <c r="AP39" s="83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f>VLOOKUP(J39,Foglio4!$D$2:$I$1206,6,0)</f>
        <v>0</v>
      </c>
      <c r="AW39" s="24">
        <f>VLOOKUP(SPESA!J39,Foglio4!$D$2:$J$1206,7,0)</f>
        <v>0</v>
      </c>
    </row>
    <row r="40" spans="1:49">
      <c r="A40" s="1">
        <v>1</v>
      </c>
      <c r="B40" s="1">
        <v>1</v>
      </c>
      <c r="C40" s="1">
        <v>2</v>
      </c>
      <c r="D40" s="1">
        <v>1</v>
      </c>
      <c r="E40" s="1">
        <v>0</v>
      </c>
      <c r="H40" s="1">
        <v>5602</v>
      </c>
      <c r="I40" s="1">
        <v>0</v>
      </c>
      <c r="J40" s="5" t="str">
        <f t="shared" si="0"/>
        <v>5602/0</v>
      </c>
      <c r="K40" s="2" t="s">
        <v>43</v>
      </c>
      <c r="L40" s="1">
        <v>1</v>
      </c>
      <c r="M40" s="1">
        <v>2</v>
      </c>
      <c r="N40" s="1">
        <v>1</v>
      </c>
      <c r="O40" s="1">
        <v>1</v>
      </c>
      <c r="P40" s="1">
        <v>1</v>
      </c>
      <c r="Q40" s="1">
        <v>1</v>
      </c>
      <c r="R40" s="1">
        <v>4</v>
      </c>
      <c r="S40" s="12">
        <v>351</v>
      </c>
      <c r="T40" s="29">
        <v>1</v>
      </c>
      <c r="U40" s="29">
        <v>19</v>
      </c>
      <c r="V40" s="61">
        <v>3455131</v>
      </c>
      <c r="W40" s="32">
        <f t="shared" si="1"/>
        <v>1784.4262422079566</v>
      </c>
      <c r="X40" s="61">
        <v>0</v>
      </c>
      <c r="Y40" s="32">
        <f t="shared" si="2"/>
        <v>0</v>
      </c>
      <c r="Z40" s="61">
        <v>0</v>
      </c>
      <c r="AA40" s="32">
        <f t="shared" si="3"/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21">
        <v>0</v>
      </c>
      <c r="AJ40" s="21">
        <v>0</v>
      </c>
      <c r="AK40" s="9">
        <v>0</v>
      </c>
      <c r="AL40" s="9">
        <v>0</v>
      </c>
      <c r="AM40" s="9">
        <v>0</v>
      </c>
      <c r="AN40" s="21">
        <v>0</v>
      </c>
      <c r="AO40" s="87">
        <v>0</v>
      </c>
      <c r="AP40" s="83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15020</v>
      </c>
      <c r="AV40" s="24">
        <f>VLOOKUP(J40,Foglio4!$D$2:$I$1206,6,0)</f>
        <v>7510</v>
      </c>
      <c r="AW40" s="24">
        <f>VLOOKUP(SPESA!J40,Foglio4!$D$2:$J$1206,7,0)</f>
        <v>7510</v>
      </c>
    </row>
    <row r="41" spans="1:49">
      <c r="A41" s="1">
        <v>1</v>
      </c>
      <c r="B41" s="1">
        <v>1</v>
      </c>
      <c r="C41" s="1">
        <v>2</v>
      </c>
      <c r="D41" s="1">
        <v>1</v>
      </c>
      <c r="E41" s="1">
        <v>0</v>
      </c>
      <c r="H41" s="1">
        <v>5604</v>
      </c>
      <c r="I41" s="1">
        <v>0</v>
      </c>
      <c r="J41" s="5" t="str">
        <f t="shared" si="0"/>
        <v>5604/0</v>
      </c>
      <c r="K41" s="2" t="s">
        <v>44</v>
      </c>
      <c r="L41" s="1">
        <v>1</v>
      </c>
      <c r="M41" s="1">
        <v>2</v>
      </c>
      <c r="N41" s="1">
        <v>1</v>
      </c>
      <c r="O41" s="1">
        <v>1</v>
      </c>
      <c r="P41" s="1">
        <v>2</v>
      </c>
      <c r="Q41" s="1">
        <v>1</v>
      </c>
      <c r="R41" s="1">
        <v>1</v>
      </c>
      <c r="S41" s="12">
        <v>351</v>
      </c>
      <c r="T41" s="29">
        <v>1</v>
      </c>
      <c r="U41" s="29">
        <v>19</v>
      </c>
      <c r="V41" s="61">
        <v>5848208</v>
      </c>
      <c r="W41" s="32">
        <f t="shared" si="1"/>
        <v>3020.3473689103275</v>
      </c>
      <c r="X41" s="61">
        <v>59858787</v>
      </c>
      <c r="Y41" s="32">
        <f t="shared" si="2"/>
        <v>30914.483517278066</v>
      </c>
      <c r="Z41" s="61">
        <v>79315869</v>
      </c>
      <c r="AA41" s="32">
        <f t="shared" si="3"/>
        <v>40963.227752327926</v>
      </c>
      <c r="AB41" s="32">
        <v>44148</v>
      </c>
      <c r="AC41" s="32">
        <v>47598.12</v>
      </c>
      <c r="AD41" s="32">
        <v>55034.7</v>
      </c>
      <c r="AE41" s="32">
        <v>51403.95</v>
      </c>
      <c r="AF41" s="32">
        <v>47999.82</v>
      </c>
      <c r="AG41" s="32">
        <v>55103.69</v>
      </c>
      <c r="AH41" s="32">
        <v>52094.16</v>
      </c>
      <c r="AI41" s="21">
        <v>52600</v>
      </c>
      <c r="AJ41" s="21">
        <v>50010.3</v>
      </c>
      <c r="AK41" s="9">
        <v>42483.28</v>
      </c>
      <c r="AL41" s="9">
        <v>42500</v>
      </c>
      <c r="AM41" s="9">
        <v>48608</v>
      </c>
      <c r="AN41" s="21">
        <v>39103</v>
      </c>
      <c r="AO41" s="87">
        <v>34762</v>
      </c>
      <c r="AP41" s="83">
        <v>27392</v>
      </c>
      <c r="AQ41" s="24">
        <v>27124.68</v>
      </c>
      <c r="AR41" s="24">
        <v>25221.33</v>
      </c>
      <c r="AS41" s="24">
        <v>21185.21</v>
      </c>
      <c r="AT41" s="24">
        <v>21452</v>
      </c>
      <c r="AU41" s="24">
        <v>23337</v>
      </c>
      <c r="AV41" s="24">
        <f>VLOOKUP(J41,Foglio4!$D$2:$I$1206,6,0)</f>
        <v>22090</v>
      </c>
      <c r="AW41" s="24">
        <f>VLOOKUP(SPESA!J41,Foglio4!$D$2:$J$1206,7,0)</f>
        <v>22090</v>
      </c>
    </row>
    <row r="42" spans="1:49">
      <c r="A42" s="1">
        <v>1</v>
      </c>
      <c r="B42" s="1">
        <v>1</v>
      </c>
      <c r="C42" s="1">
        <v>2</v>
      </c>
      <c r="D42" s="1">
        <v>1</v>
      </c>
      <c r="E42" s="1">
        <v>0</v>
      </c>
      <c r="H42" s="1">
        <v>5604</v>
      </c>
      <c r="I42" s="1">
        <v>71</v>
      </c>
      <c r="J42" s="5" t="str">
        <f t="shared" si="0"/>
        <v>5604/71</v>
      </c>
      <c r="K42" s="2" t="s">
        <v>45</v>
      </c>
      <c r="L42" s="1">
        <v>1</v>
      </c>
      <c r="M42" s="1">
        <v>2</v>
      </c>
      <c r="N42" s="1">
        <v>1</v>
      </c>
      <c r="O42" s="1">
        <v>10</v>
      </c>
      <c r="P42" s="1">
        <v>2</v>
      </c>
      <c r="Q42" s="1">
        <v>1</v>
      </c>
      <c r="R42" s="1">
        <v>1</v>
      </c>
      <c r="S42" s="12">
        <v>351</v>
      </c>
      <c r="T42" s="29">
        <v>1</v>
      </c>
      <c r="U42" s="29">
        <v>19</v>
      </c>
      <c r="V42" s="61">
        <v>0</v>
      </c>
      <c r="W42" s="32">
        <f t="shared" si="1"/>
        <v>0</v>
      </c>
      <c r="X42" s="61">
        <v>0</v>
      </c>
      <c r="Y42" s="32">
        <f t="shared" si="2"/>
        <v>0</v>
      </c>
      <c r="Z42" s="61">
        <v>0</v>
      </c>
      <c r="AA42" s="32">
        <f t="shared" si="3"/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21">
        <v>0</v>
      </c>
      <c r="AJ42" s="21">
        <v>0</v>
      </c>
      <c r="AK42" s="9">
        <v>0</v>
      </c>
      <c r="AL42" s="9">
        <v>0</v>
      </c>
      <c r="AM42" s="9">
        <v>0</v>
      </c>
      <c r="AN42" s="21">
        <v>0</v>
      </c>
      <c r="AO42" s="87">
        <v>0</v>
      </c>
      <c r="AP42" s="83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f>VLOOKUP(J42,Foglio4!$D$2:$I$1206,6,0)</f>
        <v>0</v>
      </c>
      <c r="AW42" s="24">
        <f>VLOOKUP(SPESA!J42,Foglio4!$D$2:$J$1206,7,0)</f>
        <v>0</v>
      </c>
    </row>
    <row r="43" spans="1:49">
      <c r="A43" s="1">
        <v>1</v>
      </c>
      <c r="B43" s="1">
        <v>1</v>
      </c>
      <c r="C43" s="1">
        <v>2</v>
      </c>
      <c r="D43" s="1">
        <v>1</v>
      </c>
      <c r="E43" s="1">
        <v>0</v>
      </c>
      <c r="H43" s="1">
        <v>5605</v>
      </c>
      <c r="I43" s="1">
        <v>0</v>
      </c>
      <c r="J43" s="5" t="str">
        <f t="shared" si="0"/>
        <v>5605/0</v>
      </c>
      <c r="K43" s="2" t="s">
        <v>46</v>
      </c>
      <c r="L43" s="1">
        <v>1</v>
      </c>
      <c r="M43" s="1">
        <v>2</v>
      </c>
      <c r="N43" s="1">
        <v>1</v>
      </c>
      <c r="O43" s="1">
        <v>1</v>
      </c>
      <c r="P43" s="1">
        <v>2</v>
      </c>
      <c r="Q43" s="1">
        <v>2</v>
      </c>
      <c r="R43" s="1">
        <v>1</v>
      </c>
      <c r="S43" s="12">
        <v>351</v>
      </c>
      <c r="T43" s="29">
        <v>1</v>
      </c>
      <c r="U43" s="29">
        <v>19</v>
      </c>
      <c r="V43" s="61">
        <v>1255117</v>
      </c>
      <c r="W43" s="32">
        <f t="shared" si="1"/>
        <v>648.21383381449903</v>
      </c>
      <c r="X43" s="61">
        <v>0</v>
      </c>
      <c r="Y43" s="32">
        <f t="shared" si="2"/>
        <v>0</v>
      </c>
      <c r="Z43" s="61">
        <v>0</v>
      </c>
      <c r="AA43" s="32">
        <f t="shared" si="3"/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21">
        <v>0</v>
      </c>
      <c r="AJ43" s="21">
        <v>0</v>
      </c>
      <c r="AK43" s="9">
        <v>0</v>
      </c>
      <c r="AL43" s="9">
        <v>0</v>
      </c>
      <c r="AM43" s="9">
        <v>0</v>
      </c>
      <c r="AN43" s="21">
        <v>615</v>
      </c>
      <c r="AO43" s="87">
        <v>708</v>
      </c>
      <c r="AP43" s="83">
        <v>363</v>
      </c>
      <c r="AQ43" s="24">
        <v>360.24</v>
      </c>
      <c r="AR43" s="24">
        <v>409</v>
      </c>
      <c r="AS43" s="24">
        <v>301.38</v>
      </c>
      <c r="AT43" s="24">
        <v>0</v>
      </c>
      <c r="AU43" s="24">
        <v>0</v>
      </c>
      <c r="AV43" s="24">
        <f>VLOOKUP(J43,Foglio4!$D$2:$I$1206,6,0)</f>
        <v>0</v>
      </c>
      <c r="AW43" s="24">
        <f>VLOOKUP(SPESA!J43,Foglio4!$D$2:$J$1206,7,0)</f>
        <v>0</v>
      </c>
    </row>
    <row r="44" spans="1:49">
      <c r="A44" s="5">
        <v>1</v>
      </c>
      <c r="B44" s="5">
        <v>1</v>
      </c>
      <c r="C44" s="5">
        <v>2</v>
      </c>
      <c r="D44" s="5">
        <v>1</v>
      </c>
      <c r="E44" s="5">
        <v>0</v>
      </c>
      <c r="F44" s="5">
        <v>5606</v>
      </c>
      <c r="G44" s="5">
        <v>0</v>
      </c>
      <c r="H44" s="5">
        <v>5606</v>
      </c>
      <c r="I44" s="5">
        <v>0</v>
      </c>
      <c r="J44" s="5" t="str">
        <f t="shared" si="0"/>
        <v>5606/0</v>
      </c>
      <c r="K44" s="2" t="s">
        <v>1088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71">
        <v>301</v>
      </c>
      <c r="T44" s="29">
        <v>1</v>
      </c>
      <c r="U44" s="29">
        <v>1</v>
      </c>
      <c r="V44" s="61">
        <v>2500000</v>
      </c>
      <c r="W44" s="32">
        <f t="shared" si="1"/>
        <v>1291.1422477237163</v>
      </c>
      <c r="X44" s="61">
        <v>0</v>
      </c>
      <c r="Y44" s="32">
        <v>0</v>
      </c>
      <c r="Z44" s="61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21">
        <v>0</v>
      </c>
      <c r="AJ44" s="21">
        <v>0</v>
      </c>
      <c r="AK44" s="9">
        <v>0</v>
      </c>
      <c r="AL44" s="9">
        <v>0</v>
      </c>
      <c r="AM44" s="9">
        <v>0</v>
      </c>
      <c r="AN44" s="21">
        <v>0</v>
      </c>
      <c r="AO44" s="87">
        <v>0</v>
      </c>
      <c r="AP44" s="83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</row>
    <row r="45" spans="1:49">
      <c r="A45" s="5">
        <v>1</v>
      </c>
      <c r="B45" s="5">
        <v>1</v>
      </c>
      <c r="C45" s="5">
        <v>2</v>
      </c>
      <c r="D45" s="5">
        <v>1</v>
      </c>
      <c r="E45" s="5">
        <v>0</v>
      </c>
      <c r="H45" s="5">
        <v>5610</v>
      </c>
      <c r="I45" s="5">
        <v>0</v>
      </c>
      <c r="J45" s="5" t="str">
        <f t="shared" si="0"/>
        <v>5610/0</v>
      </c>
      <c r="K45" s="2" t="s">
        <v>880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12">
        <v>301</v>
      </c>
      <c r="T45" s="29">
        <v>1</v>
      </c>
      <c r="U45" s="29">
        <v>19</v>
      </c>
      <c r="V45" s="61">
        <v>1040208</v>
      </c>
      <c r="W45" s="32">
        <f t="shared" si="1"/>
        <v>537.22259808807655</v>
      </c>
      <c r="X45" s="61">
        <v>18500</v>
      </c>
      <c r="Y45" s="32">
        <f t="shared" si="2"/>
        <v>9.5544526331555009</v>
      </c>
      <c r="Z45" s="61">
        <v>195495</v>
      </c>
      <c r="AA45" s="32">
        <f t="shared" si="3"/>
        <v>100.96474148749917</v>
      </c>
      <c r="AB45" s="32">
        <v>194.31</v>
      </c>
      <c r="AC45" s="32">
        <v>28.43</v>
      </c>
      <c r="AD45" s="32">
        <v>52.1</v>
      </c>
      <c r="AE45" s="32">
        <v>150.11000000000001</v>
      </c>
      <c r="AF45" s="32">
        <v>25.06</v>
      </c>
      <c r="AG45" s="32">
        <v>0</v>
      </c>
      <c r="AH45" s="32">
        <v>0</v>
      </c>
      <c r="AI45" s="21">
        <v>0</v>
      </c>
      <c r="AJ45" s="21">
        <v>0</v>
      </c>
      <c r="AK45" s="9">
        <v>0</v>
      </c>
      <c r="AL45" s="9">
        <v>0</v>
      </c>
      <c r="AM45" s="9">
        <v>0</v>
      </c>
      <c r="AN45" s="21">
        <v>0</v>
      </c>
      <c r="AO45" s="87">
        <v>0</v>
      </c>
      <c r="AP45" s="83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</row>
    <row r="46" spans="1:49">
      <c r="A46" s="1">
        <v>1</v>
      </c>
      <c r="B46" s="1">
        <v>1</v>
      </c>
      <c r="C46" s="1">
        <v>2</v>
      </c>
      <c r="D46" s="1">
        <v>1</v>
      </c>
      <c r="E46" s="1">
        <v>0</v>
      </c>
      <c r="H46" s="1">
        <v>6300</v>
      </c>
      <c r="I46" s="1">
        <v>0</v>
      </c>
      <c r="J46" s="5" t="str">
        <f t="shared" si="0"/>
        <v>6300/0</v>
      </c>
      <c r="K46" s="2" t="s">
        <v>47</v>
      </c>
      <c r="L46" s="1">
        <v>1</v>
      </c>
      <c r="M46" s="1">
        <v>2</v>
      </c>
      <c r="N46" s="1">
        <v>1</v>
      </c>
      <c r="O46" s="1">
        <v>1</v>
      </c>
      <c r="P46" s="1">
        <v>2</v>
      </c>
      <c r="Q46" s="1">
        <v>1</v>
      </c>
      <c r="R46" s="1">
        <v>1</v>
      </c>
      <c r="S46" s="12">
        <v>351</v>
      </c>
      <c r="T46" s="29">
        <v>1</v>
      </c>
      <c r="U46" s="29">
        <v>19</v>
      </c>
      <c r="V46" s="61">
        <v>0</v>
      </c>
      <c r="W46" s="32">
        <f t="shared" si="1"/>
        <v>0</v>
      </c>
      <c r="X46" s="61">
        <v>0</v>
      </c>
      <c r="Y46" s="32">
        <f t="shared" si="2"/>
        <v>0</v>
      </c>
      <c r="Z46" s="61">
        <v>0</v>
      </c>
      <c r="AA46" s="32">
        <f t="shared" si="3"/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21">
        <v>0</v>
      </c>
      <c r="AJ46" s="21">
        <v>0</v>
      </c>
      <c r="AK46" s="9">
        <v>0</v>
      </c>
      <c r="AL46" s="9">
        <v>0</v>
      </c>
      <c r="AM46" s="9">
        <v>0</v>
      </c>
      <c r="AN46" s="21">
        <v>0</v>
      </c>
      <c r="AO46" s="87">
        <v>0</v>
      </c>
      <c r="AP46" s="83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f>VLOOKUP(J46,Foglio4!$D$2:$I$1206,6,0)</f>
        <v>0</v>
      </c>
      <c r="AW46" s="24">
        <f>VLOOKUP(SPESA!J46,Foglio4!$D$2:$J$1206,7,0)</f>
        <v>0</v>
      </c>
    </row>
    <row r="47" spans="1:49">
      <c r="A47" s="1">
        <v>1</v>
      </c>
      <c r="B47" s="1">
        <v>1</v>
      </c>
      <c r="C47" s="1">
        <v>2</v>
      </c>
      <c r="D47" s="1">
        <v>1</v>
      </c>
      <c r="E47" s="1">
        <v>0</v>
      </c>
      <c r="H47" s="1">
        <v>6800</v>
      </c>
      <c r="I47" s="1">
        <v>0</v>
      </c>
      <c r="J47" s="5" t="str">
        <f t="shared" si="0"/>
        <v>6800/0</v>
      </c>
      <c r="K47" s="2" t="s">
        <v>48</v>
      </c>
      <c r="L47" s="1">
        <v>1</v>
      </c>
      <c r="M47" s="1">
        <v>2</v>
      </c>
      <c r="N47" s="1">
        <v>1</v>
      </c>
      <c r="O47" s="1">
        <v>1</v>
      </c>
      <c r="P47" s="1">
        <v>1</v>
      </c>
      <c r="Q47" s="1">
        <v>1</v>
      </c>
      <c r="R47" s="1">
        <v>2</v>
      </c>
      <c r="S47" s="12">
        <v>350</v>
      </c>
      <c r="T47" s="29">
        <v>1</v>
      </c>
      <c r="U47" s="29">
        <v>19</v>
      </c>
      <c r="V47" s="61">
        <v>2514161</v>
      </c>
      <c r="W47" s="32">
        <f t="shared" si="1"/>
        <v>1298.4557938717223</v>
      </c>
      <c r="X47" s="61">
        <v>13320855</v>
      </c>
      <c r="Y47" s="32">
        <f t="shared" si="2"/>
        <v>6879.6474665206815</v>
      </c>
      <c r="Z47" s="61">
        <v>22591418</v>
      </c>
      <c r="AA47" s="32">
        <f t="shared" si="3"/>
        <v>11667.493686314408</v>
      </c>
      <c r="AB47" s="32">
        <v>13447.56</v>
      </c>
      <c r="AC47" s="32">
        <v>8827.75</v>
      </c>
      <c r="AD47" s="32">
        <v>9367.5499999999993</v>
      </c>
      <c r="AE47" s="32">
        <v>14618.86</v>
      </c>
      <c r="AF47" s="32">
        <v>10208.5</v>
      </c>
      <c r="AG47" s="32">
        <v>2816.28</v>
      </c>
      <c r="AH47" s="32">
        <v>5105.3100000000004</v>
      </c>
      <c r="AI47" s="21">
        <v>2514.77</v>
      </c>
      <c r="AJ47" s="21">
        <v>6460.25</v>
      </c>
      <c r="AK47" s="9">
        <v>5875</v>
      </c>
      <c r="AL47" s="9">
        <v>5875</v>
      </c>
      <c r="AM47" s="9">
        <v>7875</v>
      </c>
      <c r="AN47" s="21">
        <v>11828.97</v>
      </c>
      <c r="AO47" s="87">
        <v>2980.38</v>
      </c>
      <c r="AP47" s="83">
        <v>5875</v>
      </c>
      <c r="AQ47" s="24">
        <v>5875</v>
      </c>
      <c r="AR47" s="24">
        <v>5875</v>
      </c>
      <c r="AS47" s="24">
        <v>0</v>
      </c>
      <c r="AT47" s="24">
        <v>5875</v>
      </c>
      <c r="AU47" s="24">
        <v>5875</v>
      </c>
      <c r="AV47" s="24">
        <f>VLOOKUP(J47,Foglio4!$D$2:$I$1206,6,0)</f>
        <v>5875</v>
      </c>
      <c r="AW47" s="24">
        <f>VLOOKUP(SPESA!J47,Foglio4!$D$2:$J$1206,7,0)</f>
        <v>5875</v>
      </c>
    </row>
    <row r="48" spans="1:49">
      <c r="A48" s="1">
        <v>1</v>
      </c>
      <c r="B48" s="1">
        <v>1</v>
      </c>
      <c r="C48" s="1">
        <v>2</v>
      </c>
      <c r="D48" s="1">
        <v>1</v>
      </c>
      <c r="E48" s="1">
        <v>0</v>
      </c>
      <c r="H48" s="1">
        <v>6800</v>
      </c>
      <c r="I48" s="1">
        <v>71</v>
      </c>
      <c r="J48" s="5" t="str">
        <f t="shared" si="0"/>
        <v>6800/71</v>
      </c>
      <c r="K48" s="2" t="s">
        <v>49</v>
      </c>
      <c r="L48" s="1">
        <v>1</v>
      </c>
      <c r="M48" s="1">
        <v>2</v>
      </c>
      <c r="N48" s="1">
        <v>1</v>
      </c>
      <c r="O48" s="1">
        <v>10</v>
      </c>
      <c r="P48" s="1">
        <v>2</v>
      </c>
      <c r="Q48" s="1">
        <v>1</v>
      </c>
      <c r="R48" s="1">
        <v>1</v>
      </c>
      <c r="S48" s="12">
        <v>350</v>
      </c>
      <c r="T48" s="29">
        <v>1</v>
      </c>
      <c r="U48" s="29">
        <v>19</v>
      </c>
      <c r="V48" s="61">
        <v>0</v>
      </c>
      <c r="W48" s="32">
        <f t="shared" si="1"/>
        <v>0</v>
      </c>
      <c r="X48" s="61">
        <v>0</v>
      </c>
      <c r="Y48" s="32">
        <f t="shared" si="2"/>
        <v>0</v>
      </c>
      <c r="Z48" s="61">
        <v>0</v>
      </c>
      <c r="AA48" s="32">
        <f t="shared" si="3"/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21">
        <v>0</v>
      </c>
      <c r="AJ48" s="21">
        <v>0</v>
      </c>
      <c r="AK48" s="9">
        <v>0</v>
      </c>
      <c r="AL48" s="9">
        <v>0</v>
      </c>
      <c r="AM48" s="9">
        <v>0</v>
      </c>
      <c r="AN48" s="21">
        <v>0</v>
      </c>
      <c r="AO48" s="87">
        <v>0</v>
      </c>
      <c r="AP48" s="83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f>VLOOKUP(J48,Foglio4!$D$2:$I$1206,6,0)</f>
        <v>0</v>
      </c>
      <c r="AW48" s="24">
        <f>VLOOKUP(SPESA!J48,Foglio4!$D$2:$J$1206,7,0)</f>
        <v>0</v>
      </c>
    </row>
    <row r="49" spans="1:49">
      <c r="A49" s="1">
        <v>1</v>
      </c>
      <c r="B49" s="1">
        <v>1</v>
      </c>
      <c r="C49" s="1">
        <v>2</v>
      </c>
      <c r="D49" s="1">
        <v>1</v>
      </c>
      <c r="E49" s="1">
        <v>0</v>
      </c>
      <c r="H49" s="1">
        <v>6801</v>
      </c>
      <c r="I49" s="1">
        <v>0</v>
      </c>
      <c r="J49" s="5" t="str">
        <f t="shared" si="0"/>
        <v>6801/0</v>
      </c>
      <c r="K49" s="2" t="s">
        <v>50</v>
      </c>
      <c r="L49" s="1">
        <v>1</v>
      </c>
      <c r="M49" s="1">
        <v>2</v>
      </c>
      <c r="N49" s="1">
        <v>1</v>
      </c>
      <c r="O49" s="1">
        <v>1</v>
      </c>
      <c r="P49" s="1">
        <v>1</v>
      </c>
      <c r="Q49" s="1">
        <v>2</v>
      </c>
      <c r="R49" s="1">
        <v>2</v>
      </c>
      <c r="S49" s="12">
        <v>351</v>
      </c>
      <c r="T49" s="29">
        <v>1</v>
      </c>
      <c r="U49" s="29">
        <v>19</v>
      </c>
      <c r="V49" s="61">
        <v>0</v>
      </c>
      <c r="W49" s="32">
        <f t="shared" si="1"/>
        <v>0</v>
      </c>
      <c r="X49" s="61">
        <v>0</v>
      </c>
      <c r="Y49" s="32">
        <f t="shared" si="2"/>
        <v>0</v>
      </c>
      <c r="Z49" s="61">
        <v>0</v>
      </c>
      <c r="AA49" s="32">
        <f t="shared" si="3"/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21">
        <v>0</v>
      </c>
      <c r="AJ49" s="21">
        <v>0</v>
      </c>
      <c r="AK49" s="9">
        <v>0</v>
      </c>
      <c r="AL49" s="9">
        <v>0</v>
      </c>
      <c r="AM49" s="9">
        <v>0</v>
      </c>
      <c r="AN49" s="21">
        <v>0</v>
      </c>
      <c r="AO49" s="87">
        <v>0</v>
      </c>
      <c r="AP49" s="83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f>VLOOKUP(J49,Foglio4!$D$2:$I$1206,6,0)</f>
        <v>0</v>
      </c>
      <c r="AW49" s="24">
        <f>VLOOKUP(SPESA!J49,Foglio4!$D$2:$J$1206,7,0)</f>
        <v>0</v>
      </c>
    </row>
    <row r="50" spans="1:49">
      <c r="A50" s="1">
        <v>1</v>
      </c>
      <c r="B50" s="1">
        <v>1</v>
      </c>
      <c r="C50" s="1">
        <v>2</v>
      </c>
      <c r="D50" s="1">
        <v>2</v>
      </c>
      <c r="E50" s="1">
        <v>0</v>
      </c>
      <c r="H50" s="1">
        <v>8100</v>
      </c>
      <c r="I50" s="1">
        <v>0</v>
      </c>
      <c r="J50" s="5" t="str">
        <f t="shared" si="0"/>
        <v>8100/0</v>
      </c>
      <c r="K50" s="2" t="s">
        <v>51</v>
      </c>
      <c r="L50" s="1">
        <v>1</v>
      </c>
      <c r="M50" s="1">
        <v>2</v>
      </c>
      <c r="N50" s="1">
        <v>1</v>
      </c>
      <c r="O50" s="1">
        <v>3</v>
      </c>
      <c r="P50" s="1">
        <v>1</v>
      </c>
      <c r="Q50" s="1">
        <v>2</v>
      </c>
      <c r="R50" s="1">
        <v>1</v>
      </c>
      <c r="S50" s="12">
        <v>357</v>
      </c>
      <c r="T50" s="29">
        <v>1</v>
      </c>
      <c r="U50" s="29">
        <v>19</v>
      </c>
      <c r="V50" s="61">
        <v>0</v>
      </c>
      <c r="W50" s="32">
        <f t="shared" si="1"/>
        <v>0</v>
      </c>
      <c r="X50" s="61">
        <v>0</v>
      </c>
      <c r="Y50" s="32">
        <f t="shared" si="2"/>
        <v>0</v>
      </c>
      <c r="Z50" s="61">
        <v>0</v>
      </c>
      <c r="AA50" s="32">
        <f t="shared" si="3"/>
        <v>0</v>
      </c>
      <c r="AB50" s="32">
        <v>0</v>
      </c>
      <c r="AC50" s="32">
        <v>0</v>
      </c>
      <c r="AD50" s="32">
        <v>0</v>
      </c>
      <c r="AE50" s="32">
        <v>0</v>
      </c>
      <c r="AF50" s="32">
        <v>0</v>
      </c>
      <c r="AG50" s="32">
        <v>0</v>
      </c>
      <c r="AH50" s="32">
        <v>0</v>
      </c>
      <c r="AI50" s="21">
        <v>0</v>
      </c>
      <c r="AJ50" s="21">
        <v>0</v>
      </c>
      <c r="AK50" s="9">
        <v>0</v>
      </c>
      <c r="AL50" s="9">
        <v>0</v>
      </c>
      <c r="AM50" s="9">
        <v>0</v>
      </c>
      <c r="AN50" s="21">
        <v>0</v>
      </c>
      <c r="AO50" s="87">
        <v>0</v>
      </c>
      <c r="AP50" s="83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f>VLOOKUP(J50,Foglio4!$D$2:$I$1206,6,0)</f>
        <v>0</v>
      </c>
      <c r="AW50" s="24">
        <f>VLOOKUP(SPESA!J50,Foglio4!$D$2:$J$1206,7,0)</f>
        <v>0</v>
      </c>
    </row>
    <row r="51" spans="1:49">
      <c r="A51" s="1">
        <v>1</v>
      </c>
      <c r="B51" s="1">
        <v>1</v>
      </c>
      <c r="C51" s="1">
        <v>2</v>
      </c>
      <c r="D51" s="1">
        <v>2</v>
      </c>
      <c r="E51" s="1">
        <v>0</v>
      </c>
      <c r="F51" s="5">
        <v>8200</v>
      </c>
      <c r="G51" s="5">
        <v>0</v>
      </c>
      <c r="H51" s="1">
        <v>8100</v>
      </c>
      <c r="I51" s="1">
        <v>1</v>
      </c>
      <c r="J51" s="5" t="str">
        <f t="shared" si="0"/>
        <v>8100/1</v>
      </c>
      <c r="K51" s="2" t="s">
        <v>52</v>
      </c>
      <c r="L51" s="1">
        <v>1</v>
      </c>
      <c r="M51" s="1">
        <v>2</v>
      </c>
      <c r="N51" s="1">
        <v>1</v>
      </c>
      <c r="O51" s="1">
        <v>3</v>
      </c>
      <c r="P51" s="1">
        <v>1</v>
      </c>
      <c r="Q51" s="1">
        <v>2</v>
      </c>
      <c r="R51" s="1">
        <v>1</v>
      </c>
      <c r="S51" s="12">
        <v>351</v>
      </c>
      <c r="T51" s="29">
        <v>1</v>
      </c>
      <c r="U51" s="29">
        <v>19</v>
      </c>
      <c r="V51" s="61">
        <v>0</v>
      </c>
      <c r="W51" s="32">
        <f t="shared" si="1"/>
        <v>0</v>
      </c>
      <c r="X51" s="61">
        <v>0</v>
      </c>
      <c r="Y51" s="32">
        <f t="shared" si="2"/>
        <v>0</v>
      </c>
      <c r="Z51" s="61">
        <v>6821723</v>
      </c>
      <c r="AA51" s="32">
        <f t="shared" si="3"/>
        <v>3523.1259070274291</v>
      </c>
      <c r="AB51" s="32">
        <v>3026.09</v>
      </c>
      <c r="AC51" s="32">
        <v>3336.34</v>
      </c>
      <c r="AD51" s="32">
        <v>2892.78</v>
      </c>
      <c r="AE51" s="32">
        <v>2998.57</v>
      </c>
      <c r="AF51" s="32">
        <v>2387.1999999999998</v>
      </c>
      <c r="AG51" s="32">
        <v>3000</v>
      </c>
      <c r="AH51" s="32">
        <v>2697.78</v>
      </c>
      <c r="AI51" s="21">
        <v>1829.43</v>
      </c>
      <c r="AJ51" s="21">
        <v>2439.13</v>
      </c>
      <c r="AK51" s="9">
        <v>2440</v>
      </c>
      <c r="AL51" s="9">
        <v>2440</v>
      </c>
      <c r="AM51" s="9">
        <v>2384.21</v>
      </c>
      <c r="AN51" s="21">
        <v>1915.05</v>
      </c>
      <c r="AO51" s="87">
        <v>2439.2399999999998</v>
      </c>
      <c r="AP51" s="83">
        <v>1435.79</v>
      </c>
      <c r="AQ51" s="24">
        <v>2440</v>
      </c>
      <c r="AR51" s="24">
        <v>2176.09</v>
      </c>
      <c r="AS51" s="24">
        <v>1717.67</v>
      </c>
      <c r="AT51" s="24">
        <v>988.93</v>
      </c>
      <c r="AU51" s="24">
        <v>2086</v>
      </c>
      <c r="AV51" s="24">
        <f>VLOOKUP(J51,Foglio4!$D$2:$I$1206,6,0)</f>
        <v>2318</v>
      </c>
      <c r="AW51" s="24">
        <f>VLOOKUP(SPESA!J51,Foglio4!$D$2:$J$1206,7,0)</f>
        <v>2318</v>
      </c>
    </row>
    <row r="52" spans="1:49">
      <c r="A52" s="5">
        <v>1</v>
      </c>
      <c r="B52" s="5">
        <v>1</v>
      </c>
      <c r="C52" s="5">
        <v>2</v>
      </c>
      <c r="D52" s="5">
        <v>2</v>
      </c>
      <c r="E52" s="5">
        <v>0</v>
      </c>
      <c r="F52" s="5">
        <v>8201</v>
      </c>
      <c r="G52" s="5">
        <v>0</v>
      </c>
      <c r="H52" s="5">
        <v>8201</v>
      </c>
      <c r="I52" s="5">
        <v>0</v>
      </c>
      <c r="J52" s="5" t="str">
        <f t="shared" si="0"/>
        <v>8201/0</v>
      </c>
      <c r="K52" s="2" t="s">
        <v>925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40">
        <v>100</v>
      </c>
      <c r="T52" s="29">
        <v>1</v>
      </c>
      <c r="U52" s="29">
        <v>19</v>
      </c>
      <c r="V52" s="61">
        <v>0</v>
      </c>
      <c r="W52" s="32">
        <f t="shared" si="1"/>
        <v>0</v>
      </c>
      <c r="X52" s="61">
        <v>7160200</v>
      </c>
      <c r="Y52" s="32">
        <f t="shared" si="2"/>
        <v>3697.934688860541</v>
      </c>
      <c r="Z52" s="61">
        <v>7719600</v>
      </c>
      <c r="AA52" s="32">
        <f t="shared" si="3"/>
        <v>3986.8406782111997</v>
      </c>
      <c r="AB52" s="32">
        <v>3669.45</v>
      </c>
      <c r="AC52" s="32">
        <v>4132</v>
      </c>
      <c r="AD52" s="32">
        <v>4517.24</v>
      </c>
      <c r="AE52" s="32">
        <v>0</v>
      </c>
      <c r="AF52" s="32">
        <v>0</v>
      </c>
      <c r="AG52" s="32">
        <v>0</v>
      </c>
      <c r="AH52" s="32">
        <v>0</v>
      </c>
      <c r="AI52" s="21">
        <v>0</v>
      </c>
      <c r="AJ52" s="21">
        <v>0</v>
      </c>
      <c r="AK52" s="9">
        <v>0</v>
      </c>
      <c r="AL52" s="9">
        <v>0</v>
      </c>
      <c r="AM52" s="9">
        <v>0</v>
      </c>
      <c r="AN52" s="21">
        <v>0</v>
      </c>
      <c r="AO52" s="87">
        <v>0</v>
      </c>
      <c r="AP52" s="83">
        <v>0</v>
      </c>
      <c r="AQ52" s="24">
        <v>0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4">
        <v>0</v>
      </c>
    </row>
    <row r="53" spans="1:49">
      <c r="A53" s="5">
        <v>1</v>
      </c>
      <c r="B53" s="5">
        <v>1</v>
      </c>
      <c r="C53" s="5">
        <v>2</v>
      </c>
      <c r="D53" s="5">
        <v>2</v>
      </c>
      <c r="E53" s="5">
        <v>0</v>
      </c>
      <c r="F53" s="5">
        <v>8202</v>
      </c>
      <c r="G53" s="5">
        <v>0</v>
      </c>
      <c r="H53" s="5">
        <v>8202</v>
      </c>
      <c r="I53" s="5">
        <v>0</v>
      </c>
      <c r="J53" s="5" t="str">
        <f t="shared" si="0"/>
        <v>8202/0</v>
      </c>
      <c r="K53" s="2" t="s">
        <v>926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40">
        <v>301</v>
      </c>
      <c r="T53" s="29">
        <v>1</v>
      </c>
      <c r="U53" s="29">
        <v>19</v>
      </c>
      <c r="V53" s="61">
        <v>7943999</v>
      </c>
      <c r="W53" s="32">
        <f t="shared" si="1"/>
        <v>4102.7330899099816</v>
      </c>
      <c r="X53" s="61">
        <v>19068469</v>
      </c>
      <c r="Y53" s="32">
        <f t="shared" si="2"/>
        <v>9848.0423701240015</v>
      </c>
      <c r="Z53" s="61">
        <v>13967838</v>
      </c>
      <c r="AA53" s="32">
        <f t="shared" si="3"/>
        <v>7213.786300464295</v>
      </c>
      <c r="AB53" s="32">
        <v>3172.92</v>
      </c>
      <c r="AC53" s="32">
        <v>5869.24</v>
      </c>
      <c r="AD53" s="32">
        <v>2936.76</v>
      </c>
      <c r="AE53" s="32">
        <v>0</v>
      </c>
      <c r="AF53" s="32">
        <v>0</v>
      </c>
      <c r="AG53" s="32">
        <v>0</v>
      </c>
      <c r="AH53" s="32">
        <v>0</v>
      </c>
      <c r="AI53" s="21">
        <v>0</v>
      </c>
      <c r="AJ53" s="21">
        <v>0</v>
      </c>
      <c r="AK53" s="9">
        <v>0</v>
      </c>
      <c r="AL53" s="9">
        <v>0</v>
      </c>
      <c r="AM53" s="9">
        <v>0</v>
      </c>
      <c r="AN53" s="21">
        <v>0</v>
      </c>
      <c r="AO53" s="87">
        <v>0</v>
      </c>
      <c r="AP53" s="83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</row>
    <row r="54" spans="1:49">
      <c r="A54" s="1">
        <v>1</v>
      </c>
      <c r="B54" s="1">
        <v>1</v>
      </c>
      <c r="C54" s="1">
        <v>2</v>
      </c>
      <c r="D54" s="1">
        <v>2</v>
      </c>
      <c r="E54" s="1">
        <v>0</v>
      </c>
      <c r="F54" s="5">
        <v>8204</v>
      </c>
      <c r="G54" s="5">
        <v>0</v>
      </c>
      <c r="H54" s="1">
        <v>8100</v>
      </c>
      <c r="I54" s="1">
        <v>2</v>
      </c>
      <c r="J54" s="5" t="str">
        <f t="shared" si="0"/>
        <v>8100/2</v>
      </c>
      <c r="K54" s="2" t="s">
        <v>53</v>
      </c>
      <c r="L54" s="1">
        <v>1</v>
      </c>
      <c r="M54" s="1">
        <v>2</v>
      </c>
      <c r="N54" s="1">
        <v>1</v>
      </c>
      <c r="O54" s="1">
        <v>3</v>
      </c>
      <c r="P54" s="1">
        <v>1</v>
      </c>
      <c r="Q54" s="1">
        <v>2</v>
      </c>
      <c r="R54" s="1">
        <v>2</v>
      </c>
      <c r="S54" s="12">
        <v>357</v>
      </c>
      <c r="T54" s="29">
        <v>1</v>
      </c>
      <c r="U54" s="29">
        <v>19</v>
      </c>
      <c r="V54" s="61">
        <v>390000</v>
      </c>
      <c r="W54" s="32">
        <f t="shared" si="1"/>
        <v>201.41819064489974</v>
      </c>
      <c r="X54" s="61">
        <v>2404480</v>
      </c>
      <c r="Y54" s="32">
        <f t="shared" si="2"/>
        <v>1241.8102847226885</v>
      </c>
      <c r="Z54" s="61">
        <v>2245000</v>
      </c>
      <c r="AA54" s="32">
        <f t="shared" si="3"/>
        <v>1159.4457384558971</v>
      </c>
      <c r="AB54" s="32">
        <v>1053.1300000000001</v>
      </c>
      <c r="AC54" s="32">
        <v>648.12</v>
      </c>
      <c r="AD54" s="32">
        <v>1269.9000000000001</v>
      </c>
      <c r="AE54" s="32">
        <v>1272</v>
      </c>
      <c r="AF54" s="32">
        <v>1493.61</v>
      </c>
      <c r="AG54" s="32">
        <v>1436.49</v>
      </c>
      <c r="AH54" s="32">
        <v>1548.23</v>
      </c>
      <c r="AI54" s="21">
        <v>1671.43</v>
      </c>
      <c r="AJ54" s="21">
        <v>1700</v>
      </c>
      <c r="AK54" s="9">
        <v>1200</v>
      </c>
      <c r="AL54" s="9">
        <v>1200</v>
      </c>
      <c r="AM54" s="9">
        <v>229.42</v>
      </c>
      <c r="AN54" s="21">
        <v>396</v>
      </c>
      <c r="AO54" s="87">
        <v>396</v>
      </c>
      <c r="AP54" s="83">
        <v>396</v>
      </c>
      <c r="AQ54" s="24">
        <v>396</v>
      </c>
      <c r="AR54" s="24">
        <v>396</v>
      </c>
      <c r="AS54" s="24">
        <v>376</v>
      </c>
      <c r="AT54" s="24">
        <v>376</v>
      </c>
      <c r="AU54" s="24">
        <v>376</v>
      </c>
      <c r="AV54" s="24">
        <f>VLOOKUP(J54,Foglio4!$D$2:$I$1206,6,0)</f>
        <v>376</v>
      </c>
      <c r="AW54" s="24">
        <f>VLOOKUP(SPESA!J54,Foglio4!$D$2:$J$1206,7,0)</f>
        <v>376</v>
      </c>
    </row>
    <row r="55" spans="1:49">
      <c r="A55" s="1">
        <v>1</v>
      </c>
      <c r="B55" s="1">
        <v>1</v>
      </c>
      <c r="C55" s="1">
        <v>2</v>
      </c>
      <c r="D55" s="1">
        <v>2</v>
      </c>
      <c r="E55" s="1">
        <v>0</v>
      </c>
      <c r="F55" s="5">
        <v>8205</v>
      </c>
      <c r="G55" s="5">
        <v>0</v>
      </c>
      <c r="H55" s="1">
        <v>8100</v>
      </c>
      <c r="I55" s="1">
        <v>3</v>
      </c>
      <c r="J55" s="5" t="str">
        <f t="shared" si="0"/>
        <v>8100/3</v>
      </c>
      <c r="K55" s="2" t="s">
        <v>54</v>
      </c>
      <c r="L55" s="1">
        <v>1</v>
      </c>
      <c r="M55" s="1">
        <v>2</v>
      </c>
      <c r="N55" s="1">
        <v>1</v>
      </c>
      <c r="O55" s="1">
        <v>3</v>
      </c>
      <c r="P55" s="1">
        <v>1</v>
      </c>
      <c r="Q55" s="1">
        <v>2</v>
      </c>
      <c r="R55" s="1">
        <v>4</v>
      </c>
      <c r="S55" s="12">
        <v>357</v>
      </c>
      <c r="T55" s="29">
        <v>1</v>
      </c>
      <c r="U55" s="29">
        <v>19</v>
      </c>
      <c r="V55" s="61">
        <v>365400</v>
      </c>
      <c r="W55" s="32">
        <f t="shared" si="1"/>
        <v>188.71335092729836</v>
      </c>
      <c r="X55" s="61">
        <v>499980</v>
      </c>
      <c r="Y55" s="32">
        <f t="shared" si="2"/>
        <v>258.21812040676144</v>
      </c>
      <c r="Z55" s="61">
        <v>453600</v>
      </c>
      <c r="AA55" s="32">
        <f t="shared" si="3"/>
        <v>234.26484942699108</v>
      </c>
      <c r="AB55" s="32">
        <v>489.6</v>
      </c>
      <c r="AC55" s="32">
        <v>194.6</v>
      </c>
      <c r="AD55" s="32">
        <v>631.69000000000005</v>
      </c>
      <c r="AE55" s="32">
        <v>0</v>
      </c>
      <c r="AF55" s="32">
        <v>0</v>
      </c>
      <c r="AG55" s="32">
        <v>1386.47</v>
      </c>
      <c r="AH55" s="32">
        <v>740.72</v>
      </c>
      <c r="AI55" s="21">
        <v>399.12</v>
      </c>
      <c r="AJ55" s="21">
        <v>758.28</v>
      </c>
      <c r="AK55" s="9">
        <v>0</v>
      </c>
      <c r="AL55" s="9">
        <v>393.61</v>
      </c>
      <c r="AM55" s="9">
        <v>331.72</v>
      </c>
      <c r="AN55" s="21">
        <v>181.13</v>
      </c>
      <c r="AO55" s="87">
        <v>0</v>
      </c>
      <c r="AP55" s="83">
        <v>400</v>
      </c>
      <c r="AQ55" s="24">
        <v>400</v>
      </c>
      <c r="AR55" s="24">
        <v>0</v>
      </c>
      <c r="AS55" s="24">
        <v>0</v>
      </c>
      <c r="AT55" s="24">
        <v>0</v>
      </c>
      <c r="AU55" s="24">
        <v>0</v>
      </c>
      <c r="AV55" s="24">
        <f>VLOOKUP(J55,Foglio4!$D$2:$I$1206,6,0)</f>
        <v>0</v>
      </c>
      <c r="AW55" s="24">
        <f>VLOOKUP(SPESA!J55,Foglio4!$D$2:$J$1206,7,0)</f>
        <v>0</v>
      </c>
    </row>
    <row r="56" spans="1:49">
      <c r="A56" s="1">
        <v>1</v>
      </c>
      <c r="B56" s="1">
        <v>1</v>
      </c>
      <c r="C56" s="1">
        <v>2</v>
      </c>
      <c r="D56" s="1">
        <v>2</v>
      </c>
      <c r="E56" s="1">
        <v>0</v>
      </c>
      <c r="H56" s="1">
        <v>8100</v>
      </c>
      <c r="I56" s="1">
        <v>4</v>
      </c>
      <c r="J56" s="5" t="str">
        <f t="shared" si="0"/>
        <v>8100/4</v>
      </c>
      <c r="K56" s="2" t="s">
        <v>55</v>
      </c>
      <c r="L56" s="1">
        <v>1</v>
      </c>
      <c r="M56" s="1">
        <v>2</v>
      </c>
      <c r="N56" s="1">
        <v>1</v>
      </c>
      <c r="O56" s="1">
        <v>3</v>
      </c>
      <c r="P56" s="1">
        <v>1</v>
      </c>
      <c r="Q56" s="1">
        <v>2</v>
      </c>
      <c r="R56" s="1">
        <v>7</v>
      </c>
      <c r="S56" s="12">
        <v>351</v>
      </c>
      <c r="T56" s="29">
        <v>1</v>
      </c>
      <c r="U56" s="29">
        <v>19</v>
      </c>
      <c r="V56" s="61">
        <v>0</v>
      </c>
      <c r="W56" s="32">
        <f t="shared" si="1"/>
        <v>0</v>
      </c>
      <c r="X56" s="61">
        <v>0</v>
      </c>
      <c r="Y56" s="32">
        <f t="shared" si="2"/>
        <v>0</v>
      </c>
      <c r="Z56" s="61">
        <v>0</v>
      </c>
      <c r="AA56" s="32">
        <f t="shared" si="3"/>
        <v>0</v>
      </c>
      <c r="AB56" s="32">
        <v>0</v>
      </c>
      <c r="AC56" s="32">
        <v>0</v>
      </c>
      <c r="AD56" s="32">
        <v>0</v>
      </c>
      <c r="AE56" s="32">
        <v>3076.82</v>
      </c>
      <c r="AF56" s="32">
        <v>2121.44</v>
      </c>
      <c r="AG56" s="32">
        <v>2899.87</v>
      </c>
      <c r="AH56" s="32">
        <v>2346.75</v>
      </c>
      <c r="AI56" s="21">
        <v>2703.5</v>
      </c>
      <c r="AJ56" s="21">
        <v>4000</v>
      </c>
      <c r="AK56" s="9">
        <v>2755.56</v>
      </c>
      <c r="AL56" s="9">
        <v>2592.65</v>
      </c>
      <c r="AM56" s="9">
        <v>2996.35</v>
      </c>
      <c r="AN56" s="21">
        <v>2298.41</v>
      </c>
      <c r="AO56" s="87">
        <v>1519.24</v>
      </c>
      <c r="AP56" s="83">
        <v>1009.61</v>
      </c>
      <c r="AQ56" s="24">
        <v>3000</v>
      </c>
      <c r="AR56" s="24">
        <v>3000</v>
      </c>
      <c r="AS56" s="24">
        <v>2277.71</v>
      </c>
      <c r="AT56" s="24">
        <v>1479.23</v>
      </c>
      <c r="AU56" s="24">
        <v>2000</v>
      </c>
      <c r="AV56" s="24">
        <f>VLOOKUP(J56,Foglio4!$D$2:$I$1206,6,0)</f>
        <v>2000</v>
      </c>
      <c r="AW56" s="24">
        <f>VLOOKUP(SPESA!J56,Foglio4!$D$2:$J$1206,7,0)</f>
        <v>2000</v>
      </c>
    </row>
    <row r="57" spans="1:49">
      <c r="A57" s="1">
        <v>1</v>
      </c>
      <c r="B57" s="1">
        <v>1</v>
      </c>
      <c r="C57" s="1">
        <v>2</v>
      </c>
      <c r="D57" s="1">
        <v>2</v>
      </c>
      <c r="E57" s="1">
        <v>0</v>
      </c>
      <c r="F57" s="5">
        <v>9100</v>
      </c>
      <c r="G57" s="5">
        <v>0</v>
      </c>
      <c r="H57" s="1">
        <v>8100</v>
      </c>
      <c r="I57" s="1">
        <v>10</v>
      </c>
      <c r="J57" s="5" t="str">
        <f t="shared" si="0"/>
        <v>8100/10</v>
      </c>
      <c r="K57" s="2" t="s">
        <v>56</v>
      </c>
      <c r="L57" s="1">
        <v>1</v>
      </c>
      <c r="M57" s="1">
        <v>2</v>
      </c>
      <c r="N57" s="1">
        <v>1</v>
      </c>
      <c r="O57" s="1">
        <v>3</v>
      </c>
      <c r="P57" s="1">
        <v>1</v>
      </c>
      <c r="Q57" s="1">
        <v>2</v>
      </c>
      <c r="R57" s="1">
        <v>7</v>
      </c>
      <c r="S57" s="12">
        <v>357</v>
      </c>
      <c r="T57" s="29">
        <v>1</v>
      </c>
      <c r="U57" s="29">
        <v>19</v>
      </c>
      <c r="V57" s="61">
        <v>0</v>
      </c>
      <c r="W57" s="32">
        <f t="shared" si="1"/>
        <v>0</v>
      </c>
      <c r="X57" s="61">
        <v>0</v>
      </c>
      <c r="Y57" s="32">
        <f t="shared" si="2"/>
        <v>0</v>
      </c>
      <c r="Z57" s="61">
        <v>2454916</v>
      </c>
      <c r="AA57" s="32">
        <f t="shared" si="3"/>
        <v>1267.8583048851658</v>
      </c>
      <c r="AB57" s="32">
        <v>0</v>
      </c>
      <c r="AC57" s="32">
        <v>0</v>
      </c>
      <c r="AD57" s="32">
        <v>0</v>
      </c>
      <c r="AE57" s="32">
        <v>5857.65</v>
      </c>
      <c r="AF57" s="32">
        <v>5274.46</v>
      </c>
      <c r="AG57" s="32">
        <v>4844.26</v>
      </c>
      <c r="AH57" s="32">
        <v>4482.26</v>
      </c>
      <c r="AI57" s="21">
        <v>4760.26</v>
      </c>
      <c r="AJ57" s="21">
        <v>2777.26</v>
      </c>
      <c r="AK57" s="9">
        <v>2646.7</v>
      </c>
      <c r="AL57" s="9">
        <v>2699.81</v>
      </c>
      <c r="AM57" s="9">
        <v>3163</v>
      </c>
      <c r="AN57" s="21">
        <v>3410</v>
      </c>
      <c r="AO57" s="87">
        <v>2245.38</v>
      </c>
      <c r="AP57" s="83">
        <v>9.92</v>
      </c>
      <c r="AQ57" s="24">
        <v>1904.85</v>
      </c>
      <c r="AR57" s="24">
        <v>2110</v>
      </c>
      <c r="AS57" s="24">
        <v>492.26</v>
      </c>
      <c r="AT57" s="24">
        <v>2744.55</v>
      </c>
      <c r="AU57" s="24">
        <v>2488</v>
      </c>
      <c r="AV57" s="24">
        <f>VLOOKUP(J57,Foglio4!$D$2:$I$1206,6,0)</f>
        <v>2765</v>
      </c>
      <c r="AW57" s="24">
        <f>VLOOKUP(SPESA!J57,Foglio4!$D$2:$J$1206,7,0)</f>
        <v>2765</v>
      </c>
    </row>
    <row r="58" spans="1:49">
      <c r="A58" s="1">
        <v>1</v>
      </c>
      <c r="B58" s="1">
        <v>1</v>
      </c>
      <c r="C58" s="1">
        <v>2</v>
      </c>
      <c r="D58" s="1">
        <v>2</v>
      </c>
      <c r="E58" s="1">
        <v>0</v>
      </c>
      <c r="H58" s="1">
        <v>8100</v>
      </c>
      <c r="I58" s="1">
        <v>51</v>
      </c>
      <c r="J58" s="5" t="str">
        <f t="shared" si="0"/>
        <v>8100/51</v>
      </c>
      <c r="K58" s="2" t="s">
        <v>57</v>
      </c>
      <c r="L58" s="1">
        <v>1</v>
      </c>
      <c r="M58" s="1">
        <v>2</v>
      </c>
      <c r="N58" s="1">
        <v>1</v>
      </c>
      <c r="O58" s="1">
        <v>10</v>
      </c>
      <c r="P58" s="1">
        <v>2</v>
      </c>
      <c r="Q58" s="1">
        <v>1</v>
      </c>
      <c r="R58" s="1">
        <v>1</v>
      </c>
      <c r="S58" s="12">
        <v>351</v>
      </c>
      <c r="T58" s="29">
        <v>1</v>
      </c>
      <c r="U58" s="29">
        <v>19</v>
      </c>
      <c r="V58" s="61">
        <v>0</v>
      </c>
      <c r="W58" s="32">
        <f t="shared" si="1"/>
        <v>0</v>
      </c>
      <c r="X58" s="61">
        <v>0</v>
      </c>
      <c r="Y58" s="32">
        <f t="shared" si="2"/>
        <v>0</v>
      </c>
      <c r="Z58" s="61">
        <v>0</v>
      </c>
      <c r="AA58" s="32">
        <f t="shared" si="3"/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0</v>
      </c>
      <c r="AH58" s="32">
        <v>0</v>
      </c>
      <c r="AI58" s="21">
        <v>0</v>
      </c>
      <c r="AJ58" s="21">
        <v>0</v>
      </c>
      <c r="AK58" s="9">
        <v>0</v>
      </c>
      <c r="AL58" s="9">
        <v>0</v>
      </c>
      <c r="AM58" s="9">
        <v>0</v>
      </c>
      <c r="AN58" s="21">
        <v>0</v>
      </c>
      <c r="AO58" s="87">
        <v>0</v>
      </c>
      <c r="AP58" s="83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f>VLOOKUP(J58,Foglio4!$D$2:$I$1206,6,0)</f>
        <v>0</v>
      </c>
      <c r="AW58" s="24">
        <f>VLOOKUP(SPESA!J58,Foglio4!$D$2:$J$1206,7,0)</f>
        <v>0</v>
      </c>
    </row>
    <row r="59" spans="1:49">
      <c r="A59" s="1">
        <v>1</v>
      </c>
      <c r="B59" s="1">
        <v>1</v>
      </c>
      <c r="C59" s="1">
        <v>2</v>
      </c>
      <c r="D59" s="1">
        <v>2</v>
      </c>
      <c r="E59" s="1">
        <v>0</v>
      </c>
      <c r="H59" s="1">
        <v>8100</v>
      </c>
      <c r="I59" s="1">
        <v>52</v>
      </c>
      <c r="J59" s="5" t="str">
        <f t="shared" si="0"/>
        <v>8100/52</v>
      </c>
      <c r="K59" s="2" t="s">
        <v>58</v>
      </c>
      <c r="L59" s="1">
        <v>1</v>
      </c>
      <c r="M59" s="1">
        <v>2</v>
      </c>
      <c r="N59" s="1">
        <v>1</v>
      </c>
      <c r="O59" s="1">
        <v>10</v>
      </c>
      <c r="P59" s="1">
        <v>2</v>
      </c>
      <c r="Q59" s="1">
        <v>1</v>
      </c>
      <c r="R59" s="1">
        <v>1</v>
      </c>
      <c r="S59" s="12">
        <v>357</v>
      </c>
      <c r="T59" s="29">
        <v>1</v>
      </c>
      <c r="U59" s="29">
        <v>19</v>
      </c>
      <c r="V59" s="61">
        <v>0</v>
      </c>
      <c r="W59" s="32">
        <f t="shared" si="1"/>
        <v>0</v>
      </c>
      <c r="X59" s="61">
        <v>0</v>
      </c>
      <c r="Y59" s="32">
        <f t="shared" si="2"/>
        <v>0</v>
      </c>
      <c r="Z59" s="61">
        <v>0</v>
      </c>
      <c r="AA59" s="32">
        <f t="shared" si="3"/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21">
        <v>0</v>
      </c>
      <c r="AJ59" s="21">
        <v>0</v>
      </c>
      <c r="AK59" s="9">
        <v>0</v>
      </c>
      <c r="AL59" s="9">
        <v>0</v>
      </c>
      <c r="AM59" s="9">
        <v>0</v>
      </c>
      <c r="AN59" s="21">
        <v>0</v>
      </c>
      <c r="AO59" s="87">
        <v>0</v>
      </c>
      <c r="AP59" s="83">
        <v>0</v>
      </c>
      <c r="AQ59" s="24">
        <v>0</v>
      </c>
      <c r="AR59" s="24">
        <v>0</v>
      </c>
      <c r="AS59" s="24">
        <v>0</v>
      </c>
      <c r="AT59" s="24">
        <v>0</v>
      </c>
      <c r="AU59" s="24">
        <v>0</v>
      </c>
      <c r="AV59" s="24">
        <f>VLOOKUP(J59,Foglio4!$D$2:$I$1206,6,0)</f>
        <v>0</v>
      </c>
      <c r="AW59" s="24">
        <f>VLOOKUP(SPESA!J59,Foglio4!$D$2:$J$1206,7,0)</f>
        <v>0</v>
      </c>
    </row>
    <row r="60" spans="1:49">
      <c r="A60" s="1">
        <v>1</v>
      </c>
      <c r="B60" s="1">
        <v>1</v>
      </c>
      <c r="C60" s="1">
        <v>2</v>
      </c>
      <c r="D60" s="1">
        <v>2</v>
      </c>
      <c r="E60" s="1">
        <v>0</v>
      </c>
      <c r="H60" s="1">
        <v>8100</v>
      </c>
      <c r="I60" s="1">
        <v>54</v>
      </c>
      <c r="J60" s="5" t="str">
        <f t="shared" si="0"/>
        <v>8100/54</v>
      </c>
      <c r="K60" s="2" t="s">
        <v>59</v>
      </c>
      <c r="L60" s="1">
        <v>1</v>
      </c>
      <c r="M60" s="1">
        <v>2</v>
      </c>
      <c r="N60" s="1">
        <v>1</v>
      </c>
      <c r="O60" s="1">
        <v>10</v>
      </c>
      <c r="P60" s="1">
        <v>2</v>
      </c>
      <c r="Q60" s="1">
        <v>1</v>
      </c>
      <c r="R60" s="1">
        <v>1</v>
      </c>
      <c r="S60" s="12">
        <v>351</v>
      </c>
      <c r="T60" s="29">
        <v>1</v>
      </c>
      <c r="U60" s="29">
        <v>19</v>
      </c>
      <c r="V60" s="61">
        <v>0</v>
      </c>
      <c r="W60" s="32">
        <f t="shared" si="1"/>
        <v>0</v>
      </c>
      <c r="X60" s="61">
        <v>0</v>
      </c>
      <c r="Y60" s="32">
        <f t="shared" si="2"/>
        <v>0</v>
      </c>
      <c r="Z60" s="61">
        <v>0</v>
      </c>
      <c r="AA60" s="32">
        <f t="shared" si="3"/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21">
        <v>0</v>
      </c>
      <c r="AJ60" s="21">
        <v>0</v>
      </c>
      <c r="AK60" s="9">
        <v>0</v>
      </c>
      <c r="AL60" s="9">
        <v>0</v>
      </c>
      <c r="AM60" s="9">
        <v>0</v>
      </c>
      <c r="AN60" s="21">
        <v>0</v>
      </c>
      <c r="AO60" s="87">
        <v>0</v>
      </c>
      <c r="AP60" s="83">
        <v>0</v>
      </c>
      <c r="AQ60" s="24">
        <v>0</v>
      </c>
      <c r="AR60" s="24">
        <v>0</v>
      </c>
      <c r="AS60" s="24">
        <v>0</v>
      </c>
      <c r="AT60" s="24">
        <v>0</v>
      </c>
      <c r="AU60" s="24">
        <v>0</v>
      </c>
      <c r="AV60" s="24">
        <f>VLOOKUP(J60,Foglio4!$D$2:$I$1206,6,0)</f>
        <v>0</v>
      </c>
      <c r="AW60" s="24">
        <f>VLOOKUP(SPESA!J60,Foglio4!$D$2:$J$1206,7,0)</f>
        <v>0</v>
      </c>
    </row>
    <row r="61" spans="1:49">
      <c r="A61" s="1">
        <v>1</v>
      </c>
      <c r="B61" s="1">
        <v>1</v>
      </c>
      <c r="C61" s="1">
        <v>2</v>
      </c>
      <c r="D61" s="1">
        <v>2</v>
      </c>
      <c r="E61" s="1">
        <v>0</v>
      </c>
      <c r="H61" s="1">
        <v>8100</v>
      </c>
      <c r="I61" s="1">
        <v>60</v>
      </c>
      <c r="J61" s="5" t="str">
        <f t="shared" si="0"/>
        <v>8100/60</v>
      </c>
      <c r="K61" s="2" t="s">
        <v>60</v>
      </c>
      <c r="L61" s="1">
        <v>1</v>
      </c>
      <c r="M61" s="1">
        <v>2</v>
      </c>
      <c r="N61" s="1">
        <v>1</v>
      </c>
      <c r="O61" s="1">
        <v>10</v>
      </c>
      <c r="P61" s="1">
        <v>2</v>
      </c>
      <c r="Q61" s="1">
        <v>1</v>
      </c>
      <c r="R61" s="1">
        <v>1</v>
      </c>
      <c r="S61" s="12">
        <v>357</v>
      </c>
      <c r="T61" s="29">
        <v>1</v>
      </c>
      <c r="U61" s="29">
        <v>19</v>
      </c>
      <c r="V61" s="61">
        <v>0</v>
      </c>
      <c r="W61" s="32">
        <f t="shared" si="1"/>
        <v>0</v>
      </c>
      <c r="X61" s="61">
        <v>0</v>
      </c>
      <c r="Y61" s="32">
        <f t="shared" si="2"/>
        <v>0</v>
      </c>
      <c r="Z61" s="61">
        <v>0</v>
      </c>
      <c r="AA61" s="32">
        <f t="shared" si="3"/>
        <v>0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2">
        <v>0</v>
      </c>
      <c r="AH61" s="32">
        <v>0</v>
      </c>
      <c r="AI61" s="21">
        <v>0</v>
      </c>
      <c r="AJ61" s="21">
        <v>0</v>
      </c>
      <c r="AK61" s="9">
        <v>0</v>
      </c>
      <c r="AL61" s="9">
        <v>0</v>
      </c>
      <c r="AM61" s="9">
        <v>0</v>
      </c>
      <c r="AN61" s="21">
        <v>0</v>
      </c>
      <c r="AO61" s="87">
        <v>0</v>
      </c>
      <c r="AP61" s="83">
        <v>0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f>VLOOKUP(J61,Foglio4!$D$2:$I$1206,6,0)</f>
        <v>0</v>
      </c>
      <c r="AW61" s="24">
        <f>VLOOKUP(SPESA!J61,Foglio4!$D$2:$J$1206,7,0)</f>
        <v>0</v>
      </c>
    </row>
    <row r="62" spans="1:49">
      <c r="A62" s="5">
        <v>1</v>
      </c>
      <c r="B62" s="5">
        <v>1</v>
      </c>
      <c r="C62" s="5">
        <v>2</v>
      </c>
      <c r="D62" s="5">
        <v>2</v>
      </c>
      <c r="E62" s="5">
        <v>0</v>
      </c>
      <c r="F62" s="5">
        <v>8203</v>
      </c>
      <c r="G62" s="5">
        <v>0</v>
      </c>
      <c r="H62" s="5">
        <v>8203</v>
      </c>
      <c r="I62" s="5">
        <v>0</v>
      </c>
      <c r="J62" s="5" t="str">
        <f t="shared" si="0"/>
        <v>8203/0</v>
      </c>
      <c r="K62" s="2" t="s">
        <v>958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48">
        <v>100</v>
      </c>
      <c r="T62" s="29">
        <v>1</v>
      </c>
      <c r="U62" s="29">
        <v>19</v>
      </c>
      <c r="V62" s="61">
        <v>0</v>
      </c>
      <c r="W62" s="32">
        <f t="shared" si="1"/>
        <v>0</v>
      </c>
      <c r="X62" s="61">
        <v>1015000</v>
      </c>
      <c r="Y62" s="32">
        <f t="shared" si="2"/>
        <v>524.20375257582884</v>
      </c>
      <c r="Z62" s="61">
        <v>1015000</v>
      </c>
      <c r="AA62" s="32">
        <f t="shared" si="3"/>
        <v>524.20375257582884</v>
      </c>
      <c r="AB62" s="32">
        <v>544.70000000000005</v>
      </c>
      <c r="AC62" s="32">
        <v>1009.75</v>
      </c>
      <c r="AD62" s="32">
        <v>0</v>
      </c>
      <c r="AE62" s="32">
        <v>0</v>
      </c>
      <c r="AF62" s="32">
        <v>0</v>
      </c>
      <c r="AG62" s="32">
        <v>0</v>
      </c>
      <c r="AH62" s="32">
        <v>0</v>
      </c>
      <c r="AI62" s="21">
        <v>0</v>
      </c>
      <c r="AJ62" s="21">
        <v>0</v>
      </c>
      <c r="AK62" s="9">
        <v>0</v>
      </c>
      <c r="AL62" s="9">
        <v>0</v>
      </c>
      <c r="AM62" s="9">
        <v>0</v>
      </c>
      <c r="AN62" s="21">
        <v>0</v>
      </c>
      <c r="AO62" s="87">
        <v>0</v>
      </c>
      <c r="AP62" s="83">
        <v>0</v>
      </c>
      <c r="AQ62" s="24">
        <v>0</v>
      </c>
      <c r="AR62" s="24">
        <v>0</v>
      </c>
      <c r="AS62" s="24">
        <v>0</v>
      </c>
      <c r="AT62" s="24">
        <v>0</v>
      </c>
      <c r="AU62" s="24">
        <v>0</v>
      </c>
      <c r="AV62" s="24">
        <v>0</v>
      </c>
      <c r="AW62" s="24">
        <v>0</v>
      </c>
    </row>
    <row r="63" spans="1:49">
      <c r="A63" s="1">
        <v>1</v>
      </c>
      <c r="B63" s="1">
        <v>1</v>
      </c>
      <c r="C63" s="1">
        <v>2</v>
      </c>
      <c r="D63" s="1">
        <v>2</v>
      </c>
      <c r="E63" s="1">
        <v>0</v>
      </c>
      <c r="H63" s="1">
        <v>8500</v>
      </c>
      <c r="I63" s="1">
        <v>1</v>
      </c>
      <c r="J63" s="5" t="str">
        <f t="shared" si="0"/>
        <v>8500/1</v>
      </c>
      <c r="K63" s="2" t="s">
        <v>61</v>
      </c>
      <c r="L63" s="1">
        <v>1</v>
      </c>
      <c r="M63" s="1">
        <v>2</v>
      </c>
      <c r="N63" s="1">
        <v>1</v>
      </c>
      <c r="O63" s="1">
        <v>3</v>
      </c>
      <c r="P63" s="1">
        <v>1</v>
      </c>
      <c r="Q63" s="1">
        <v>2</v>
      </c>
      <c r="R63" s="1">
        <v>7</v>
      </c>
      <c r="S63" s="12">
        <v>357</v>
      </c>
      <c r="T63" s="29">
        <v>1</v>
      </c>
      <c r="U63" s="29">
        <v>19</v>
      </c>
      <c r="V63" s="61">
        <v>0</v>
      </c>
      <c r="W63" s="32">
        <f t="shared" si="1"/>
        <v>0</v>
      </c>
      <c r="X63" s="61">
        <v>0</v>
      </c>
      <c r="Y63" s="32">
        <f t="shared" si="2"/>
        <v>0</v>
      </c>
      <c r="Z63" s="61">
        <v>0</v>
      </c>
      <c r="AA63" s="32">
        <f t="shared" si="3"/>
        <v>0</v>
      </c>
      <c r="AB63" s="32">
        <v>0</v>
      </c>
      <c r="AC63" s="32">
        <v>0</v>
      </c>
      <c r="AD63" s="32">
        <v>0</v>
      </c>
      <c r="AE63" s="32">
        <v>874.7</v>
      </c>
      <c r="AF63" s="32">
        <v>796.09</v>
      </c>
      <c r="AG63" s="32">
        <v>464.83</v>
      </c>
      <c r="AH63" s="32">
        <v>987.35</v>
      </c>
      <c r="AI63" s="21">
        <v>883.15</v>
      </c>
      <c r="AJ63" s="21">
        <v>900</v>
      </c>
      <c r="AK63" s="9">
        <v>176</v>
      </c>
      <c r="AL63" s="9">
        <v>176</v>
      </c>
      <c r="AM63" s="9">
        <v>160.6</v>
      </c>
      <c r="AN63" s="21">
        <v>0</v>
      </c>
      <c r="AO63" s="87">
        <v>0</v>
      </c>
      <c r="AP63" s="83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150</v>
      </c>
      <c r="AV63" s="24">
        <f>VLOOKUP(J63,Foglio4!$D$2:$I$1206,6,0)</f>
        <v>150</v>
      </c>
      <c r="AW63" s="24">
        <f>VLOOKUP(SPESA!J63,Foglio4!$D$2:$J$1206,7,0)</f>
        <v>150</v>
      </c>
    </row>
    <row r="64" spans="1:49">
      <c r="A64" s="1">
        <v>1</v>
      </c>
      <c r="B64" s="1">
        <v>1</v>
      </c>
      <c r="C64" s="1">
        <v>2</v>
      </c>
      <c r="D64" s="1">
        <v>2</v>
      </c>
      <c r="E64" s="1">
        <v>0</v>
      </c>
      <c r="F64" s="5">
        <v>9200</v>
      </c>
      <c r="G64" s="5">
        <v>0</v>
      </c>
      <c r="H64" s="1">
        <v>8500</v>
      </c>
      <c r="I64" s="1">
        <v>2</v>
      </c>
      <c r="J64" s="5" t="str">
        <f t="shared" si="0"/>
        <v>8500/2</v>
      </c>
      <c r="K64" s="2" t="s">
        <v>62</v>
      </c>
      <c r="L64" s="1">
        <v>1</v>
      </c>
      <c r="M64" s="1">
        <v>2</v>
      </c>
      <c r="N64" s="1">
        <v>1</v>
      </c>
      <c r="O64" s="1">
        <v>3</v>
      </c>
      <c r="P64" s="1">
        <v>1</v>
      </c>
      <c r="Q64" s="1">
        <v>2</v>
      </c>
      <c r="R64" s="1">
        <v>7</v>
      </c>
      <c r="S64" s="12">
        <v>400</v>
      </c>
      <c r="T64" s="29">
        <v>1</v>
      </c>
      <c r="U64" s="29">
        <v>19</v>
      </c>
      <c r="V64" s="61">
        <v>660000</v>
      </c>
      <c r="W64" s="32">
        <f t="shared" si="1"/>
        <v>340.86155339906111</v>
      </c>
      <c r="X64" s="61">
        <v>1368880</v>
      </c>
      <c r="Y64" s="32">
        <f t="shared" si="2"/>
        <v>706.9675200256163</v>
      </c>
      <c r="Z64" s="61">
        <v>736800</v>
      </c>
      <c r="AA64" s="32">
        <f t="shared" si="3"/>
        <v>380.52544324913367</v>
      </c>
      <c r="AB64" s="32">
        <v>443.74</v>
      </c>
      <c r="AC64" s="32">
        <v>483.14</v>
      </c>
      <c r="AD64" s="32">
        <v>490</v>
      </c>
      <c r="AE64" s="32">
        <v>434</v>
      </c>
      <c r="AF64" s="32">
        <v>434.01</v>
      </c>
      <c r="AG64" s="32">
        <v>450</v>
      </c>
      <c r="AH64" s="32">
        <v>400</v>
      </c>
      <c r="AI64" s="21">
        <v>410</v>
      </c>
      <c r="AJ64" s="21">
        <v>200</v>
      </c>
      <c r="AK64" s="9">
        <v>200</v>
      </c>
      <c r="AL64" s="9">
        <v>200</v>
      </c>
      <c r="AM64" s="9">
        <v>350</v>
      </c>
      <c r="AN64" s="21">
        <v>290</v>
      </c>
      <c r="AO64" s="87">
        <v>290</v>
      </c>
      <c r="AP64" s="83">
        <v>290</v>
      </c>
      <c r="AQ64" s="24">
        <v>300</v>
      </c>
      <c r="AR64" s="24">
        <v>299.99</v>
      </c>
      <c r="AS64" s="24">
        <v>300</v>
      </c>
      <c r="AT64" s="24">
        <v>330</v>
      </c>
      <c r="AU64" s="24">
        <v>330</v>
      </c>
      <c r="AV64" s="24">
        <f>VLOOKUP(J64,Foglio4!$D$2:$I$1206,6,0)</f>
        <v>330</v>
      </c>
      <c r="AW64" s="24">
        <f>VLOOKUP(SPESA!J64,Foglio4!$D$2:$J$1206,7,0)</f>
        <v>330</v>
      </c>
    </row>
    <row r="65" spans="1:49">
      <c r="A65" s="5">
        <v>1</v>
      </c>
      <c r="B65" s="5">
        <v>1</v>
      </c>
      <c r="C65" s="5">
        <v>2</v>
      </c>
      <c r="D65" s="5">
        <v>2</v>
      </c>
      <c r="E65" s="5">
        <v>0</v>
      </c>
      <c r="H65" s="5">
        <v>8500</v>
      </c>
      <c r="I65" s="5">
        <v>3</v>
      </c>
      <c r="J65" s="5" t="str">
        <f t="shared" si="0"/>
        <v>8500/3</v>
      </c>
      <c r="K65" s="2" t="s">
        <v>895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12">
        <v>702</v>
      </c>
      <c r="T65" s="29">
        <v>1</v>
      </c>
      <c r="U65" s="29">
        <v>19</v>
      </c>
      <c r="V65" s="61">
        <v>0</v>
      </c>
      <c r="W65" s="32">
        <f t="shared" si="1"/>
        <v>0</v>
      </c>
      <c r="X65" s="61">
        <v>0</v>
      </c>
      <c r="Y65" s="32">
        <f t="shared" si="2"/>
        <v>0</v>
      </c>
      <c r="Z65" s="61">
        <v>0</v>
      </c>
      <c r="AA65" s="32">
        <f t="shared" si="3"/>
        <v>0</v>
      </c>
      <c r="AB65" s="32">
        <v>0</v>
      </c>
      <c r="AC65" s="32">
        <v>0</v>
      </c>
      <c r="AD65" s="32">
        <v>0</v>
      </c>
      <c r="AE65" s="32">
        <v>1120.1199999999999</v>
      </c>
      <c r="AF65" s="32">
        <v>0</v>
      </c>
      <c r="AG65" s="32">
        <v>0</v>
      </c>
      <c r="AH65" s="32">
        <v>0</v>
      </c>
      <c r="AI65" s="21">
        <v>0</v>
      </c>
      <c r="AJ65" s="21">
        <v>0</v>
      </c>
      <c r="AK65" s="9">
        <v>0</v>
      </c>
      <c r="AL65" s="9">
        <v>0</v>
      </c>
      <c r="AM65" s="9">
        <v>0</v>
      </c>
      <c r="AN65" s="21">
        <v>0</v>
      </c>
      <c r="AO65" s="87">
        <v>0</v>
      </c>
      <c r="AP65" s="83">
        <v>0</v>
      </c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4">
        <v>0</v>
      </c>
      <c r="AW65" s="24">
        <v>0</v>
      </c>
    </row>
    <row r="66" spans="1:49">
      <c r="A66" s="1">
        <v>1</v>
      </c>
      <c r="B66" s="1">
        <v>1</v>
      </c>
      <c r="C66" s="1">
        <v>2</v>
      </c>
      <c r="D66" s="1">
        <v>2</v>
      </c>
      <c r="E66" s="1">
        <v>0</v>
      </c>
      <c r="H66" s="1">
        <v>8500</v>
      </c>
      <c r="I66" s="1">
        <v>51</v>
      </c>
      <c r="J66" s="5" t="str">
        <f t="shared" si="0"/>
        <v>8500/51</v>
      </c>
      <c r="K66" s="2" t="s">
        <v>63</v>
      </c>
      <c r="L66" s="1">
        <v>1</v>
      </c>
      <c r="M66" s="1">
        <v>2</v>
      </c>
      <c r="N66" s="1">
        <v>1</v>
      </c>
      <c r="O66" s="1">
        <v>10</v>
      </c>
      <c r="P66" s="1">
        <v>2</v>
      </c>
      <c r="Q66" s="1">
        <v>1</v>
      </c>
      <c r="R66" s="1">
        <v>1</v>
      </c>
      <c r="S66" s="12">
        <v>357</v>
      </c>
      <c r="T66" s="29">
        <v>1</v>
      </c>
      <c r="U66" s="29">
        <v>19</v>
      </c>
      <c r="V66" s="61">
        <v>0</v>
      </c>
      <c r="W66" s="32">
        <f t="shared" si="1"/>
        <v>0</v>
      </c>
      <c r="X66" s="61">
        <v>0</v>
      </c>
      <c r="Y66" s="32">
        <f t="shared" si="2"/>
        <v>0</v>
      </c>
      <c r="Z66" s="61">
        <v>0</v>
      </c>
      <c r="AA66" s="32">
        <f t="shared" si="3"/>
        <v>0</v>
      </c>
      <c r="AB66" s="32">
        <v>0</v>
      </c>
      <c r="AC66" s="32">
        <v>0</v>
      </c>
      <c r="AD66" s="32">
        <v>0</v>
      </c>
      <c r="AE66" s="32">
        <v>0</v>
      </c>
      <c r="AF66" s="32">
        <v>0</v>
      </c>
      <c r="AG66" s="32">
        <v>0</v>
      </c>
      <c r="AH66" s="32">
        <v>0</v>
      </c>
      <c r="AI66" s="21">
        <v>0</v>
      </c>
      <c r="AJ66" s="21">
        <v>0</v>
      </c>
      <c r="AK66" s="9">
        <v>0</v>
      </c>
      <c r="AL66" s="9">
        <v>0</v>
      </c>
      <c r="AM66" s="9">
        <v>0</v>
      </c>
      <c r="AN66" s="21">
        <v>0</v>
      </c>
      <c r="AO66" s="87">
        <v>0</v>
      </c>
      <c r="AP66" s="83">
        <v>0</v>
      </c>
      <c r="AQ66" s="24"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f>VLOOKUP(J66,Foglio4!$D$2:$I$1206,6,0)</f>
        <v>0</v>
      </c>
      <c r="AW66" s="24">
        <f>VLOOKUP(SPESA!J66,Foglio4!$D$2:$J$1206,7,0)</f>
        <v>0</v>
      </c>
    </row>
    <row r="67" spans="1:49">
      <c r="A67" s="1">
        <v>1</v>
      </c>
      <c r="B67" s="1">
        <v>1</v>
      </c>
      <c r="C67" s="1">
        <v>2</v>
      </c>
      <c r="D67" s="1">
        <v>2</v>
      </c>
      <c r="E67" s="1">
        <v>0</v>
      </c>
      <c r="H67" s="1">
        <v>9000</v>
      </c>
      <c r="I67" s="1">
        <v>0</v>
      </c>
      <c r="J67" s="5" t="str">
        <f t="shared" si="0"/>
        <v>9000/0</v>
      </c>
      <c r="K67" s="2" t="s">
        <v>64</v>
      </c>
      <c r="L67" s="1">
        <v>1</v>
      </c>
      <c r="M67" s="1">
        <v>2</v>
      </c>
      <c r="N67" s="1">
        <v>1</v>
      </c>
      <c r="O67" s="1">
        <v>3</v>
      </c>
      <c r="P67" s="1">
        <v>1</v>
      </c>
      <c r="Q67" s="1">
        <v>2</v>
      </c>
      <c r="R67" s="1">
        <v>7</v>
      </c>
      <c r="S67" s="12">
        <v>357</v>
      </c>
      <c r="T67" s="29">
        <v>1</v>
      </c>
      <c r="U67" s="29">
        <v>19</v>
      </c>
      <c r="V67" s="61">
        <v>354100</v>
      </c>
      <c r="W67" s="32">
        <f t="shared" si="1"/>
        <v>182.87738796758717</v>
      </c>
      <c r="X67" s="61">
        <v>1896000</v>
      </c>
      <c r="Y67" s="32">
        <f t="shared" si="2"/>
        <v>979.20228067366634</v>
      </c>
      <c r="Z67" s="61">
        <v>2000000</v>
      </c>
      <c r="AA67" s="32">
        <f t="shared" si="3"/>
        <v>1032.9137981789729</v>
      </c>
      <c r="AB67" s="32">
        <v>961.15</v>
      </c>
      <c r="AC67" s="32">
        <v>819.48</v>
      </c>
      <c r="AD67" s="32">
        <v>1000</v>
      </c>
      <c r="AE67" s="32">
        <v>0</v>
      </c>
      <c r="AF67" s="32">
        <v>0</v>
      </c>
      <c r="AG67" s="32">
        <v>0</v>
      </c>
      <c r="AH67" s="32">
        <v>0</v>
      </c>
      <c r="AI67" s="21">
        <v>0</v>
      </c>
      <c r="AJ67" s="21">
        <v>0</v>
      </c>
      <c r="AK67" s="9">
        <v>0</v>
      </c>
      <c r="AL67" s="9">
        <v>0</v>
      </c>
      <c r="AM67" s="9">
        <v>0</v>
      </c>
      <c r="AN67" s="21">
        <v>0</v>
      </c>
      <c r="AO67" s="87">
        <v>0</v>
      </c>
      <c r="AP67" s="83">
        <v>0</v>
      </c>
      <c r="AQ67" s="24">
        <v>0</v>
      </c>
      <c r="AR67" s="24">
        <v>0</v>
      </c>
      <c r="AS67" s="24">
        <v>0</v>
      </c>
      <c r="AT67" s="24">
        <v>0</v>
      </c>
      <c r="AU67" s="24">
        <v>0</v>
      </c>
      <c r="AV67" s="24">
        <f>VLOOKUP(J67,Foglio4!$D$2:$I$1206,6,0)</f>
        <v>0</v>
      </c>
      <c r="AW67" s="24">
        <f>VLOOKUP(SPESA!J67,Foglio4!$D$2:$J$1206,7,0)</f>
        <v>0</v>
      </c>
    </row>
    <row r="68" spans="1:49">
      <c r="A68" s="1">
        <v>1</v>
      </c>
      <c r="B68" s="1">
        <v>1</v>
      </c>
      <c r="C68" s="1">
        <v>2</v>
      </c>
      <c r="D68" s="1">
        <v>3</v>
      </c>
      <c r="E68" s="1">
        <v>0</v>
      </c>
      <c r="H68" s="1">
        <v>10100</v>
      </c>
      <c r="I68" s="1">
        <v>0</v>
      </c>
      <c r="J68" s="5" t="str">
        <f t="shared" si="0"/>
        <v>10100/0</v>
      </c>
      <c r="K68" s="2" t="s">
        <v>65</v>
      </c>
      <c r="L68" s="1">
        <v>1</v>
      </c>
      <c r="M68" s="1">
        <v>2</v>
      </c>
      <c r="N68" s="1">
        <v>1</v>
      </c>
      <c r="O68" s="1">
        <v>3</v>
      </c>
      <c r="P68" s="1">
        <v>2</v>
      </c>
      <c r="Q68" s="1">
        <v>16</v>
      </c>
      <c r="R68" s="1">
        <v>999</v>
      </c>
      <c r="S68" s="12">
        <v>357</v>
      </c>
      <c r="T68" s="29">
        <v>1</v>
      </c>
      <c r="U68" s="29">
        <v>19</v>
      </c>
      <c r="V68" s="61">
        <v>0</v>
      </c>
      <c r="W68" s="32">
        <f t="shared" si="1"/>
        <v>0</v>
      </c>
      <c r="X68" s="61">
        <v>0</v>
      </c>
      <c r="Y68" s="32">
        <f t="shared" si="2"/>
        <v>0</v>
      </c>
      <c r="Z68" s="61">
        <v>0</v>
      </c>
      <c r="AA68" s="32">
        <f t="shared" si="3"/>
        <v>0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v>0</v>
      </c>
      <c r="AH68" s="32">
        <v>0</v>
      </c>
      <c r="AI68" s="21">
        <v>0</v>
      </c>
      <c r="AJ68" s="21">
        <v>0</v>
      </c>
      <c r="AK68" s="9">
        <v>0</v>
      </c>
      <c r="AL68" s="9">
        <v>0</v>
      </c>
      <c r="AM68" s="9">
        <v>1000</v>
      </c>
      <c r="AN68" s="21">
        <v>0</v>
      </c>
      <c r="AO68" s="87">
        <v>0</v>
      </c>
      <c r="AP68" s="83">
        <v>1000</v>
      </c>
      <c r="AQ68" s="24">
        <v>1000</v>
      </c>
      <c r="AR68" s="24">
        <v>720</v>
      </c>
      <c r="AS68" s="24">
        <v>950</v>
      </c>
      <c r="AT68" s="24">
        <v>950</v>
      </c>
      <c r="AU68" s="24">
        <v>950</v>
      </c>
      <c r="AV68" s="24">
        <f>VLOOKUP(J68,Foglio4!$D$2:$I$1206,6,0)</f>
        <v>950</v>
      </c>
      <c r="AW68" s="24">
        <f>VLOOKUP(SPESA!J68,Foglio4!$D$2:$J$1206,7,0)</f>
        <v>950</v>
      </c>
    </row>
    <row r="69" spans="1:49">
      <c r="A69" s="1">
        <v>1</v>
      </c>
      <c r="B69" s="1">
        <v>1</v>
      </c>
      <c r="C69" s="1">
        <v>2</v>
      </c>
      <c r="D69" s="1">
        <v>3</v>
      </c>
      <c r="E69" s="1">
        <v>0</v>
      </c>
      <c r="H69" s="1">
        <v>10100</v>
      </c>
      <c r="I69" s="1">
        <v>1</v>
      </c>
      <c r="J69" s="5" t="str">
        <f t="shared" si="0"/>
        <v>10100/1</v>
      </c>
      <c r="K69" s="2" t="s">
        <v>66</v>
      </c>
      <c r="L69" s="1">
        <v>1</v>
      </c>
      <c r="M69" s="1">
        <v>2</v>
      </c>
      <c r="N69" s="1">
        <v>1</v>
      </c>
      <c r="O69" s="1">
        <v>3</v>
      </c>
      <c r="P69" s="1">
        <v>2</v>
      </c>
      <c r="Q69" s="1">
        <v>16</v>
      </c>
      <c r="R69" s="1">
        <v>999</v>
      </c>
      <c r="S69" s="12">
        <v>351</v>
      </c>
      <c r="T69" s="29">
        <v>1</v>
      </c>
      <c r="U69" s="29">
        <v>19</v>
      </c>
      <c r="V69" s="61">
        <v>0</v>
      </c>
      <c r="W69" s="32">
        <f t="shared" si="1"/>
        <v>0</v>
      </c>
      <c r="X69" s="61">
        <v>0</v>
      </c>
      <c r="Y69" s="32">
        <f t="shared" si="2"/>
        <v>0</v>
      </c>
      <c r="Z69" s="61">
        <v>0</v>
      </c>
      <c r="AA69" s="32">
        <f t="shared" si="3"/>
        <v>0</v>
      </c>
      <c r="AB69" s="32">
        <v>0</v>
      </c>
      <c r="AC69" s="32">
        <v>0</v>
      </c>
      <c r="AD69" s="32">
        <v>0</v>
      </c>
      <c r="AE69" s="32">
        <v>0</v>
      </c>
      <c r="AF69" s="32">
        <v>451.7</v>
      </c>
      <c r="AG69" s="32">
        <v>0</v>
      </c>
      <c r="AH69" s="32">
        <v>0</v>
      </c>
      <c r="AI69" s="21">
        <v>400</v>
      </c>
      <c r="AJ69" s="21">
        <v>694.46</v>
      </c>
      <c r="AK69" s="9">
        <v>0</v>
      </c>
      <c r="AL69" s="9">
        <v>300</v>
      </c>
      <c r="AM69" s="9">
        <v>0</v>
      </c>
      <c r="AN69" s="21">
        <v>0</v>
      </c>
      <c r="AO69" s="87">
        <v>0</v>
      </c>
      <c r="AP69" s="83">
        <v>0</v>
      </c>
      <c r="AQ69" s="24">
        <v>0</v>
      </c>
      <c r="AR69" s="24">
        <v>0</v>
      </c>
      <c r="AS69" s="24">
        <v>0</v>
      </c>
      <c r="AT69" s="24">
        <v>0</v>
      </c>
      <c r="AU69" s="24">
        <v>1000</v>
      </c>
      <c r="AV69" s="24">
        <f>VLOOKUP(J69,Foglio4!$D$2:$I$1206,6,0)</f>
        <v>500</v>
      </c>
      <c r="AW69" s="24">
        <f>VLOOKUP(SPESA!J69,Foglio4!$D$2:$J$1206,7,0)</f>
        <v>0</v>
      </c>
    </row>
    <row r="70" spans="1:49">
      <c r="A70" s="1">
        <v>1</v>
      </c>
      <c r="B70" s="1">
        <v>1</v>
      </c>
      <c r="C70" s="1">
        <v>2</v>
      </c>
      <c r="D70" s="1">
        <v>3</v>
      </c>
      <c r="E70" s="1">
        <v>0</v>
      </c>
      <c r="F70" s="5">
        <v>11806</v>
      </c>
      <c r="G70" s="5">
        <v>0</v>
      </c>
      <c r="H70" s="1">
        <v>10100</v>
      </c>
      <c r="I70" s="1">
        <v>2</v>
      </c>
      <c r="J70" s="5" t="str">
        <f t="shared" ref="J70:J133" si="4">CONCATENATE(H70,"/",I70)</f>
        <v>10100/2</v>
      </c>
      <c r="K70" s="2" t="s">
        <v>67</v>
      </c>
      <c r="L70" s="1">
        <v>1</v>
      </c>
      <c r="M70" s="1">
        <v>2</v>
      </c>
      <c r="N70" s="1">
        <v>1</v>
      </c>
      <c r="O70" s="1">
        <v>3</v>
      </c>
      <c r="P70" s="1">
        <v>2</v>
      </c>
      <c r="Q70" s="1">
        <v>16</v>
      </c>
      <c r="R70" s="1">
        <v>999</v>
      </c>
      <c r="S70" s="12">
        <v>350</v>
      </c>
      <c r="T70" s="29">
        <v>1</v>
      </c>
      <c r="U70" s="29">
        <v>19</v>
      </c>
      <c r="V70" s="61">
        <v>1509898</v>
      </c>
      <c r="W70" s="32">
        <f t="shared" ref="W70:W137" si="5">V70/1936.27</f>
        <v>779.79723902141745</v>
      </c>
      <c r="X70" s="61">
        <v>3838200</v>
      </c>
      <c r="Y70" s="32">
        <f t="shared" si="2"/>
        <v>1982.2648700852671</v>
      </c>
      <c r="Z70" s="61">
        <v>2306760</v>
      </c>
      <c r="AA70" s="32">
        <f t="shared" si="3"/>
        <v>1191.3421165436639</v>
      </c>
      <c r="AB70" s="32">
        <v>2400</v>
      </c>
      <c r="AC70" s="32">
        <v>1851.08</v>
      </c>
      <c r="AD70" s="32">
        <v>1136.3800000000001</v>
      </c>
      <c r="AE70" s="32">
        <v>982.46</v>
      </c>
      <c r="AF70" s="32">
        <v>700</v>
      </c>
      <c r="AG70" s="32">
        <v>0</v>
      </c>
      <c r="AH70" s="32">
        <v>0</v>
      </c>
      <c r="AI70" s="21">
        <v>568.32000000000005</v>
      </c>
      <c r="AJ70" s="21">
        <v>814.55</v>
      </c>
      <c r="AK70" s="9">
        <v>800</v>
      </c>
      <c r="AL70" s="9">
        <v>200</v>
      </c>
      <c r="AM70" s="9">
        <v>0</v>
      </c>
      <c r="AN70" s="21">
        <v>0</v>
      </c>
      <c r="AO70" s="87">
        <v>0</v>
      </c>
      <c r="AP70" s="83">
        <v>0</v>
      </c>
      <c r="AQ70" s="24">
        <v>0</v>
      </c>
      <c r="AR70" s="24">
        <v>0</v>
      </c>
      <c r="AS70" s="24">
        <v>0</v>
      </c>
      <c r="AT70" s="24">
        <v>0</v>
      </c>
      <c r="AU70" s="24">
        <v>0</v>
      </c>
      <c r="AV70" s="24">
        <f>VLOOKUP(J70,Foglio4!$D$2:$I$1206,6,0)</f>
        <v>0</v>
      </c>
      <c r="AW70" s="24">
        <f>VLOOKUP(SPESA!J70,Foglio4!$D$2:$J$1206,7,0)</f>
        <v>0</v>
      </c>
    </row>
    <row r="71" spans="1:49">
      <c r="A71" s="1">
        <v>1</v>
      </c>
      <c r="B71" s="1">
        <v>1</v>
      </c>
      <c r="C71" s="1">
        <v>2</v>
      </c>
      <c r="D71" s="1">
        <v>3</v>
      </c>
      <c r="E71" s="1">
        <v>0</v>
      </c>
      <c r="F71" s="5">
        <v>11805</v>
      </c>
      <c r="G71" s="5">
        <v>0</v>
      </c>
      <c r="H71" s="1">
        <v>10100</v>
      </c>
      <c r="I71" s="1">
        <v>3</v>
      </c>
      <c r="J71" s="5" t="str">
        <f t="shared" si="4"/>
        <v>10100/3</v>
      </c>
      <c r="K71" s="2" t="s">
        <v>68</v>
      </c>
      <c r="L71" s="1">
        <v>1</v>
      </c>
      <c r="M71" s="1">
        <v>2</v>
      </c>
      <c r="N71" s="1">
        <v>1</v>
      </c>
      <c r="O71" s="1">
        <v>3</v>
      </c>
      <c r="P71" s="1">
        <v>2</v>
      </c>
      <c r="Q71" s="1">
        <v>16</v>
      </c>
      <c r="R71" s="1">
        <v>2</v>
      </c>
      <c r="S71" s="12">
        <v>357</v>
      </c>
      <c r="T71" s="29">
        <v>1</v>
      </c>
      <c r="U71" s="29">
        <v>19</v>
      </c>
      <c r="V71" s="61">
        <v>2601200</v>
      </c>
      <c r="W71" s="32">
        <f t="shared" si="5"/>
        <v>1343.4076859115723</v>
      </c>
      <c r="X71" s="61">
        <v>16552600</v>
      </c>
      <c r="Y71" s="32">
        <f t="shared" ref="Y71:Y138" si="6">X71/1936.27</f>
        <v>8548.7044678686343</v>
      </c>
      <c r="Z71" s="61">
        <v>20406539</v>
      </c>
      <c r="AA71" s="32">
        <f t="shared" si="3"/>
        <v>10539.097853088671</v>
      </c>
      <c r="AB71" s="32">
        <v>11714.61</v>
      </c>
      <c r="AC71" s="32">
        <v>11821.39</v>
      </c>
      <c r="AD71" s="32">
        <v>14847.57</v>
      </c>
      <c r="AE71" s="32">
        <v>13835.6</v>
      </c>
      <c r="AF71" s="32">
        <v>18811.900000000001</v>
      </c>
      <c r="AG71" s="32">
        <v>30370.13</v>
      </c>
      <c r="AH71" s="32">
        <v>24352.07</v>
      </c>
      <c r="AI71" s="21">
        <v>19400</v>
      </c>
      <c r="AJ71" s="21">
        <v>14548.8</v>
      </c>
      <c r="AK71" s="9">
        <v>21467.59</v>
      </c>
      <c r="AL71" s="9">
        <v>24247.68</v>
      </c>
      <c r="AM71" s="9">
        <v>13274.45</v>
      </c>
      <c r="AN71" s="21">
        <v>15054.31</v>
      </c>
      <c r="AO71" s="87">
        <v>13000</v>
      </c>
      <c r="AP71" s="83">
        <v>10999.18</v>
      </c>
      <c r="AQ71" s="24">
        <v>10909.97</v>
      </c>
      <c r="AR71" s="24">
        <v>12990.57</v>
      </c>
      <c r="AS71" s="24">
        <v>10511.87</v>
      </c>
      <c r="AT71" s="24">
        <v>9862.6</v>
      </c>
      <c r="AU71" s="24">
        <v>15292.5</v>
      </c>
      <c r="AV71" s="24">
        <f>VLOOKUP(J71,Foglio4!$D$2:$I$1206,6,0)</f>
        <v>15292.5</v>
      </c>
      <c r="AW71" s="24">
        <f>VLOOKUP(SPESA!J71,Foglio4!$D$2:$J$1206,7,0)</f>
        <v>15292.5</v>
      </c>
    </row>
    <row r="72" spans="1:49">
      <c r="A72" s="1">
        <v>1</v>
      </c>
      <c r="B72" s="1">
        <v>1</v>
      </c>
      <c r="C72" s="1">
        <v>2</v>
      </c>
      <c r="D72" s="1">
        <v>3</v>
      </c>
      <c r="E72" s="1">
        <v>0</v>
      </c>
      <c r="F72" s="5">
        <v>11700</v>
      </c>
      <c r="G72" s="5">
        <v>0</v>
      </c>
      <c r="H72" s="1">
        <v>10100</v>
      </c>
      <c r="I72" s="1">
        <v>4</v>
      </c>
      <c r="J72" s="5" t="str">
        <f t="shared" si="4"/>
        <v>10100/4</v>
      </c>
      <c r="K72" s="2" t="s">
        <v>69</v>
      </c>
      <c r="L72" s="1">
        <v>1</v>
      </c>
      <c r="M72" s="1">
        <v>2</v>
      </c>
      <c r="N72" s="1">
        <v>1</v>
      </c>
      <c r="O72" s="1">
        <v>3</v>
      </c>
      <c r="P72" s="1">
        <v>2</v>
      </c>
      <c r="Q72" s="1">
        <v>14</v>
      </c>
      <c r="R72" s="1">
        <v>2</v>
      </c>
      <c r="S72" s="12">
        <v>402</v>
      </c>
      <c r="T72" s="29">
        <v>1</v>
      </c>
      <c r="U72" s="29">
        <v>19</v>
      </c>
      <c r="V72" s="61">
        <v>2525837</v>
      </c>
      <c r="W72" s="32">
        <f t="shared" si="5"/>
        <v>1304.4859446254914</v>
      </c>
      <c r="X72" s="61">
        <v>11014561</v>
      </c>
      <c r="Y72" s="32">
        <f t="shared" si="6"/>
        <v>5688.5460188919933</v>
      </c>
      <c r="Z72" s="61">
        <v>9482427</v>
      </c>
      <c r="AA72" s="32">
        <f t="shared" si="3"/>
        <v>4897.2648442624222</v>
      </c>
      <c r="AB72" s="32">
        <v>5530.45</v>
      </c>
      <c r="AC72" s="32">
        <v>4155.57</v>
      </c>
      <c r="AD72" s="32">
        <v>5904.01</v>
      </c>
      <c r="AE72" s="32">
        <v>6434.18</v>
      </c>
      <c r="AF72" s="32">
        <v>6865.36</v>
      </c>
      <c r="AG72" s="32">
        <v>4838.79</v>
      </c>
      <c r="AH72" s="32">
        <v>5293.57</v>
      </c>
      <c r="AI72" s="21">
        <v>5865.76</v>
      </c>
      <c r="AJ72" s="21">
        <v>5884.44</v>
      </c>
      <c r="AK72" s="9">
        <v>5973.77</v>
      </c>
      <c r="AL72" s="9">
        <v>6000</v>
      </c>
      <c r="AM72" s="9">
        <v>7200</v>
      </c>
      <c r="AN72" s="21">
        <v>7200</v>
      </c>
      <c r="AO72" s="87">
        <v>6000</v>
      </c>
      <c r="AP72" s="83">
        <v>6000</v>
      </c>
      <c r="AQ72" s="24">
        <v>4500</v>
      </c>
      <c r="AR72" s="24">
        <v>5937.89</v>
      </c>
      <c r="AS72" s="24">
        <v>4500</v>
      </c>
      <c r="AT72" s="24">
        <v>2492.92</v>
      </c>
      <c r="AU72" s="24">
        <v>300</v>
      </c>
      <c r="AV72" s="24">
        <f>VLOOKUP(J72,Foglio4!$D$2:$I$1206,6,0)</f>
        <v>6600</v>
      </c>
      <c r="AW72" s="24">
        <f>VLOOKUP(SPESA!J72,Foglio4!$D$2:$J$1206,7,0)</f>
        <v>6600</v>
      </c>
    </row>
    <row r="73" spans="1:49">
      <c r="A73" s="1">
        <v>1</v>
      </c>
      <c r="B73" s="1">
        <v>1</v>
      </c>
      <c r="C73" s="1">
        <v>2</v>
      </c>
      <c r="D73" s="1">
        <v>3</v>
      </c>
      <c r="E73" s="1">
        <v>0</v>
      </c>
      <c r="H73" s="1">
        <v>10100</v>
      </c>
      <c r="I73" s="1">
        <v>5</v>
      </c>
      <c r="J73" s="5" t="str">
        <f t="shared" si="4"/>
        <v>10100/5</v>
      </c>
      <c r="K73" s="2" t="s">
        <v>70</v>
      </c>
      <c r="L73" s="1">
        <v>1</v>
      </c>
      <c r="M73" s="1">
        <v>2</v>
      </c>
      <c r="N73" s="1">
        <v>1</v>
      </c>
      <c r="O73" s="1">
        <v>3</v>
      </c>
      <c r="P73" s="1">
        <v>2</v>
      </c>
      <c r="Q73" s="1">
        <v>16</v>
      </c>
      <c r="R73" s="1">
        <v>999</v>
      </c>
      <c r="S73" s="12">
        <v>400</v>
      </c>
      <c r="T73" s="29">
        <v>1</v>
      </c>
      <c r="U73" s="29">
        <v>19</v>
      </c>
      <c r="V73" s="61">
        <v>0</v>
      </c>
      <c r="W73" s="32">
        <f t="shared" si="5"/>
        <v>0</v>
      </c>
      <c r="X73" s="61">
        <v>0</v>
      </c>
      <c r="Y73" s="32">
        <f t="shared" si="6"/>
        <v>0</v>
      </c>
      <c r="Z73" s="61">
        <v>0</v>
      </c>
      <c r="AA73" s="32">
        <f t="shared" ref="AA73:AA143" si="7">Z73/1936.27</f>
        <v>0</v>
      </c>
      <c r="AB73" s="32">
        <v>0</v>
      </c>
      <c r="AC73" s="32">
        <v>0</v>
      </c>
      <c r="AD73" s="32">
        <v>0</v>
      </c>
      <c r="AE73" s="32">
        <v>0</v>
      </c>
      <c r="AF73" s="32">
        <v>0</v>
      </c>
      <c r="AG73" s="32">
        <v>0</v>
      </c>
      <c r="AH73" s="32">
        <v>0</v>
      </c>
      <c r="AI73" s="21">
        <v>0</v>
      </c>
      <c r="AJ73" s="21">
        <v>1000</v>
      </c>
      <c r="AK73" s="9">
        <v>0</v>
      </c>
      <c r="AL73" s="9">
        <v>1000</v>
      </c>
      <c r="AM73" s="9">
        <v>1600</v>
      </c>
      <c r="AN73" s="21">
        <v>0</v>
      </c>
      <c r="AO73" s="87">
        <v>0</v>
      </c>
      <c r="AP73" s="83">
        <v>0</v>
      </c>
      <c r="AQ73" s="24">
        <v>269.62</v>
      </c>
      <c r="AR73" s="24">
        <v>976</v>
      </c>
      <c r="AS73" s="24">
        <v>976</v>
      </c>
      <c r="AT73" s="24">
        <v>976</v>
      </c>
      <c r="AU73" s="24">
        <v>1000</v>
      </c>
      <c r="AV73" s="24">
        <f>VLOOKUP(J73,Foglio4!$D$2:$I$1206,6,0)</f>
        <v>1000</v>
      </c>
      <c r="AW73" s="24">
        <f>VLOOKUP(SPESA!J73,Foglio4!$D$2:$J$1206,7,0)</f>
        <v>1000</v>
      </c>
    </row>
    <row r="74" spans="1:49">
      <c r="A74" s="1">
        <v>1</v>
      </c>
      <c r="B74" s="1">
        <v>1</v>
      </c>
      <c r="C74" s="1">
        <v>2</v>
      </c>
      <c r="D74" s="1">
        <v>3</v>
      </c>
      <c r="E74" s="1">
        <v>0</v>
      </c>
      <c r="H74" s="1">
        <v>10100</v>
      </c>
      <c r="I74" s="1">
        <v>15</v>
      </c>
      <c r="J74" s="5" t="str">
        <f t="shared" si="4"/>
        <v>10100/15</v>
      </c>
      <c r="K74" s="2" t="s">
        <v>71</v>
      </c>
      <c r="L74" s="1">
        <v>1</v>
      </c>
      <c r="M74" s="1">
        <v>2</v>
      </c>
      <c r="N74" s="1">
        <v>1</v>
      </c>
      <c r="O74" s="1">
        <v>3</v>
      </c>
      <c r="P74" s="1">
        <v>2</v>
      </c>
      <c r="Q74" s="1">
        <v>2</v>
      </c>
      <c r="R74" s="1">
        <v>1</v>
      </c>
      <c r="S74" s="12">
        <v>351</v>
      </c>
      <c r="T74" s="29">
        <v>1</v>
      </c>
      <c r="U74" s="29">
        <v>19</v>
      </c>
      <c r="V74" s="61">
        <v>0</v>
      </c>
      <c r="W74" s="32">
        <f t="shared" si="5"/>
        <v>0</v>
      </c>
      <c r="X74" s="61">
        <v>0</v>
      </c>
      <c r="Y74" s="32">
        <f t="shared" si="6"/>
        <v>0</v>
      </c>
      <c r="Z74" s="61">
        <v>0</v>
      </c>
      <c r="AA74" s="32">
        <f t="shared" si="7"/>
        <v>0</v>
      </c>
      <c r="AB74" s="32">
        <v>0</v>
      </c>
      <c r="AC74" s="32">
        <v>0</v>
      </c>
      <c r="AD74" s="32">
        <v>0</v>
      </c>
      <c r="AE74" s="32">
        <v>0</v>
      </c>
      <c r="AF74" s="32">
        <v>0</v>
      </c>
      <c r="AG74" s="32">
        <v>62.45</v>
      </c>
      <c r="AH74" s="32">
        <v>26.55</v>
      </c>
      <c r="AI74" s="21">
        <v>33.04</v>
      </c>
      <c r="AJ74" s="21">
        <v>95.3</v>
      </c>
      <c r="AK74" s="9">
        <v>237</v>
      </c>
      <c r="AL74" s="9">
        <v>217</v>
      </c>
      <c r="AM74" s="9">
        <v>357</v>
      </c>
      <c r="AN74" s="21">
        <v>606.1</v>
      </c>
      <c r="AO74" s="87">
        <v>267</v>
      </c>
      <c r="AP74" s="83">
        <v>267</v>
      </c>
      <c r="AQ74" s="24">
        <v>267</v>
      </c>
      <c r="AR74" s="24">
        <v>267</v>
      </c>
      <c r="AS74" s="24">
        <v>267</v>
      </c>
      <c r="AT74" s="24">
        <v>1.56</v>
      </c>
      <c r="AU74" s="24">
        <v>267</v>
      </c>
      <c r="AV74" s="24">
        <f>VLOOKUP(J74,Foglio4!$D$2:$I$1206,6,0)</f>
        <v>267</v>
      </c>
      <c r="AW74" s="24">
        <f>VLOOKUP(SPESA!J74,Foglio4!$D$2:$J$1206,7,0)</f>
        <v>267</v>
      </c>
    </row>
    <row r="75" spans="1:49">
      <c r="A75" s="1">
        <v>1</v>
      </c>
      <c r="B75" s="1">
        <v>1</v>
      </c>
      <c r="C75" s="1">
        <v>2</v>
      </c>
      <c r="D75" s="1">
        <v>3</v>
      </c>
      <c r="E75" s="1">
        <v>0</v>
      </c>
      <c r="H75" s="1">
        <v>10100</v>
      </c>
      <c r="I75" s="1">
        <v>52</v>
      </c>
      <c r="J75" s="5" t="str">
        <f t="shared" si="4"/>
        <v>10100/52</v>
      </c>
      <c r="K75" s="2" t="s">
        <v>72</v>
      </c>
      <c r="L75" s="1">
        <v>1</v>
      </c>
      <c r="M75" s="1">
        <v>2</v>
      </c>
      <c r="N75" s="1">
        <v>1</v>
      </c>
      <c r="O75" s="1">
        <v>10</v>
      </c>
      <c r="P75" s="1">
        <v>2</v>
      </c>
      <c r="Q75" s="1">
        <v>1</v>
      </c>
      <c r="R75" s="1">
        <v>1</v>
      </c>
      <c r="S75" s="12">
        <v>350</v>
      </c>
      <c r="T75" s="29">
        <v>1</v>
      </c>
      <c r="U75" s="29">
        <v>19</v>
      </c>
      <c r="V75" s="61">
        <v>0</v>
      </c>
      <c r="W75" s="32">
        <f t="shared" si="5"/>
        <v>0</v>
      </c>
      <c r="X75" s="61">
        <v>0</v>
      </c>
      <c r="Y75" s="32">
        <f t="shared" si="6"/>
        <v>0</v>
      </c>
      <c r="Z75" s="61">
        <v>0</v>
      </c>
      <c r="AA75" s="32">
        <f t="shared" si="7"/>
        <v>0</v>
      </c>
      <c r="AB75" s="32">
        <v>0</v>
      </c>
      <c r="AC75" s="32">
        <v>0</v>
      </c>
      <c r="AD75" s="32">
        <v>0</v>
      </c>
      <c r="AE75" s="32">
        <v>0</v>
      </c>
      <c r="AF75" s="32">
        <v>0</v>
      </c>
      <c r="AG75" s="32">
        <v>0</v>
      </c>
      <c r="AH75" s="32">
        <v>0</v>
      </c>
      <c r="AI75" s="21">
        <v>0</v>
      </c>
      <c r="AJ75" s="21">
        <v>0</v>
      </c>
      <c r="AK75" s="9">
        <v>0</v>
      </c>
      <c r="AL75" s="9">
        <v>0</v>
      </c>
      <c r="AM75" s="9">
        <v>0</v>
      </c>
      <c r="AN75" s="21">
        <v>0</v>
      </c>
      <c r="AO75" s="87">
        <v>0</v>
      </c>
      <c r="AP75" s="83">
        <v>0</v>
      </c>
      <c r="AQ75" s="24">
        <v>0</v>
      </c>
      <c r="AR75" s="24">
        <v>0</v>
      </c>
      <c r="AS75" s="24">
        <v>0</v>
      </c>
      <c r="AT75" s="24">
        <v>0</v>
      </c>
      <c r="AU75" s="24">
        <v>0</v>
      </c>
      <c r="AV75" s="24">
        <f>VLOOKUP(J75,Foglio4!$D$2:$I$1206,6,0)</f>
        <v>0</v>
      </c>
      <c r="AW75" s="24">
        <f>VLOOKUP(SPESA!J75,Foglio4!$D$2:$J$1206,7,0)</f>
        <v>0</v>
      </c>
    </row>
    <row r="76" spans="1:49">
      <c r="A76" s="1">
        <v>1</v>
      </c>
      <c r="B76" s="1">
        <v>1</v>
      </c>
      <c r="C76" s="1">
        <v>2</v>
      </c>
      <c r="D76" s="1">
        <v>3</v>
      </c>
      <c r="E76" s="1">
        <v>0</v>
      </c>
      <c r="H76" s="1">
        <v>10100</v>
      </c>
      <c r="I76" s="1">
        <v>53</v>
      </c>
      <c r="J76" s="5" t="str">
        <f t="shared" si="4"/>
        <v>10100/53</v>
      </c>
      <c r="K76" s="2" t="s">
        <v>73</v>
      </c>
      <c r="L76" s="1">
        <v>1</v>
      </c>
      <c r="M76" s="1">
        <v>2</v>
      </c>
      <c r="N76" s="1">
        <v>1</v>
      </c>
      <c r="O76" s="1">
        <v>10</v>
      </c>
      <c r="P76" s="1">
        <v>2</v>
      </c>
      <c r="Q76" s="1">
        <v>1</v>
      </c>
      <c r="R76" s="1">
        <v>1</v>
      </c>
      <c r="S76" s="12">
        <v>357</v>
      </c>
      <c r="T76" s="29">
        <v>1</v>
      </c>
      <c r="U76" s="29">
        <v>19</v>
      </c>
      <c r="V76" s="61">
        <v>0</v>
      </c>
      <c r="W76" s="32">
        <f t="shared" si="5"/>
        <v>0</v>
      </c>
      <c r="X76" s="61">
        <v>0</v>
      </c>
      <c r="Y76" s="32">
        <f t="shared" si="6"/>
        <v>0</v>
      </c>
      <c r="Z76" s="61">
        <v>0</v>
      </c>
      <c r="AA76" s="32">
        <f t="shared" si="7"/>
        <v>0</v>
      </c>
      <c r="AB76" s="32">
        <v>0</v>
      </c>
      <c r="AC76" s="32">
        <v>0</v>
      </c>
      <c r="AD76" s="32">
        <v>0</v>
      </c>
      <c r="AE76" s="32">
        <v>0</v>
      </c>
      <c r="AF76" s="32">
        <v>0</v>
      </c>
      <c r="AG76" s="32">
        <v>0</v>
      </c>
      <c r="AH76" s="32">
        <v>0</v>
      </c>
      <c r="AI76" s="21">
        <v>0</v>
      </c>
      <c r="AJ76" s="21">
        <v>0</v>
      </c>
      <c r="AK76" s="9">
        <v>0</v>
      </c>
      <c r="AL76" s="9">
        <v>0</v>
      </c>
      <c r="AM76" s="9">
        <v>0</v>
      </c>
      <c r="AN76" s="21">
        <v>0</v>
      </c>
      <c r="AO76" s="87">
        <v>0</v>
      </c>
      <c r="AP76" s="83">
        <v>0</v>
      </c>
      <c r="AQ76" s="24">
        <v>0</v>
      </c>
      <c r="AR76" s="24">
        <v>0</v>
      </c>
      <c r="AS76" s="24">
        <v>0</v>
      </c>
      <c r="AT76" s="24">
        <v>0</v>
      </c>
      <c r="AU76" s="24">
        <v>0</v>
      </c>
      <c r="AV76" s="24">
        <f>VLOOKUP(J76,Foglio4!$D$2:$I$1206,6,0)</f>
        <v>0</v>
      </c>
      <c r="AW76" s="24">
        <f>VLOOKUP(SPESA!J76,Foglio4!$D$2:$J$1206,7,0)</f>
        <v>0</v>
      </c>
    </row>
    <row r="77" spans="1:49">
      <c r="A77" s="1">
        <v>1</v>
      </c>
      <c r="B77" s="1">
        <v>1</v>
      </c>
      <c r="C77" s="1">
        <v>2</v>
      </c>
      <c r="D77" s="1">
        <v>3</v>
      </c>
      <c r="E77" s="1">
        <v>0</v>
      </c>
      <c r="H77" s="1">
        <v>10100</v>
      </c>
      <c r="I77" s="1">
        <v>54</v>
      </c>
      <c r="J77" s="5" t="str">
        <f t="shared" si="4"/>
        <v>10100/54</v>
      </c>
      <c r="K77" s="2" t="s">
        <v>74</v>
      </c>
      <c r="L77" s="1">
        <v>1</v>
      </c>
      <c r="M77" s="1">
        <v>2</v>
      </c>
      <c r="N77" s="1">
        <v>1</v>
      </c>
      <c r="O77" s="1">
        <v>10</v>
      </c>
      <c r="P77" s="1">
        <v>2</v>
      </c>
      <c r="Q77" s="1">
        <v>1</v>
      </c>
      <c r="R77" s="1">
        <v>1</v>
      </c>
      <c r="S77" s="12">
        <v>402</v>
      </c>
      <c r="T77" s="29">
        <v>1</v>
      </c>
      <c r="U77" s="29">
        <v>19</v>
      </c>
      <c r="V77" s="61">
        <v>0</v>
      </c>
      <c r="W77" s="32">
        <f t="shared" si="5"/>
        <v>0</v>
      </c>
      <c r="X77" s="61">
        <v>0</v>
      </c>
      <c r="Y77" s="32">
        <f t="shared" si="6"/>
        <v>0</v>
      </c>
      <c r="Z77" s="61">
        <v>0</v>
      </c>
      <c r="AA77" s="32">
        <f t="shared" si="7"/>
        <v>0</v>
      </c>
      <c r="AB77" s="32">
        <v>0</v>
      </c>
      <c r="AC77" s="32">
        <v>0</v>
      </c>
      <c r="AD77" s="32">
        <v>0</v>
      </c>
      <c r="AE77" s="32">
        <v>0</v>
      </c>
      <c r="AF77" s="32">
        <v>0</v>
      </c>
      <c r="AG77" s="32">
        <v>0</v>
      </c>
      <c r="AH77" s="32">
        <v>0</v>
      </c>
      <c r="AI77" s="21">
        <v>0</v>
      </c>
      <c r="AJ77" s="21">
        <v>0</v>
      </c>
      <c r="AK77" s="9">
        <v>0</v>
      </c>
      <c r="AL77" s="9">
        <v>0</v>
      </c>
      <c r="AM77" s="9">
        <v>0</v>
      </c>
      <c r="AN77" s="21">
        <v>0</v>
      </c>
      <c r="AO77" s="87">
        <v>0</v>
      </c>
      <c r="AP77" s="83">
        <v>0</v>
      </c>
      <c r="AQ77" s="24">
        <v>0</v>
      </c>
      <c r="AR77" s="24">
        <v>0</v>
      </c>
      <c r="AS77" s="24">
        <v>0</v>
      </c>
      <c r="AT77" s="24">
        <v>0</v>
      </c>
      <c r="AU77" s="24">
        <v>0</v>
      </c>
      <c r="AV77" s="24">
        <f>VLOOKUP(J77,Foglio4!$D$2:$I$1206,6,0)</f>
        <v>0</v>
      </c>
      <c r="AW77" s="24">
        <f>VLOOKUP(SPESA!J77,Foglio4!$D$2:$J$1206,7,0)</f>
        <v>0</v>
      </c>
    </row>
    <row r="78" spans="1:49">
      <c r="A78" s="1">
        <v>1</v>
      </c>
      <c r="B78" s="1">
        <v>1</v>
      </c>
      <c r="C78" s="1">
        <v>2</v>
      </c>
      <c r="D78" s="1">
        <v>3</v>
      </c>
      <c r="E78" s="1">
        <v>0</v>
      </c>
      <c r="H78" s="1">
        <v>10100</v>
      </c>
      <c r="I78" s="1">
        <v>55</v>
      </c>
      <c r="J78" s="5" t="str">
        <f t="shared" si="4"/>
        <v>10100/55</v>
      </c>
      <c r="K78" s="2" t="s">
        <v>75</v>
      </c>
      <c r="L78" s="1">
        <v>1</v>
      </c>
      <c r="M78" s="1">
        <v>2</v>
      </c>
      <c r="N78" s="1">
        <v>1</v>
      </c>
      <c r="O78" s="1">
        <v>10</v>
      </c>
      <c r="P78" s="1">
        <v>2</v>
      </c>
      <c r="Q78" s="1">
        <v>1</v>
      </c>
      <c r="R78" s="1">
        <v>1</v>
      </c>
      <c r="S78" s="12">
        <v>400</v>
      </c>
      <c r="T78" s="29">
        <v>1</v>
      </c>
      <c r="U78" s="29">
        <v>19</v>
      </c>
      <c r="V78" s="61">
        <v>0</v>
      </c>
      <c r="W78" s="32">
        <f t="shared" si="5"/>
        <v>0</v>
      </c>
      <c r="X78" s="61">
        <v>0</v>
      </c>
      <c r="Y78" s="32">
        <f t="shared" si="6"/>
        <v>0</v>
      </c>
      <c r="Z78" s="61">
        <v>0</v>
      </c>
      <c r="AA78" s="32">
        <f t="shared" si="7"/>
        <v>0</v>
      </c>
      <c r="AB78" s="32">
        <v>0</v>
      </c>
      <c r="AC78" s="32">
        <v>0</v>
      </c>
      <c r="AD78" s="32">
        <v>0</v>
      </c>
      <c r="AE78" s="32">
        <v>0</v>
      </c>
      <c r="AF78" s="32">
        <v>0</v>
      </c>
      <c r="AG78" s="32">
        <v>0</v>
      </c>
      <c r="AH78" s="32">
        <v>0</v>
      </c>
      <c r="AI78" s="21">
        <v>0</v>
      </c>
      <c r="AJ78" s="21">
        <v>0</v>
      </c>
      <c r="AK78" s="9">
        <v>0</v>
      </c>
      <c r="AL78" s="9">
        <v>0</v>
      </c>
      <c r="AM78" s="9">
        <v>0</v>
      </c>
      <c r="AN78" s="21">
        <v>0</v>
      </c>
      <c r="AO78" s="87">
        <v>0</v>
      </c>
      <c r="AP78" s="83">
        <v>0</v>
      </c>
      <c r="AQ78" s="24">
        <v>0</v>
      </c>
      <c r="AR78" s="24">
        <v>0</v>
      </c>
      <c r="AS78" s="24">
        <v>0</v>
      </c>
      <c r="AT78" s="24">
        <v>0</v>
      </c>
      <c r="AU78" s="24">
        <v>0</v>
      </c>
      <c r="AV78" s="24">
        <f>VLOOKUP(J78,Foglio4!$D$2:$I$1206,6,0)</f>
        <v>0</v>
      </c>
      <c r="AW78" s="24">
        <f>VLOOKUP(SPESA!J78,Foglio4!$D$2:$J$1206,7,0)</f>
        <v>0</v>
      </c>
    </row>
    <row r="79" spans="1:49">
      <c r="A79" s="1">
        <v>1</v>
      </c>
      <c r="B79" s="1">
        <v>1</v>
      </c>
      <c r="C79" s="1">
        <v>2</v>
      </c>
      <c r="D79" s="1">
        <v>3</v>
      </c>
      <c r="E79" s="1">
        <v>0</v>
      </c>
      <c r="H79" s="1">
        <v>10100</v>
      </c>
      <c r="I79" s="1">
        <v>65</v>
      </c>
      <c r="J79" s="5" t="str">
        <f t="shared" si="4"/>
        <v>10100/65</v>
      </c>
      <c r="K79" s="2" t="s">
        <v>76</v>
      </c>
      <c r="L79" s="1">
        <v>1</v>
      </c>
      <c r="M79" s="1">
        <v>2</v>
      </c>
      <c r="N79" s="1">
        <v>1</v>
      </c>
      <c r="O79" s="1">
        <v>10</v>
      </c>
      <c r="P79" s="1">
        <v>2</v>
      </c>
      <c r="Q79" s="1">
        <v>2</v>
      </c>
      <c r="R79" s="1">
        <v>1</v>
      </c>
      <c r="S79" s="12">
        <v>351</v>
      </c>
      <c r="T79" s="29">
        <v>1</v>
      </c>
      <c r="U79" s="29">
        <v>19</v>
      </c>
      <c r="V79" s="61">
        <v>0</v>
      </c>
      <c r="W79" s="32">
        <f t="shared" si="5"/>
        <v>0</v>
      </c>
      <c r="X79" s="61">
        <v>0</v>
      </c>
      <c r="Y79" s="32">
        <f t="shared" si="6"/>
        <v>0</v>
      </c>
      <c r="Z79" s="61">
        <v>0</v>
      </c>
      <c r="AA79" s="32">
        <f t="shared" si="7"/>
        <v>0</v>
      </c>
      <c r="AB79" s="32">
        <v>0</v>
      </c>
      <c r="AC79" s="32">
        <v>0</v>
      </c>
      <c r="AD79" s="32">
        <v>0</v>
      </c>
      <c r="AE79" s="32">
        <v>0</v>
      </c>
      <c r="AF79" s="32">
        <v>0</v>
      </c>
      <c r="AG79" s="32">
        <v>0</v>
      </c>
      <c r="AH79" s="32">
        <v>0</v>
      </c>
      <c r="AI79" s="21">
        <v>0</v>
      </c>
      <c r="AJ79" s="21">
        <v>0</v>
      </c>
      <c r="AK79" s="9">
        <v>0</v>
      </c>
      <c r="AL79" s="9">
        <v>0</v>
      </c>
      <c r="AM79" s="9">
        <v>0</v>
      </c>
      <c r="AN79" s="21">
        <v>0</v>
      </c>
      <c r="AO79" s="87">
        <v>0</v>
      </c>
      <c r="AP79" s="83">
        <v>0</v>
      </c>
      <c r="AQ79" s="24">
        <v>0</v>
      </c>
      <c r="AR79" s="24">
        <v>0</v>
      </c>
      <c r="AS79" s="24">
        <v>0</v>
      </c>
      <c r="AT79" s="24">
        <v>0</v>
      </c>
      <c r="AU79" s="24">
        <v>0</v>
      </c>
      <c r="AV79" s="24">
        <f>VLOOKUP(J79,Foglio4!$D$2:$I$1206,6,0)</f>
        <v>0</v>
      </c>
      <c r="AW79" s="24">
        <f>VLOOKUP(SPESA!J79,Foglio4!$D$2:$J$1206,7,0)</f>
        <v>0</v>
      </c>
    </row>
    <row r="80" spans="1:49">
      <c r="A80" s="4">
        <v>1</v>
      </c>
      <c r="B80" s="4">
        <v>1</v>
      </c>
      <c r="C80" s="4">
        <v>2</v>
      </c>
      <c r="D80" s="4">
        <v>3</v>
      </c>
      <c r="E80" s="4">
        <v>0</v>
      </c>
      <c r="H80" s="4">
        <v>10105</v>
      </c>
      <c r="I80" s="4">
        <v>0</v>
      </c>
      <c r="J80" s="5" t="str">
        <f t="shared" si="4"/>
        <v>10105/0</v>
      </c>
      <c r="K80" s="2" t="s">
        <v>795</v>
      </c>
      <c r="L80" s="4">
        <v>1</v>
      </c>
      <c r="M80" s="4">
        <v>2</v>
      </c>
      <c r="N80" s="4">
        <v>1</v>
      </c>
      <c r="O80" s="4">
        <v>3</v>
      </c>
      <c r="P80" s="4">
        <v>2</v>
      </c>
      <c r="Q80" s="4">
        <v>2</v>
      </c>
      <c r="R80" s="4">
        <v>1</v>
      </c>
      <c r="S80" s="12">
        <v>351</v>
      </c>
      <c r="T80" s="29">
        <v>1</v>
      </c>
      <c r="U80" s="29">
        <v>19</v>
      </c>
      <c r="V80" s="61">
        <v>0</v>
      </c>
      <c r="W80" s="32">
        <f t="shared" si="5"/>
        <v>0</v>
      </c>
      <c r="X80" s="61">
        <v>0</v>
      </c>
      <c r="Y80" s="32">
        <f t="shared" si="6"/>
        <v>0</v>
      </c>
      <c r="Z80" s="61">
        <v>0</v>
      </c>
      <c r="AA80" s="32">
        <f t="shared" si="7"/>
        <v>0</v>
      </c>
      <c r="AB80" s="32">
        <v>0</v>
      </c>
      <c r="AC80" s="32">
        <v>0</v>
      </c>
      <c r="AD80" s="32">
        <v>0</v>
      </c>
      <c r="AE80" s="32">
        <v>0</v>
      </c>
      <c r="AF80" s="32">
        <v>0</v>
      </c>
      <c r="AG80" s="32">
        <v>0</v>
      </c>
      <c r="AH80" s="32">
        <v>0</v>
      </c>
      <c r="AI80" s="21">
        <v>0</v>
      </c>
      <c r="AJ80" s="21">
        <v>0</v>
      </c>
      <c r="AK80" s="9">
        <v>0</v>
      </c>
      <c r="AL80" s="9">
        <v>0</v>
      </c>
      <c r="AM80" s="9">
        <v>0</v>
      </c>
      <c r="AN80" s="21">
        <v>500</v>
      </c>
      <c r="AO80" s="87">
        <v>500</v>
      </c>
      <c r="AP80" s="83">
        <v>500</v>
      </c>
      <c r="AQ80" s="24">
        <v>500</v>
      </c>
      <c r="AR80" s="24">
        <v>500</v>
      </c>
      <c r="AS80" s="24">
        <v>500</v>
      </c>
      <c r="AT80" s="24">
        <v>500</v>
      </c>
      <c r="AU80" s="24">
        <v>500</v>
      </c>
      <c r="AV80" s="24">
        <f>VLOOKUP(J80,Foglio4!$D$2:$I$1206,6,0)</f>
        <v>500</v>
      </c>
      <c r="AW80" s="24">
        <f>VLOOKUP(SPESA!J80,Foglio4!$D$2:$J$1206,7,0)</f>
        <v>500</v>
      </c>
    </row>
    <row r="81" spans="1:49">
      <c r="A81" s="4">
        <v>1</v>
      </c>
      <c r="B81" s="4">
        <v>1</v>
      </c>
      <c r="C81" s="4">
        <v>2</v>
      </c>
      <c r="D81" s="4">
        <v>3</v>
      </c>
      <c r="E81" s="4">
        <v>0</v>
      </c>
      <c r="H81" s="4">
        <v>10105</v>
      </c>
      <c r="I81" s="4">
        <v>71</v>
      </c>
      <c r="J81" s="5" t="str">
        <f t="shared" si="4"/>
        <v>10105/71</v>
      </c>
      <c r="K81" s="2" t="s">
        <v>796</v>
      </c>
      <c r="L81" s="4">
        <v>1</v>
      </c>
      <c r="M81" s="4">
        <v>2</v>
      </c>
      <c r="N81" s="4">
        <v>1</v>
      </c>
      <c r="O81" s="4">
        <v>10</v>
      </c>
      <c r="P81" s="4">
        <v>2</v>
      </c>
      <c r="Q81" s="4">
        <v>1</v>
      </c>
      <c r="R81" s="4">
        <v>0</v>
      </c>
      <c r="S81" s="12">
        <v>351</v>
      </c>
      <c r="T81" s="29">
        <v>1</v>
      </c>
      <c r="U81" s="29">
        <v>19</v>
      </c>
      <c r="V81" s="61">
        <v>0</v>
      </c>
      <c r="W81" s="32">
        <f t="shared" si="5"/>
        <v>0</v>
      </c>
      <c r="X81" s="61">
        <v>0</v>
      </c>
      <c r="Y81" s="32">
        <f t="shared" si="6"/>
        <v>0</v>
      </c>
      <c r="Z81" s="61">
        <v>0</v>
      </c>
      <c r="AA81" s="32">
        <f t="shared" si="7"/>
        <v>0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0</v>
      </c>
      <c r="AI81" s="21">
        <v>0</v>
      </c>
      <c r="AJ81" s="21">
        <v>0</v>
      </c>
      <c r="AK81" s="9">
        <v>0</v>
      </c>
      <c r="AL81" s="9">
        <v>0</v>
      </c>
      <c r="AM81" s="9">
        <v>0</v>
      </c>
      <c r="AN81" s="21">
        <v>0</v>
      </c>
      <c r="AO81" s="87">
        <v>0</v>
      </c>
      <c r="AP81" s="83">
        <v>0</v>
      </c>
      <c r="AQ81" s="24">
        <v>0</v>
      </c>
      <c r="AR81" s="24">
        <v>0</v>
      </c>
      <c r="AS81" s="24">
        <v>0</v>
      </c>
      <c r="AT81" s="24">
        <v>0</v>
      </c>
      <c r="AU81" s="24">
        <v>0</v>
      </c>
      <c r="AV81" s="24">
        <f>VLOOKUP(J81,Foglio4!$D$2:$I$1206,6,0)</f>
        <v>0</v>
      </c>
      <c r="AW81" s="24">
        <f>VLOOKUP(SPESA!J81,Foglio4!$D$2:$J$1206,7,0)</f>
        <v>0</v>
      </c>
    </row>
    <row r="82" spans="1:49">
      <c r="A82" s="1">
        <v>1</v>
      </c>
      <c r="B82" s="1">
        <v>1</v>
      </c>
      <c r="C82" s="1">
        <v>2</v>
      </c>
      <c r="D82" s="1">
        <v>3</v>
      </c>
      <c r="E82" s="1">
        <v>0</v>
      </c>
      <c r="H82" s="1">
        <v>10200</v>
      </c>
      <c r="I82" s="1">
        <v>0</v>
      </c>
      <c r="J82" s="5" t="str">
        <f t="shared" si="4"/>
        <v>10200/0</v>
      </c>
      <c r="K82" s="2" t="s">
        <v>77</v>
      </c>
      <c r="L82" s="1">
        <v>1</v>
      </c>
      <c r="M82" s="1">
        <v>2</v>
      </c>
      <c r="N82" s="1">
        <v>1</v>
      </c>
      <c r="O82" s="1">
        <v>3</v>
      </c>
      <c r="P82" s="1">
        <v>2</v>
      </c>
      <c r="Q82" s="1">
        <v>16</v>
      </c>
      <c r="R82" s="1">
        <v>999</v>
      </c>
      <c r="S82" s="12">
        <v>350</v>
      </c>
      <c r="T82" s="29">
        <v>1</v>
      </c>
      <c r="U82" s="29">
        <v>19</v>
      </c>
      <c r="V82" s="61">
        <v>0</v>
      </c>
      <c r="W82" s="32">
        <f t="shared" si="5"/>
        <v>0</v>
      </c>
      <c r="X82" s="61">
        <v>0</v>
      </c>
      <c r="Y82" s="32">
        <f t="shared" si="6"/>
        <v>0</v>
      </c>
      <c r="Z82" s="61">
        <v>0</v>
      </c>
      <c r="AA82" s="32">
        <f t="shared" si="7"/>
        <v>0</v>
      </c>
      <c r="AB82" s="32">
        <v>0</v>
      </c>
      <c r="AC82" s="32">
        <v>0</v>
      </c>
      <c r="AD82" s="32">
        <v>0</v>
      </c>
      <c r="AE82" s="32">
        <v>0</v>
      </c>
      <c r="AF82" s="32">
        <v>0</v>
      </c>
      <c r="AG82" s="32">
        <v>0</v>
      </c>
      <c r="AH82" s="32">
        <v>0</v>
      </c>
      <c r="AI82" s="21">
        <v>0</v>
      </c>
      <c r="AJ82" s="21">
        <v>0</v>
      </c>
      <c r="AK82" s="9">
        <v>0</v>
      </c>
      <c r="AL82" s="9">
        <v>0</v>
      </c>
      <c r="AM82" s="9">
        <v>0</v>
      </c>
      <c r="AN82" s="21">
        <v>0</v>
      </c>
      <c r="AO82" s="87">
        <v>0</v>
      </c>
      <c r="AP82" s="83">
        <v>0</v>
      </c>
      <c r="AQ82" s="24">
        <v>0</v>
      </c>
      <c r="AR82" s="24">
        <v>0</v>
      </c>
      <c r="AS82" s="24">
        <v>0</v>
      </c>
      <c r="AT82" s="24">
        <v>0</v>
      </c>
      <c r="AU82" s="24">
        <v>0</v>
      </c>
      <c r="AV82" s="24">
        <f>VLOOKUP(J82,Foglio4!$D$2:$I$1206,6,0)</f>
        <v>0</v>
      </c>
      <c r="AW82" s="24">
        <f>VLOOKUP(SPESA!J82,Foglio4!$D$2:$J$1206,7,0)</f>
        <v>0</v>
      </c>
    </row>
    <row r="83" spans="1:49">
      <c r="A83" s="1">
        <v>1</v>
      </c>
      <c r="B83" s="1">
        <v>1</v>
      </c>
      <c r="C83" s="1">
        <v>2</v>
      </c>
      <c r="D83" s="1">
        <v>3</v>
      </c>
      <c r="E83" s="1">
        <v>0</v>
      </c>
      <c r="F83" s="5">
        <v>10350</v>
      </c>
      <c r="G83" s="5">
        <v>0</v>
      </c>
      <c r="H83" s="1">
        <v>10200</v>
      </c>
      <c r="I83" s="1">
        <v>1</v>
      </c>
      <c r="J83" s="5" t="str">
        <f t="shared" si="4"/>
        <v>10200/1</v>
      </c>
      <c r="K83" s="2" t="s">
        <v>78</v>
      </c>
      <c r="L83" s="1">
        <v>1</v>
      </c>
      <c r="M83" s="1">
        <v>2</v>
      </c>
      <c r="N83" s="1">
        <v>1</v>
      </c>
      <c r="O83" s="1">
        <v>3</v>
      </c>
      <c r="P83" s="1">
        <v>2</v>
      </c>
      <c r="Q83" s="1">
        <v>16</v>
      </c>
      <c r="R83" s="1">
        <v>999</v>
      </c>
      <c r="S83" s="12">
        <v>351</v>
      </c>
      <c r="T83" s="29">
        <v>1</v>
      </c>
      <c r="U83" s="29">
        <v>19</v>
      </c>
      <c r="V83" s="61">
        <v>0</v>
      </c>
      <c r="W83" s="32">
        <f t="shared" si="5"/>
        <v>0</v>
      </c>
      <c r="X83" s="61">
        <v>0</v>
      </c>
      <c r="Y83" s="32">
        <f t="shared" si="6"/>
        <v>0</v>
      </c>
      <c r="Z83" s="61">
        <v>0</v>
      </c>
      <c r="AA83" s="32">
        <f t="shared" si="7"/>
        <v>0</v>
      </c>
      <c r="AB83" s="32">
        <v>1026.1500000000001</v>
      </c>
      <c r="AC83" s="32">
        <v>531.30999999999995</v>
      </c>
      <c r="AD83" s="32">
        <v>986.75</v>
      </c>
      <c r="AE83" s="32">
        <v>828.88</v>
      </c>
      <c r="AF83" s="32">
        <v>1698.22</v>
      </c>
      <c r="AG83" s="32">
        <v>1557.93</v>
      </c>
      <c r="AH83" s="32">
        <v>1417.67</v>
      </c>
      <c r="AI83" s="21">
        <v>990.36</v>
      </c>
      <c r="AJ83" s="21">
        <v>1000</v>
      </c>
      <c r="AK83" s="9">
        <v>551</v>
      </c>
      <c r="AL83" s="9">
        <v>610.85</v>
      </c>
      <c r="AM83" s="9">
        <v>514.41999999999996</v>
      </c>
      <c r="AN83" s="21">
        <v>372.6</v>
      </c>
      <c r="AO83" s="87">
        <v>463.1</v>
      </c>
      <c r="AP83" s="83">
        <v>293.5</v>
      </c>
      <c r="AQ83" s="24">
        <v>800</v>
      </c>
      <c r="AR83" s="24">
        <v>800</v>
      </c>
      <c r="AS83" s="24">
        <v>700</v>
      </c>
      <c r="AT83" s="24">
        <v>700</v>
      </c>
      <c r="AU83" s="24">
        <v>750</v>
      </c>
      <c r="AV83" s="24">
        <f>VLOOKUP(J83,Foglio4!$D$2:$I$1206,6,0)</f>
        <v>750</v>
      </c>
      <c r="AW83" s="24">
        <f>VLOOKUP(SPESA!J83,Foglio4!$D$2:$J$1206,7,0)</f>
        <v>750</v>
      </c>
    </row>
    <row r="84" spans="1:49">
      <c r="A84" s="1">
        <v>1</v>
      </c>
      <c r="B84" s="1">
        <v>1</v>
      </c>
      <c r="C84" s="1">
        <v>2</v>
      </c>
      <c r="D84" s="1">
        <v>3</v>
      </c>
      <c r="E84" s="1">
        <v>0</v>
      </c>
      <c r="F84" s="5">
        <v>11801</v>
      </c>
      <c r="G84" s="5">
        <v>0</v>
      </c>
      <c r="H84" s="1">
        <v>10200</v>
      </c>
      <c r="I84" s="1">
        <v>2</v>
      </c>
      <c r="J84" s="5" t="str">
        <f t="shared" si="4"/>
        <v>10200/2</v>
      </c>
      <c r="K84" s="2" t="s">
        <v>32</v>
      </c>
      <c r="L84" s="1">
        <v>1</v>
      </c>
      <c r="M84" s="1">
        <v>2</v>
      </c>
      <c r="N84" s="1">
        <v>1</v>
      </c>
      <c r="O84" s="1">
        <v>3</v>
      </c>
      <c r="P84" s="1">
        <v>2</v>
      </c>
      <c r="Q84" s="1">
        <v>5</v>
      </c>
      <c r="R84" s="1">
        <v>1</v>
      </c>
      <c r="S84" s="12">
        <v>354</v>
      </c>
      <c r="T84" s="29">
        <v>1</v>
      </c>
      <c r="U84" s="29">
        <v>19</v>
      </c>
      <c r="V84" s="61">
        <v>0</v>
      </c>
      <c r="W84" s="32">
        <f t="shared" si="5"/>
        <v>0</v>
      </c>
      <c r="X84" s="61">
        <v>10000000</v>
      </c>
      <c r="Y84" s="32">
        <f t="shared" si="6"/>
        <v>5164.5689908948652</v>
      </c>
      <c r="Z84" s="61">
        <v>9000000</v>
      </c>
      <c r="AA84" s="32">
        <f t="shared" si="7"/>
        <v>4648.1120918053784</v>
      </c>
      <c r="AB84" s="32">
        <v>3382</v>
      </c>
      <c r="AC84" s="32">
        <v>3895</v>
      </c>
      <c r="AD84" s="32">
        <v>3131.38</v>
      </c>
      <c r="AE84" s="32">
        <v>3761.79</v>
      </c>
      <c r="AF84" s="32">
        <v>8062.95</v>
      </c>
      <c r="AG84" s="32">
        <v>7827.23</v>
      </c>
      <c r="AH84" s="32">
        <v>7266.95</v>
      </c>
      <c r="AI84" s="21">
        <v>7050</v>
      </c>
      <c r="AJ84" s="21">
        <v>7050</v>
      </c>
      <c r="AK84" s="9">
        <v>6450</v>
      </c>
      <c r="AL84" s="9">
        <v>6450</v>
      </c>
      <c r="AM84" s="9">
        <v>6450</v>
      </c>
      <c r="AN84" s="21">
        <v>6450</v>
      </c>
      <c r="AO84" s="87">
        <v>6450</v>
      </c>
      <c r="AP84" s="83">
        <v>6450</v>
      </c>
      <c r="AQ84" s="24">
        <v>5450</v>
      </c>
      <c r="AR84" s="24">
        <v>5200</v>
      </c>
      <c r="AS84" s="24">
        <v>4940</v>
      </c>
      <c r="AT84" s="24">
        <v>2940</v>
      </c>
      <c r="AU84" s="24">
        <v>1940</v>
      </c>
      <c r="AV84" s="24">
        <f>VLOOKUP(J84,Foglio4!$D$2:$I$1206,6,0)</f>
        <v>4940</v>
      </c>
      <c r="AW84" s="24">
        <f>VLOOKUP(SPESA!J84,Foglio4!$D$2:$J$1206,7,0)</f>
        <v>4940</v>
      </c>
    </row>
    <row r="85" spans="1:49">
      <c r="A85" s="1">
        <v>1</v>
      </c>
      <c r="B85" s="1">
        <v>1</v>
      </c>
      <c r="C85" s="1">
        <v>2</v>
      </c>
      <c r="D85" s="1">
        <v>3</v>
      </c>
      <c r="E85" s="1">
        <v>0</v>
      </c>
      <c r="F85" s="5">
        <v>11802</v>
      </c>
      <c r="G85" s="5">
        <v>0</v>
      </c>
      <c r="H85" s="1">
        <v>10200</v>
      </c>
      <c r="I85" s="1">
        <v>3</v>
      </c>
      <c r="J85" s="5" t="str">
        <f t="shared" si="4"/>
        <v>10200/3</v>
      </c>
      <c r="K85" s="2" t="s">
        <v>79</v>
      </c>
      <c r="L85" s="1">
        <v>1</v>
      </c>
      <c r="M85" s="1">
        <v>2</v>
      </c>
      <c r="N85" s="1">
        <v>1</v>
      </c>
      <c r="O85" s="1">
        <v>3</v>
      </c>
      <c r="P85" s="1">
        <v>2</v>
      </c>
      <c r="Q85" s="1">
        <v>5</v>
      </c>
      <c r="R85" s="1">
        <v>4</v>
      </c>
      <c r="S85" s="12">
        <v>354</v>
      </c>
      <c r="T85" s="29">
        <v>1</v>
      </c>
      <c r="U85" s="29">
        <v>19</v>
      </c>
      <c r="V85" s="61">
        <v>500000</v>
      </c>
      <c r="W85" s="32">
        <f t="shared" si="5"/>
        <v>258.22844954474323</v>
      </c>
      <c r="X85" s="61">
        <v>500000</v>
      </c>
      <c r="Y85" s="32">
        <f t="shared" si="6"/>
        <v>258.22844954474323</v>
      </c>
      <c r="Z85" s="61">
        <v>2000000</v>
      </c>
      <c r="AA85" s="32">
        <f t="shared" si="7"/>
        <v>1032.9137981789729</v>
      </c>
      <c r="AB85" s="32">
        <v>958.66</v>
      </c>
      <c r="AC85" s="32">
        <v>1153.31</v>
      </c>
      <c r="AD85" s="32">
        <v>824.06</v>
      </c>
      <c r="AE85" s="32">
        <v>1400</v>
      </c>
      <c r="AF85" s="32">
        <v>2100</v>
      </c>
      <c r="AG85" s="32">
        <v>1236.1099999999999</v>
      </c>
      <c r="AH85" s="32">
        <v>1600</v>
      </c>
      <c r="AI85" s="21">
        <v>1100</v>
      </c>
      <c r="AJ85" s="21">
        <v>1750</v>
      </c>
      <c r="AK85" s="9">
        <v>1750</v>
      </c>
      <c r="AL85" s="9">
        <v>1750</v>
      </c>
      <c r="AM85" s="9">
        <v>1750</v>
      </c>
      <c r="AN85" s="21">
        <v>1750</v>
      </c>
      <c r="AO85" s="87">
        <v>1750</v>
      </c>
      <c r="AP85" s="83">
        <v>1750</v>
      </c>
      <c r="AQ85" s="24">
        <v>1750</v>
      </c>
      <c r="AR85" s="24">
        <v>1750</v>
      </c>
      <c r="AS85" s="24">
        <v>1660</v>
      </c>
      <c r="AT85" s="24">
        <v>1660</v>
      </c>
      <c r="AU85" s="24">
        <v>1660</v>
      </c>
      <c r="AV85" s="24">
        <f>VLOOKUP(J85,Foglio4!$D$2:$I$1206,6,0)</f>
        <v>1660</v>
      </c>
      <c r="AW85" s="24">
        <f>VLOOKUP(SPESA!J85,Foglio4!$D$2:$J$1206,7,0)</f>
        <v>1660</v>
      </c>
    </row>
    <row r="86" spans="1:49">
      <c r="A86" s="1">
        <v>1</v>
      </c>
      <c r="B86" s="1">
        <v>1</v>
      </c>
      <c r="C86" s="1">
        <v>2</v>
      </c>
      <c r="D86" s="1">
        <v>3</v>
      </c>
      <c r="E86" s="1">
        <v>0</v>
      </c>
      <c r="F86" s="5">
        <v>11803</v>
      </c>
      <c r="G86" s="5">
        <v>0</v>
      </c>
      <c r="H86" s="1">
        <v>10200</v>
      </c>
      <c r="I86" s="1">
        <v>4</v>
      </c>
      <c r="J86" s="5" t="str">
        <f t="shared" si="4"/>
        <v>10200/4</v>
      </c>
      <c r="K86" s="2" t="s">
        <v>80</v>
      </c>
      <c r="L86" s="1">
        <v>1</v>
      </c>
      <c r="M86" s="1">
        <v>2</v>
      </c>
      <c r="N86" s="1">
        <v>1</v>
      </c>
      <c r="O86" s="1">
        <v>3</v>
      </c>
      <c r="P86" s="1">
        <v>2</v>
      </c>
      <c r="Q86" s="1">
        <v>5</v>
      </c>
      <c r="R86" s="1">
        <v>6</v>
      </c>
      <c r="S86" s="12">
        <v>202</v>
      </c>
      <c r="T86" s="29">
        <v>1</v>
      </c>
      <c r="U86" s="29">
        <v>19</v>
      </c>
      <c r="V86" s="61">
        <v>3000000</v>
      </c>
      <c r="W86" s="32">
        <f t="shared" si="5"/>
        <v>1549.3706972684595</v>
      </c>
      <c r="X86" s="61">
        <v>6600000</v>
      </c>
      <c r="Y86" s="32">
        <f t="shared" si="6"/>
        <v>3408.6155339906109</v>
      </c>
      <c r="Z86" s="61">
        <v>5000000</v>
      </c>
      <c r="AA86" s="32">
        <f t="shared" si="7"/>
        <v>2582.2844954474326</v>
      </c>
      <c r="AB86" s="32">
        <v>2582</v>
      </c>
      <c r="AC86" s="32">
        <v>3000</v>
      </c>
      <c r="AD86" s="32">
        <v>2800</v>
      </c>
      <c r="AE86" s="32">
        <v>3000</v>
      </c>
      <c r="AF86" s="32">
        <v>3500</v>
      </c>
      <c r="AG86" s="32">
        <v>3000</v>
      </c>
      <c r="AH86" s="32">
        <v>4200</v>
      </c>
      <c r="AI86" s="21">
        <v>5700</v>
      </c>
      <c r="AJ86" s="21">
        <v>5700</v>
      </c>
      <c r="AK86" s="9">
        <v>5700</v>
      </c>
      <c r="AL86" s="9">
        <v>5700</v>
      </c>
      <c r="AM86" s="9">
        <v>5700</v>
      </c>
      <c r="AN86" s="21">
        <v>5700</v>
      </c>
      <c r="AO86" s="87">
        <v>5700</v>
      </c>
      <c r="AP86" s="83">
        <v>5700</v>
      </c>
      <c r="AQ86" s="24">
        <v>5700</v>
      </c>
      <c r="AR86" s="24">
        <v>5700</v>
      </c>
      <c r="AS86" s="24">
        <v>5415</v>
      </c>
      <c r="AT86" s="24">
        <v>5415</v>
      </c>
      <c r="AU86" s="24">
        <v>4904</v>
      </c>
      <c r="AV86" s="24">
        <f>VLOOKUP(J86,Foglio4!$D$2:$I$1206,6,0)</f>
        <v>5415</v>
      </c>
      <c r="AW86" s="24">
        <f>VLOOKUP(SPESA!J86,Foglio4!$D$2:$J$1206,7,0)</f>
        <v>5415</v>
      </c>
    </row>
    <row r="87" spans="1:49">
      <c r="A87" s="1">
        <v>1</v>
      </c>
      <c r="B87" s="1">
        <v>1</v>
      </c>
      <c r="C87" s="1">
        <v>2</v>
      </c>
      <c r="D87" s="1">
        <v>3</v>
      </c>
      <c r="E87" s="1">
        <v>0</v>
      </c>
      <c r="F87" s="5">
        <v>11807</v>
      </c>
      <c r="G87" s="5">
        <v>0</v>
      </c>
      <c r="H87" s="1">
        <v>10200</v>
      </c>
      <c r="I87" s="1">
        <v>5</v>
      </c>
      <c r="J87" s="5" t="str">
        <f t="shared" si="4"/>
        <v>10200/5</v>
      </c>
      <c r="K87" s="2" t="s">
        <v>81</v>
      </c>
      <c r="L87" s="1">
        <v>1</v>
      </c>
      <c r="M87" s="1">
        <v>2</v>
      </c>
      <c r="N87" s="1">
        <v>1</v>
      </c>
      <c r="O87" s="1">
        <v>3</v>
      </c>
      <c r="P87" s="1">
        <v>2</v>
      </c>
      <c r="Q87" s="1">
        <v>5</v>
      </c>
      <c r="R87" s="1">
        <v>5</v>
      </c>
      <c r="S87" s="12">
        <v>354</v>
      </c>
      <c r="T87" s="29">
        <v>1</v>
      </c>
      <c r="U87" s="29">
        <v>19</v>
      </c>
      <c r="V87" s="61">
        <v>1000000</v>
      </c>
      <c r="W87" s="32">
        <f t="shared" si="5"/>
        <v>516.45689908948646</v>
      </c>
      <c r="X87" s="61">
        <v>1264000</v>
      </c>
      <c r="Y87" s="32">
        <f t="shared" si="6"/>
        <v>652.80152044911097</v>
      </c>
      <c r="Z87" s="61">
        <v>14000000</v>
      </c>
      <c r="AA87" s="32">
        <f t="shared" si="7"/>
        <v>7230.3965872528106</v>
      </c>
      <c r="AB87" s="32">
        <v>5350</v>
      </c>
      <c r="AC87" s="32">
        <v>4650</v>
      </c>
      <c r="AD87" s="32">
        <v>4700</v>
      </c>
      <c r="AE87" s="32">
        <v>1675.34</v>
      </c>
      <c r="AF87" s="32">
        <v>1000</v>
      </c>
      <c r="AG87" s="32">
        <v>1100</v>
      </c>
      <c r="AH87" s="32">
        <v>1400</v>
      </c>
      <c r="AI87" s="21">
        <v>3100</v>
      </c>
      <c r="AJ87" s="21">
        <v>3100</v>
      </c>
      <c r="AK87" s="9">
        <v>3100</v>
      </c>
      <c r="AL87" s="9">
        <v>3100</v>
      </c>
      <c r="AM87" s="9">
        <v>3100</v>
      </c>
      <c r="AN87" s="21">
        <v>5100</v>
      </c>
      <c r="AO87" s="87">
        <v>5100</v>
      </c>
      <c r="AP87" s="83">
        <v>3100</v>
      </c>
      <c r="AQ87" s="24">
        <v>7000</v>
      </c>
      <c r="AR87" s="24">
        <v>6100</v>
      </c>
      <c r="AS87" s="24">
        <v>5795</v>
      </c>
      <c r="AT87" s="24">
        <v>5795</v>
      </c>
      <c r="AU87" s="24">
        <v>5795</v>
      </c>
      <c r="AV87" s="24">
        <f>VLOOKUP(J87,Foglio4!$D$2:$I$1206,6,0)</f>
        <v>5795</v>
      </c>
      <c r="AW87" s="24">
        <f>VLOOKUP(SPESA!J87,Foglio4!$D$2:$J$1206,7,0)</f>
        <v>5795</v>
      </c>
    </row>
    <row r="88" spans="1:49">
      <c r="A88" s="1">
        <v>1</v>
      </c>
      <c r="B88" s="1">
        <v>1</v>
      </c>
      <c r="C88" s="1">
        <v>2</v>
      </c>
      <c r="D88" s="1">
        <v>3</v>
      </c>
      <c r="E88" s="1">
        <v>0</v>
      </c>
      <c r="F88" s="5">
        <v>11804</v>
      </c>
      <c r="G88" s="5">
        <v>0</v>
      </c>
      <c r="H88" s="1">
        <v>10200</v>
      </c>
      <c r="I88" s="1">
        <v>6</v>
      </c>
      <c r="J88" s="5" t="str">
        <f t="shared" si="4"/>
        <v>10200/6</v>
      </c>
      <c r="K88" s="2" t="s">
        <v>82</v>
      </c>
      <c r="L88" s="1">
        <v>1</v>
      </c>
      <c r="M88" s="1">
        <v>2</v>
      </c>
      <c r="N88" s="1">
        <v>1</v>
      </c>
      <c r="O88" s="1">
        <v>3</v>
      </c>
      <c r="P88" s="1">
        <v>2</v>
      </c>
      <c r="Q88" s="1">
        <v>13</v>
      </c>
      <c r="R88" s="1">
        <v>2</v>
      </c>
      <c r="S88" s="12">
        <v>202</v>
      </c>
      <c r="T88" s="29">
        <v>1</v>
      </c>
      <c r="U88" s="29">
        <v>19</v>
      </c>
      <c r="V88" s="61">
        <v>97177</v>
      </c>
      <c r="W88" s="32">
        <f t="shared" si="5"/>
        <v>50.187732082819032</v>
      </c>
      <c r="X88" s="61">
        <v>2922000</v>
      </c>
      <c r="Y88" s="32">
        <f t="shared" si="6"/>
        <v>1509.0870591394796</v>
      </c>
      <c r="Z88" s="61">
        <v>3986847</v>
      </c>
      <c r="AA88" s="32">
        <f t="shared" si="7"/>
        <v>2059.0346387642221</v>
      </c>
      <c r="AB88" s="32">
        <v>2059</v>
      </c>
      <c r="AC88" s="32">
        <v>2059</v>
      </c>
      <c r="AD88" s="32">
        <v>2059</v>
      </c>
      <c r="AE88" s="32">
        <v>2059</v>
      </c>
      <c r="AF88" s="32">
        <v>2059</v>
      </c>
      <c r="AG88" s="32">
        <v>2550</v>
      </c>
      <c r="AH88" s="32">
        <v>2550</v>
      </c>
      <c r="AI88" s="21">
        <v>3505.5</v>
      </c>
      <c r="AJ88" s="21">
        <v>3691</v>
      </c>
      <c r="AK88" s="9">
        <v>3691</v>
      </c>
      <c r="AL88" s="9">
        <v>3691</v>
      </c>
      <c r="AM88" s="9">
        <v>3691</v>
      </c>
      <c r="AN88" s="21">
        <v>3691</v>
      </c>
      <c r="AO88" s="87">
        <v>3691</v>
      </c>
      <c r="AP88" s="83">
        <v>3691</v>
      </c>
      <c r="AQ88" s="24">
        <v>3691</v>
      </c>
      <c r="AR88" s="24">
        <v>3691</v>
      </c>
      <c r="AS88" s="24">
        <v>5499</v>
      </c>
      <c r="AT88" s="24">
        <v>12599</v>
      </c>
      <c r="AU88" s="24">
        <v>5499</v>
      </c>
      <c r="AV88" s="24">
        <f>VLOOKUP(J88,Foglio4!$D$2:$I$1206,6,0)</f>
        <v>5499</v>
      </c>
      <c r="AW88" s="24">
        <f>VLOOKUP(SPESA!J88,Foglio4!$D$2:$J$1206,7,0)</f>
        <v>5499</v>
      </c>
    </row>
    <row r="89" spans="1:49">
      <c r="A89" s="1">
        <v>1</v>
      </c>
      <c r="B89" s="1">
        <v>1</v>
      </c>
      <c r="C89" s="1">
        <v>2</v>
      </c>
      <c r="D89" s="1">
        <v>3</v>
      </c>
      <c r="E89" s="1">
        <v>0</v>
      </c>
      <c r="F89" s="5">
        <v>12201</v>
      </c>
      <c r="G89" s="5">
        <v>0</v>
      </c>
      <c r="H89" s="1">
        <v>10200</v>
      </c>
      <c r="I89" s="1">
        <v>7</v>
      </c>
      <c r="J89" s="5" t="str">
        <f t="shared" si="4"/>
        <v>10200/7</v>
      </c>
      <c r="K89" s="2" t="s">
        <v>83</v>
      </c>
      <c r="L89" s="1">
        <v>1</v>
      </c>
      <c r="M89" s="1">
        <v>2</v>
      </c>
      <c r="N89" s="1">
        <v>1</v>
      </c>
      <c r="O89" s="1">
        <v>10</v>
      </c>
      <c r="P89" s="1">
        <v>4</v>
      </c>
      <c r="Q89" s="1">
        <v>1</v>
      </c>
      <c r="R89" s="1">
        <v>999</v>
      </c>
      <c r="S89" s="12">
        <v>354</v>
      </c>
      <c r="T89" s="29">
        <v>1</v>
      </c>
      <c r="U89" s="29">
        <v>19</v>
      </c>
      <c r="V89" s="61">
        <v>0</v>
      </c>
      <c r="W89" s="32">
        <f t="shared" si="5"/>
        <v>0</v>
      </c>
      <c r="X89" s="61">
        <v>2000000</v>
      </c>
      <c r="Y89" s="32">
        <f t="shared" si="6"/>
        <v>1032.9137981789729</v>
      </c>
      <c r="Z89" s="61">
        <v>759300</v>
      </c>
      <c r="AA89" s="32">
        <f t="shared" si="7"/>
        <v>392.14572347864708</v>
      </c>
      <c r="AB89" s="32">
        <v>358.94</v>
      </c>
      <c r="AC89" s="32">
        <v>413</v>
      </c>
      <c r="AD89" s="32">
        <v>405.58</v>
      </c>
      <c r="AE89" s="32">
        <v>371.39</v>
      </c>
      <c r="AF89" s="32">
        <v>378.47</v>
      </c>
      <c r="AG89" s="32">
        <v>335.5</v>
      </c>
      <c r="AH89" s="32">
        <v>275.49</v>
      </c>
      <c r="AI89" s="21">
        <v>280.89</v>
      </c>
      <c r="AJ89" s="21">
        <v>267.2</v>
      </c>
      <c r="AK89" s="9">
        <v>281</v>
      </c>
      <c r="AL89" s="9">
        <v>492.54</v>
      </c>
      <c r="AM89" s="9">
        <v>500</v>
      </c>
      <c r="AN89" s="21">
        <v>0</v>
      </c>
      <c r="AO89" s="87">
        <v>0</v>
      </c>
      <c r="AP89" s="83">
        <v>0</v>
      </c>
      <c r="AQ89" s="24">
        <v>0</v>
      </c>
      <c r="AR89" s="24">
        <v>0</v>
      </c>
      <c r="AS89" s="24">
        <v>0</v>
      </c>
      <c r="AT89" s="24">
        <v>0</v>
      </c>
      <c r="AU89" s="24">
        <v>0</v>
      </c>
      <c r="AV89" s="24">
        <f>VLOOKUP(J89,Foglio4!$D$2:$I$1206,6,0)</f>
        <v>0</v>
      </c>
      <c r="AW89" s="24">
        <f>VLOOKUP(SPESA!J89,Foglio4!$D$2:$J$1206,7,0)</f>
        <v>0</v>
      </c>
    </row>
    <row r="90" spans="1:49">
      <c r="A90" s="5">
        <v>1</v>
      </c>
      <c r="B90" s="5">
        <v>1</v>
      </c>
      <c r="C90" s="5">
        <v>2</v>
      </c>
      <c r="D90" s="5">
        <v>3</v>
      </c>
      <c r="E90" s="5">
        <v>0</v>
      </c>
      <c r="F90" s="5">
        <v>12000</v>
      </c>
      <c r="G90" s="5">
        <v>0</v>
      </c>
      <c r="H90" s="5">
        <v>10200</v>
      </c>
      <c r="I90" s="5">
        <v>8</v>
      </c>
      <c r="J90" s="5" t="str">
        <f t="shared" si="4"/>
        <v>10200/8</v>
      </c>
      <c r="K90" s="2" t="s">
        <v>222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12">
        <v>301</v>
      </c>
      <c r="T90" s="29">
        <v>1</v>
      </c>
      <c r="U90" s="29">
        <v>19</v>
      </c>
      <c r="V90" s="61">
        <v>1756780</v>
      </c>
      <c r="W90" s="32">
        <f t="shared" si="5"/>
        <v>907.30115118242804</v>
      </c>
      <c r="X90" s="61">
        <v>1101783</v>
      </c>
      <c r="Y90" s="32">
        <f t="shared" si="6"/>
        <v>569.02343164951174</v>
      </c>
      <c r="Z90" s="61">
        <v>638160</v>
      </c>
      <c r="AA90" s="32">
        <f t="shared" si="7"/>
        <v>329.58213472294671</v>
      </c>
      <c r="AB90" s="32">
        <v>496.95</v>
      </c>
      <c r="AC90" s="32">
        <v>88.1</v>
      </c>
      <c r="AD90" s="32">
        <v>134</v>
      </c>
      <c r="AE90" s="32">
        <v>223.21</v>
      </c>
      <c r="AF90" s="32">
        <v>200</v>
      </c>
      <c r="AG90" s="32">
        <v>200</v>
      </c>
      <c r="AH90" s="32">
        <v>0</v>
      </c>
      <c r="AI90" s="21">
        <v>0</v>
      </c>
      <c r="AJ90" s="21">
        <v>0</v>
      </c>
      <c r="AK90" s="9">
        <v>0</v>
      </c>
      <c r="AL90" s="9">
        <v>0</v>
      </c>
      <c r="AM90" s="9">
        <v>0</v>
      </c>
      <c r="AN90" s="21">
        <v>0</v>
      </c>
      <c r="AO90" s="87">
        <v>0</v>
      </c>
      <c r="AP90" s="83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>
        <v>0</v>
      </c>
    </row>
    <row r="91" spans="1:49">
      <c r="A91" s="1">
        <v>1</v>
      </c>
      <c r="B91" s="1">
        <v>1</v>
      </c>
      <c r="C91" s="1">
        <v>2</v>
      </c>
      <c r="D91" s="1">
        <v>3</v>
      </c>
      <c r="E91" s="1">
        <v>0</v>
      </c>
      <c r="F91" s="5">
        <v>12230</v>
      </c>
      <c r="G91" s="5">
        <v>0</v>
      </c>
      <c r="H91" s="1">
        <v>10200</v>
      </c>
      <c r="I91" s="1">
        <v>10</v>
      </c>
      <c r="J91" s="5" t="str">
        <f t="shared" si="4"/>
        <v>10200/10</v>
      </c>
      <c r="K91" s="2" t="s">
        <v>84</v>
      </c>
      <c r="L91" s="1">
        <v>1</v>
      </c>
      <c r="M91" s="1">
        <v>2</v>
      </c>
      <c r="N91" s="1">
        <v>1</v>
      </c>
      <c r="O91" s="1">
        <v>3</v>
      </c>
      <c r="P91" s="1">
        <v>2</v>
      </c>
      <c r="Q91" s="1">
        <v>16</v>
      </c>
      <c r="R91" s="1">
        <v>999</v>
      </c>
      <c r="S91" s="12">
        <v>357</v>
      </c>
      <c r="T91" s="29">
        <v>1</v>
      </c>
      <c r="U91" s="29">
        <v>19</v>
      </c>
      <c r="V91" s="61">
        <v>0</v>
      </c>
      <c r="W91" s="32">
        <f t="shared" si="5"/>
        <v>0</v>
      </c>
      <c r="X91" s="61">
        <v>0</v>
      </c>
      <c r="Y91" s="32">
        <f t="shared" si="6"/>
        <v>0</v>
      </c>
      <c r="Z91" s="61">
        <v>2006000</v>
      </c>
      <c r="AA91" s="32">
        <f t="shared" si="7"/>
        <v>1036.0125395735099</v>
      </c>
      <c r="AB91" s="32">
        <v>0</v>
      </c>
      <c r="AC91" s="32">
        <v>0</v>
      </c>
      <c r="AD91" s="32">
        <v>0</v>
      </c>
      <c r="AE91" s="32">
        <v>0</v>
      </c>
      <c r="AF91" s="32">
        <v>0</v>
      </c>
      <c r="AG91" s="32">
        <v>360</v>
      </c>
      <c r="AH91" s="32">
        <v>400</v>
      </c>
      <c r="AI91" s="21">
        <v>636.79999999999995</v>
      </c>
      <c r="AJ91" s="21">
        <v>1157.01</v>
      </c>
      <c r="AK91" s="9">
        <v>2132</v>
      </c>
      <c r="AL91" s="9">
        <v>2205.44</v>
      </c>
      <c r="AM91" s="9">
        <v>124.12</v>
      </c>
      <c r="AN91" s="21">
        <v>1617.17</v>
      </c>
      <c r="AO91" s="87">
        <v>1577.26</v>
      </c>
      <c r="AP91" s="83">
        <v>4428.16</v>
      </c>
      <c r="AQ91" s="24">
        <v>2900.64</v>
      </c>
      <c r="AR91" s="24">
        <v>2806.66</v>
      </c>
      <c r="AS91" s="24">
        <v>2822</v>
      </c>
      <c r="AT91" s="24">
        <v>2822</v>
      </c>
      <c r="AU91" s="24">
        <v>2539</v>
      </c>
      <c r="AV91" s="24">
        <f>VLOOKUP(J91,Foglio4!$D$2:$I$1206,6,0)</f>
        <v>2822</v>
      </c>
      <c r="AW91" s="24">
        <f>VLOOKUP(SPESA!J91,Foglio4!$D$2:$J$1206,7,0)</f>
        <v>2822</v>
      </c>
    </row>
    <row r="92" spans="1:49">
      <c r="A92" s="1">
        <v>1</v>
      </c>
      <c r="B92" s="1">
        <v>1</v>
      </c>
      <c r="C92" s="1">
        <v>2</v>
      </c>
      <c r="D92" s="1">
        <v>3</v>
      </c>
      <c r="E92" s="1">
        <v>0</v>
      </c>
      <c r="H92" s="1">
        <v>10200</v>
      </c>
      <c r="I92" s="1">
        <v>51</v>
      </c>
      <c r="J92" s="5" t="str">
        <f t="shared" si="4"/>
        <v>10200/51</v>
      </c>
      <c r="K92" s="2" t="s">
        <v>85</v>
      </c>
      <c r="L92" s="1">
        <v>1</v>
      </c>
      <c r="M92" s="1">
        <v>2</v>
      </c>
      <c r="N92" s="1">
        <v>1</v>
      </c>
      <c r="O92" s="1">
        <v>10</v>
      </c>
      <c r="P92" s="1">
        <v>2</v>
      </c>
      <c r="Q92" s="1">
        <v>1</v>
      </c>
      <c r="R92" s="1">
        <v>1</v>
      </c>
      <c r="S92" s="12">
        <v>351</v>
      </c>
      <c r="T92" s="29">
        <v>1</v>
      </c>
      <c r="U92" s="29">
        <v>19</v>
      </c>
      <c r="V92" s="61">
        <v>0</v>
      </c>
      <c r="W92" s="32">
        <f t="shared" si="5"/>
        <v>0</v>
      </c>
      <c r="X92" s="61">
        <v>0</v>
      </c>
      <c r="Y92" s="32">
        <f t="shared" si="6"/>
        <v>0</v>
      </c>
      <c r="Z92" s="61">
        <v>0</v>
      </c>
      <c r="AA92" s="32">
        <f t="shared" si="7"/>
        <v>0</v>
      </c>
      <c r="AB92" s="32">
        <v>0</v>
      </c>
      <c r="AC92" s="32">
        <v>0</v>
      </c>
      <c r="AD92" s="32">
        <v>0</v>
      </c>
      <c r="AE92" s="32">
        <v>0</v>
      </c>
      <c r="AF92" s="32">
        <v>0</v>
      </c>
      <c r="AG92" s="32">
        <v>0</v>
      </c>
      <c r="AH92" s="32">
        <v>0</v>
      </c>
      <c r="AI92" s="21">
        <v>0</v>
      </c>
      <c r="AJ92" s="21">
        <v>0</v>
      </c>
      <c r="AK92" s="9">
        <v>0</v>
      </c>
      <c r="AL92" s="9">
        <v>0</v>
      </c>
      <c r="AM92" s="9">
        <v>0</v>
      </c>
      <c r="AN92" s="21">
        <v>0</v>
      </c>
      <c r="AO92" s="87">
        <v>0</v>
      </c>
      <c r="AP92" s="83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f>VLOOKUP(J92,Foglio4!$D$2:$I$1206,6,0)</f>
        <v>0</v>
      </c>
      <c r="AW92" s="24">
        <f>VLOOKUP(SPESA!J92,Foglio4!$D$2:$J$1206,7,0)</f>
        <v>0</v>
      </c>
    </row>
    <row r="93" spans="1:49">
      <c r="A93" s="1">
        <v>1</v>
      </c>
      <c r="B93" s="1">
        <v>1</v>
      </c>
      <c r="C93" s="1">
        <v>2</v>
      </c>
      <c r="D93" s="1">
        <v>3</v>
      </c>
      <c r="E93" s="1">
        <v>0</v>
      </c>
      <c r="H93" s="1">
        <v>10200</v>
      </c>
      <c r="I93" s="1">
        <v>52</v>
      </c>
      <c r="J93" s="5" t="str">
        <f t="shared" si="4"/>
        <v>10200/52</v>
      </c>
      <c r="K93" s="2" t="s">
        <v>37</v>
      </c>
      <c r="L93" s="1">
        <v>1</v>
      </c>
      <c r="M93" s="1">
        <v>2</v>
      </c>
      <c r="N93" s="1">
        <v>1</v>
      </c>
      <c r="O93" s="1">
        <v>10</v>
      </c>
      <c r="P93" s="1">
        <v>2</v>
      </c>
      <c r="Q93" s="1">
        <v>1</v>
      </c>
      <c r="R93" s="1">
        <v>1</v>
      </c>
      <c r="S93" s="12">
        <v>354</v>
      </c>
      <c r="T93" s="29">
        <v>1</v>
      </c>
      <c r="U93" s="29">
        <v>19</v>
      </c>
      <c r="V93" s="61">
        <v>0</v>
      </c>
      <c r="W93" s="32">
        <f t="shared" si="5"/>
        <v>0</v>
      </c>
      <c r="X93" s="61">
        <v>0</v>
      </c>
      <c r="Y93" s="32">
        <f t="shared" si="6"/>
        <v>0</v>
      </c>
      <c r="Z93" s="61">
        <v>0</v>
      </c>
      <c r="AA93" s="32">
        <f t="shared" si="7"/>
        <v>0</v>
      </c>
      <c r="AB93" s="32">
        <v>0</v>
      </c>
      <c r="AC93" s="32">
        <v>0</v>
      </c>
      <c r="AD93" s="32">
        <v>0</v>
      </c>
      <c r="AE93" s="32">
        <v>0</v>
      </c>
      <c r="AF93" s="32">
        <v>0</v>
      </c>
      <c r="AG93" s="32">
        <v>0</v>
      </c>
      <c r="AH93" s="32">
        <v>0</v>
      </c>
      <c r="AI93" s="21">
        <v>0</v>
      </c>
      <c r="AJ93" s="21">
        <v>0</v>
      </c>
      <c r="AK93" s="9">
        <v>0</v>
      </c>
      <c r="AL93" s="9">
        <v>0</v>
      </c>
      <c r="AM93" s="9">
        <v>0</v>
      </c>
      <c r="AN93" s="21">
        <v>0</v>
      </c>
      <c r="AO93" s="87">
        <v>0</v>
      </c>
      <c r="AP93" s="83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f>VLOOKUP(J93,Foglio4!$D$2:$I$1206,6,0)</f>
        <v>0</v>
      </c>
      <c r="AW93" s="24">
        <f>VLOOKUP(SPESA!J93,Foglio4!$D$2:$J$1206,7,0)</f>
        <v>0</v>
      </c>
    </row>
    <row r="94" spans="1:49">
      <c r="A94" s="1">
        <v>1</v>
      </c>
      <c r="B94" s="1">
        <v>1</v>
      </c>
      <c r="C94" s="1">
        <v>2</v>
      </c>
      <c r="D94" s="1">
        <v>3</v>
      </c>
      <c r="E94" s="1">
        <v>0</v>
      </c>
      <c r="H94" s="1">
        <v>10200</v>
      </c>
      <c r="I94" s="1">
        <v>53</v>
      </c>
      <c r="J94" s="5" t="str">
        <f t="shared" si="4"/>
        <v>10200/53</v>
      </c>
      <c r="K94" s="2" t="s">
        <v>86</v>
      </c>
      <c r="L94" s="1">
        <v>1</v>
      </c>
      <c r="M94" s="1">
        <v>2</v>
      </c>
      <c r="N94" s="1">
        <v>1</v>
      </c>
      <c r="O94" s="1">
        <v>10</v>
      </c>
      <c r="P94" s="1">
        <v>2</v>
      </c>
      <c r="Q94" s="1">
        <v>1</v>
      </c>
      <c r="R94" s="1">
        <v>1</v>
      </c>
      <c r="S94" s="12">
        <v>354</v>
      </c>
      <c r="T94" s="29">
        <v>1</v>
      </c>
      <c r="U94" s="29">
        <v>19</v>
      </c>
      <c r="V94" s="61">
        <v>0</v>
      </c>
      <c r="W94" s="32">
        <f t="shared" si="5"/>
        <v>0</v>
      </c>
      <c r="X94" s="61">
        <v>0</v>
      </c>
      <c r="Y94" s="32">
        <f t="shared" si="6"/>
        <v>0</v>
      </c>
      <c r="Z94" s="61">
        <v>0</v>
      </c>
      <c r="AA94" s="32">
        <f t="shared" si="7"/>
        <v>0</v>
      </c>
      <c r="AB94" s="32">
        <v>0</v>
      </c>
      <c r="AC94" s="32">
        <v>0</v>
      </c>
      <c r="AD94" s="32">
        <v>0</v>
      </c>
      <c r="AE94" s="32">
        <v>0</v>
      </c>
      <c r="AF94" s="32">
        <v>0</v>
      </c>
      <c r="AG94" s="32">
        <v>0</v>
      </c>
      <c r="AH94" s="32">
        <v>0</v>
      </c>
      <c r="AI94" s="21">
        <v>0</v>
      </c>
      <c r="AJ94" s="21">
        <v>0</v>
      </c>
      <c r="AK94" s="9">
        <v>0</v>
      </c>
      <c r="AL94" s="9">
        <v>0</v>
      </c>
      <c r="AM94" s="9">
        <v>0</v>
      </c>
      <c r="AN94" s="21">
        <v>0</v>
      </c>
      <c r="AO94" s="87">
        <v>0</v>
      </c>
      <c r="AP94" s="83">
        <v>0</v>
      </c>
      <c r="AQ94" s="24">
        <v>0</v>
      </c>
      <c r="AR94" s="24">
        <v>0</v>
      </c>
      <c r="AS94" s="24">
        <v>0</v>
      </c>
      <c r="AT94" s="24">
        <v>0</v>
      </c>
      <c r="AU94" s="24">
        <v>0</v>
      </c>
      <c r="AV94" s="24">
        <f>VLOOKUP(J94,Foglio4!$D$2:$I$1206,6,0)</f>
        <v>0</v>
      </c>
      <c r="AW94" s="24">
        <f>VLOOKUP(SPESA!J94,Foglio4!$D$2:$J$1206,7,0)</f>
        <v>0</v>
      </c>
    </row>
    <row r="95" spans="1:49">
      <c r="A95" s="1">
        <v>1</v>
      </c>
      <c r="B95" s="1">
        <v>1</v>
      </c>
      <c r="C95" s="1">
        <v>2</v>
      </c>
      <c r="D95" s="1">
        <v>3</v>
      </c>
      <c r="E95" s="1">
        <v>0</v>
      </c>
      <c r="H95" s="1">
        <v>10200</v>
      </c>
      <c r="I95" s="1">
        <v>54</v>
      </c>
      <c r="J95" s="5" t="str">
        <f t="shared" si="4"/>
        <v>10200/54</v>
      </c>
      <c r="K95" s="2" t="s">
        <v>87</v>
      </c>
      <c r="L95" s="1">
        <v>1</v>
      </c>
      <c r="M95" s="1">
        <v>2</v>
      </c>
      <c r="N95" s="1">
        <v>1</v>
      </c>
      <c r="O95" s="1">
        <v>10</v>
      </c>
      <c r="P95" s="1">
        <v>2</v>
      </c>
      <c r="Q95" s="1">
        <v>1</v>
      </c>
      <c r="R95" s="1">
        <v>1</v>
      </c>
      <c r="S95" s="12">
        <v>202</v>
      </c>
      <c r="T95" s="29">
        <v>1</v>
      </c>
      <c r="U95" s="29">
        <v>19</v>
      </c>
      <c r="V95" s="61">
        <v>0</v>
      </c>
      <c r="W95" s="32">
        <f t="shared" si="5"/>
        <v>0</v>
      </c>
      <c r="X95" s="61">
        <v>0</v>
      </c>
      <c r="Y95" s="32">
        <f t="shared" si="6"/>
        <v>0</v>
      </c>
      <c r="Z95" s="61">
        <v>0</v>
      </c>
      <c r="AA95" s="32">
        <f t="shared" si="7"/>
        <v>0</v>
      </c>
      <c r="AB95" s="32">
        <v>0</v>
      </c>
      <c r="AC95" s="32">
        <v>0</v>
      </c>
      <c r="AD95" s="32">
        <v>0</v>
      </c>
      <c r="AE95" s="32">
        <v>0</v>
      </c>
      <c r="AF95" s="32">
        <v>0</v>
      </c>
      <c r="AG95" s="32">
        <v>0</v>
      </c>
      <c r="AH95" s="32">
        <v>0</v>
      </c>
      <c r="AI95" s="21">
        <v>0</v>
      </c>
      <c r="AJ95" s="21">
        <v>0</v>
      </c>
      <c r="AK95" s="9">
        <v>0</v>
      </c>
      <c r="AL95" s="9">
        <v>0</v>
      </c>
      <c r="AM95" s="9">
        <v>0</v>
      </c>
      <c r="AN95" s="21">
        <v>0</v>
      </c>
      <c r="AO95" s="87">
        <v>0</v>
      </c>
      <c r="AP95" s="83">
        <v>0</v>
      </c>
      <c r="AQ95" s="24">
        <v>0</v>
      </c>
      <c r="AR95" s="24">
        <v>0</v>
      </c>
      <c r="AS95" s="24">
        <v>0</v>
      </c>
      <c r="AT95" s="24">
        <v>0</v>
      </c>
      <c r="AU95" s="24">
        <v>0</v>
      </c>
      <c r="AV95" s="24">
        <f>VLOOKUP(J95,Foglio4!$D$2:$I$1206,6,0)</f>
        <v>0</v>
      </c>
      <c r="AW95" s="24">
        <f>VLOOKUP(SPESA!J95,Foglio4!$D$2:$J$1206,7,0)</f>
        <v>0</v>
      </c>
    </row>
    <row r="96" spans="1:49">
      <c r="A96" s="1">
        <v>1</v>
      </c>
      <c r="B96" s="1">
        <v>1</v>
      </c>
      <c r="C96" s="1">
        <v>2</v>
      </c>
      <c r="D96" s="1">
        <v>3</v>
      </c>
      <c r="E96" s="1">
        <v>0</v>
      </c>
      <c r="H96" s="1">
        <v>10200</v>
      </c>
      <c r="I96" s="1">
        <v>55</v>
      </c>
      <c r="J96" s="5" t="str">
        <f t="shared" si="4"/>
        <v>10200/55</v>
      </c>
      <c r="K96" s="2" t="s">
        <v>88</v>
      </c>
      <c r="L96" s="1">
        <v>1</v>
      </c>
      <c r="M96" s="1">
        <v>2</v>
      </c>
      <c r="N96" s="1">
        <v>1</v>
      </c>
      <c r="O96" s="1">
        <v>10</v>
      </c>
      <c r="P96" s="1">
        <v>2</v>
      </c>
      <c r="Q96" s="1">
        <v>1</v>
      </c>
      <c r="R96" s="1">
        <v>1</v>
      </c>
      <c r="S96" s="12">
        <v>354</v>
      </c>
      <c r="T96" s="29">
        <v>1</v>
      </c>
      <c r="U96" s="29">
        <v>19</v>
      </c>
      <c r="V96" s="61">
        <v>0</v>
      </c>
      <c r="W96" s="32">
        <f t="shared" si="5"/>
        <v>0</v>
      </c>
      <c r="X96" s="61">
        <v>0</v>
      </c>
      <c r="Y96" s="32">
        <f t="shared" si="6"/>
        <v>0</v>
      </c>
      <c r="Z96" s="61">
        <v>0</v>
      </c>
      <c r="AA96" s="32">
        <f t="shared" si="7"/>
        <v>0</v>
      </c>
      <c r="AB96" s="32">
        <v>0</v>
      </c>
      <c r="AC96" s="32">
        <v>0</v>
      </c>
      <c r="AD96" s="32">
        <v>0</v>
      </c>
      <c r="AE96" s="32">
        <v>0</v>
      </c>
      <c r="AF96" s="32">
        <v>0</v>
      </c>
      <c r="AG96" s="32">
        <v>0</v>
      </c>
      <c r="AH96" s="32">
        <v>0</v>
      </c>
      <c r="AI96" s="21">
        <v>0</v>
      </c>
      <c r="AJ96" s="21">
        <v>0</v>
      </c>
      <c r="AK96" s="9">
        <v>0</v>
      </c>
      <c r="AL96" s="9">
        <v>0</v>
      </c>
      <c r="AM96" s="9">
        <v>0</v>
      </c>
      <c r="AN96" s="21">
        <v>0</v>
      </c>
      <c r="AO96" s="87">
        <v>0</v>
      </c>
      <c r="AP96" s="83">
        <v>0</v>
      </c>
      <c r="AQ96" s="24">
        <v>0</v>
      </c>
      <c r="AR96" s="24">
        <v>0</v>
      </c>
      <c r="AS96" s="24">
        <v>0</v>
      </c>
      <c r="AT96" s="24">
        <v>0</v>
      </c>
      <c r="AU96" s="24">
        <v>0</v>
      </c>
      <c r="AV96" s="24">
        <f>VLOOKUP(J96,Foglio4!$D$2:$I$1206,6,0)</f>
        <v>0</v>
      </c>
      <c r="AW96" s="24">
        <f>VLOOKUP(SPESA!J96,Foglio4!$D$2:$J$1206,7,0)</f>
        <v>0</v>
      </c>
    </row>
    <row r="97" spans="1:49">
      <c r="A97" s="1">
        <v>1</v>
      </c>
      <c r="B97" s="1">
        <v>1</v>
      </c>
      <c r="C97" s="1">
        <v>2</v>
      </c>
      <c r="D97" s="1">
        <v>3</v>
      </c>
      <c r="E97" s="1">
        <v>0</v>
      </c>
      <c r="H97" s="1">
        <v>10200</v>
      </c>
      <c r="I97" s="1">
        <v>57</v>
      </c>
      <c r="J97" s="5" t="str">
        <f t="shared" si="4"/>
        <v>10200/57</v>
      </c>
      <c r="K97" s="2" t="s">
        <v>89</v>
      </c>
      <c r="L97" s="1">
        <v>1</v>
      </c>
      <c r="M97" s="1">
        <v>2</v>
      </c>
      <c r="N97" s="1">
        <v>1</v>
      </c>
      <c r="O97" s="1">
        <v>10</v>
      </c>
      <c r="P97" s="1">
        <v>2</v>
      </c>
      <c r="Q97" s="1">
        <v>1</v>
      </c>
      <c r="R97" s="1">
        <v>1</v>
      </c>
      <c r="S97" s="12">
        <v>354</v>
      </c>
      <c r="T97" s="29">
        <v>1</v>
      </c>
      <c r="U97" s="29">
        <v>19</v>
      </c>
      <c r="V97" s="61">
        <v>0</v>
      </c>
      <c r="W97" s="32">
        <f t="shared" si="5"/>
        <v>0</v>
      </c>
      <c r="X97" s="61">
        <v>0</v>
      </c>
      <c r="Y97" s="32">
        <f t="shared" si="6"/>
        <v>0</v>
      </c>
      <c r="Z97" s="61">
        <v>0</v>
      </c>
      <c r="AA97" s="32">
        <f t="shared" si="7"/>
        <v>0</v>
      </c>
      <c r="AB97" s="32">
        <v>0</v>
      </c>
      <c r="AC97" s="32">
        <v>0</v>
      </c>
      <c r="AD97" s="32">
        <v>0</v>
      </c>
      <c r="AE97" s="32">
        <v>0</v>
      </c>
      <c r="AF97" s="32">
        <v>0</v>
      </c>
      <c r="AG97" s="32">
        <v>0</v>
      </c>
      <c r="AH97" s="32">
        <v>0</v>
      </c>
      <c r="AI97" s="21">
        <v>0</v>
      </c>
      <c r="AJ97" s="21">
        <v>0</v>
      </c>
      <c r="AK97" s="9">
        <v>0</v>
      </c>
      <c r="AL97" s="9">
        <v>0</v>
      </c>
      <c r="AM97" s="9">
        <v>0</v>
      </c>
      <c r="AN97" s="21">
        <v>0</v>
      </c>
      <c r="AO97" s="87">
        <v>0</v>
      </c>
      <c r="AP97" s="83">
        <v>0</v>
      </c>
      <c r="AQ97" s="24">
        <v>0</v>
      </c>
      <c r="AR97" s="24">
        <v>0</v>
      </c>
      <c r="AS97" s="24">
        <v>0</v>
      </c>
      <c r="AT97" s="24">
        <v>0</v>
      </c>
      <c r="AU97" s="24">
        <v>0</v>
      </c>
      <c r="AV97" s="24">
        <f>VLOOKUP(J97,Foglio4!$D$2:$I$1206,6,0)</f>
        <v>0</v>
      </c>
      <c r="AW97" s="24">
        <f>VLOOKUP(SPESA!J97,Foglio4!$D$2:$J$1206,7,0)</f>
        <v>0</v>
      </c>
    </row>
    <row r="98" spans="1:49">
      <c r="A98" s="1">
        <v>1</v>
      </c>
      <c r="B98" s="1">
        <v>1</v>
      </c>
      <c r="C98" s="1">
        <v>2</v>
      </c>
      <c r="D98" s="1">
        <v>3</v>
      </c>
      <c r="E98" s="1">
        <v>0</v>
      </c>
      <c r="H98" s="1">
        <v>10200</v>
      </c>
      <c r="I98" s="1">
        <v>60</v>
      </c>
      <c r="J98" s="5" t="str">
        <f t="shared" si="4"/>
        <v>10200/60</v>
      </c>
      <c r="K98" s="2" t="s">
        <v>90</v>
      </c>
      <c r="L98" s="1">
        <v>1</v>
      </c>
      <c r="M98" s="1">
        <v>2</v>
      </c>
      <c r="N98" s="1">
        <v>1</v>
      </c>
      <c r="O98" s="1">
        <v>10</v>
      </c>
      <c r="P98" s="1">
        <v>2</v>
      </c>
      <c r="Q98" s="1">
        <v>1</v>
      </c>
      <c r="R98" s="1">
        <v>1</v>
      </c>
      <c r="S98" s="12">
        <v>357</v>
      </c>
      <c r="T98" s="29">
        <v>1</v>
      </c>
      <c r="U98" s="29">
        <v>19</v>
      </c>
      <c r="V98" s="61">
        <v>0</v>
      </c>
      <c r="W98" s="32">
        <f t="shared" si="5"/>
        <v>0</v>
      </c>
      <c r="X98" s="61">
        <v>0</v>
      </c>
      <c r="Y98" s="32">
        <f t="shared" si="6"/>
        <v>0</v>
      </c>
      <c r="Z98" s="61">
        <v>0</v>
      </c>
      <c r="AA98" s="32">
        <f t="shared" si="7"/>
        <v>0</v>
      </c>
      <c r="AB98" s="32">
        <v>0</v>
      </c>
      <c r="AC98" s="32">
        <v>0</v>
      </c>
      <c r="AD98" s="32">
        <v>0</v>
      </c>
      <c r="AE98" s="32">
        <v>0</v>
      </c>
      <c r="AF98" s="32">
        <v>0</v>
      </c>
      <c r="AG98" s="32">
        <v>0</v>
      </c>
      <c r="AH98" s="32">
        <v>0</v>
      </c>
      <c r="AI98" s="21">
        <v>0</v>
      </c>
      <c r="AJ98" s="21">
        <v>0</v>
      </c>
      <c r="AK98" s="9">
        <v>0</v>
      </c>
      <c r="AL98" s="9">
        <v>0</v>
      </c>
      <c r="AM98" s="9">
        <v>0</v>
      </c>
      <c r="AN98" s="21">
        <v>0</v>
      </c>
      <c r="AO98" s="87">
        <v>0</v>
      </c>
      <c r="AP98" s="83">
        <v>0</v>
      </c>
      <c r="AQ98" s="24">
        <v>0</v>
      </c>
      <c r="AR98" s="24">
        <v>0</v>
      </c>
      <c r="AS98" s="24">
        <v>0</v>
      </c>
      <c r="AT98" s="24">
        <v>0</v>
      </c>
      <c r="AU98" s="24">
        <v>0</v>
      </c>
      <c r="AV98" s="24">
        <f>VLOOKUP(J98,Foglio4!$D$2:$I$1206,6,0)</f>
        <v>0</v>
      </c>
      <c r="AW98" s="24">
        <f>VLOOKUP(SPESA!J98,Foglio4!$D$2:$J$1206,7,0)</f>
        <v>0</v>
      </c>
    </row>
    <row r="99" spans="1:49">
      <c r="A99" s="5">
        <v>1</v>
      </c>
      <c r="B99" s="5">
        <v>1</v>
      </c>
      <c r="C99" s="5">
        <v>2</v>
      </c>
      <c r="D99" s="5">
        <v>3</v>
      </c>
      <c r="E99" s="5">
        <v>0</v>
      </c>
      <c r="H99" s="5">
        <v>10250</v>
      </c>
      <c r="I99" s="5">
        <v>0</v>
      </c>
      <c r="J99" s="5" t="str">
        <f t="shared" si="4"/>
        <v>10250/0</v>
      </c>
      <c r="K99" s="86" t="s">
        <v>1139</v>
      </c>
      <c r="L99" s="5">
        <v>1</v>
      </c>
      <c r="M99" s="5">
        <v>2</v>
      </c>
      <c r="N99" s="5">
        <v>1</v>
      </c>
      <c r="O99" s="5">
        <v>3</v>
      </c>
      <c r="P99" s="5">
        <v>2</v>
      </c>
      <c r="Q99" s="5">
        <v>5</v>
      </c>
      <c r="R99" s="5">
        <v>999</v>
      </c>
      <c r="S99" s="107">
        <v>200</v>
      </c>
      <c r="T99" s="29">
        <v>2</v>
      </c>
      <c r="U99" s="29">
        <v>3</v>
      </c>
      <c r="V99" s="61">
        <v>0</v>
      </c>
      <c r="W99" s="32">
        <v>0</v>
      </c>
      <c r="X99" s="61">
        <v>0</v>
      </c>
      <c r="Y99" s="32">
        <v>0</v>
      </c>
      <c r="Z99" s="61">
        <v>0</v>
      </c>
      <c r="AA99" s="32">
        <v>0</v>
      </c>
      <c r="AB99" s="32">
        <v>0</v>
      </c>
      <c r="AC99" s="32">
        <v>0</v>
      </c>
      <c r="AD99" s="32">
        <v>0</v>
      </c>
      <c r="AE99" s="32">
        <v>0</v>
      </c>
      <c r="AF99" s="32">
        <v>0</v>
      </c>
      <c r="AG99" s="32">
        <v>0</v>
      </c>
      <c r="AH99" s="32">
        <v>0</v>
      </c>
      <c r="AI99" s="21">
        <v>0</v>
      </c>
      <c r="AJ99" s="21">
        <v>0</v>
      </c>
      <c r="AK99" s="9">
        <v>0</v>
      </c>
      <c r="AL99" s="9">
        <v>0</v>
      </c>
      <c r="AM99" s="9">
        <v>0</v>
      </c>
      <c r="AN99" s="21">
        <v>0</v>
      </c>
      <c r="AO99" s="87">
        <v>0</v>
      </c>
      <c r="AP99" s="83">
        <v>0</v>
      </c>
      <c r="AQ99" s="24">
        <v>0</v>
      </c>
      <c r="AR99" s="24">
        <v>5000</v>
      </c>
      <c r="AS99" s="24">
        <v>8000</v>
      </c>
      <c r="AT99" s="24">
        <v>8000</v>
      </c>
      <c r="AU99" s="24">
        <v>9256</v>
      </c>
      <c r="AV99" s="24">
        <f>VLOOKUP(J99,Foglio4!$D$2:$I$1206,6,0)</f>
        <v>9256</v>
      </c>
      <c r="AW99" s="24">
        <f>VLOOKUP(SPESA!J99,Foglio4!$D$2:$J$1206,7,0)</f>
        <v>9256</v>
      </c>
    </row>
    <row r="100" spans="1:49">
      <c r="A100" s="5">
        <v>1</v>
      </c>
      <c r="B100" s="5">
        <v>1</v>
      </c>
      <c r="C100" s="5">
        <v>2</v>
      </c>
      <c r="D100" s="5">
        <v>3</v>
      </c>
      <c r="E100" s="5">
        <v>0</v>
      </c>
      <c r="F100" s="5">
        <v>10300</v>
      </c>
      <c r="G100" s="5">
        <v>0</v>
      </c>
      <c r="H100" s="5">
        <v>10300</v>
      </c>
      <c r="I100" s="5">
        <v>0</v>
      </c>
      <c r="J100" s="5" t="str">
        <f t="shared" si="4"/>
        <v>10300/0</v>
      </c>
      <c r="K100" s="2" t="s">
        <v>1061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66">
        <v>100</v>
      </c>
      <c r="T100" s="29">
        <v>1</v>
      </c>
      <c r="U100" s="29">
        <v>1</v>
      </c>
      <c r="V100" s="61">
        <v>0</v>
      </c>
      <c r="W100" s="32">
        <f t="shared" si="5"/>
        <v>0</v>
      </c>
      <c r="X100" s="61">
        <v>3422400</v>
      </c>
      <c r="Y100" s="32">
        <f t="shared" si="6"/>
        <v>1767.5220914438585</v>
      </c>
      <c r="Z100" s="61">
        <v>0</v>
      </c>
      <c r="AA100" s="32">
        <v>0</v>
      </c>
      <c r="AB100" s="32">
        <v>0</v>
      </c>
      <c r="AC100" s="32">
        <v>0</v>
      </c>
      <c r="AD100" s="32">
        <v>0</v>
      </c>
      <c r="AE100" s="32">
        <v>0</v>
      </c>
      <c r="AF100" s="32">
        <v>0</v>
      </c>
      <c r="AG100" s="32">
        <v>0</v>
      </c>
      <c r="AH100" s="32">
        <v>0</v>
      </c>
      <c r="AI100" s="21">
        <v>0</v>
      </c>
      <c r="AJ100" s="21">
        <v>0</v>
      </c>
      <c r="AK100" s="9">
        <v>0</v>
      </c>
      <c r="AL100" s="9">
        <v>0</v>
      </c>
      <c r="AM100" s="9">
        <v>0</v>
      </c>
      <c r="AN100" s="21">
        <v>0</v>
      </c>
      <c r="AO100" s="87">
        <v>0</v>
      </c>
      <c r="AP100" s="83">
        <v>0</v>
      </c>
      <c r="AQ100" s="24">
        <v>0</v>
      </c>
      <c r="AR100" s="24">
        <v>0</v>
      </c>
      <c r="AS100" s="24">
        <v>0</v>
      </c>
      <c r="AT100" s="24">
        <v>0</v>
      </c>
      <c r="AU100" s="24">
        <v>0</v>
      </c>
      <c r="AV100" s="24">
        <v>0</v>
      </c>
      <c r="AW100" s="24">
        <v>0</v>
      </c>
    </row>
    <row r="101" spans="1:49">
      <c r="A101" s="1">
        <v>1</v>
      </c>
      <c r="B101" s="1">
        <v>1</v>
      </c>
      <c r="C101" s="1">
        <v>2</v>
      </c>
      <c r="D101" s="1">
        <v>3</v>
      </c>
      <c r="E101" s="1">
        <v>0</v>
      </c>
      <c r="F101" s="5">
        <v>10250</v>
      </c>
      <c r="G101" s="5">
        <v>0</v>
      </c>
      <c r="H101" s="1">
        <v>10300</v>
      </c>
      <c r="I101" s="1">
        <v>1</v>
      </c>
      <c r="J101" s="5" t="str">
        <f t="shared" si="4"/>
        <v>10300/1</v>
      </c>
      <c r="K101" s="2" t="s">
        <v>91</v>
      </c>
      <c r="L101" s="1">
        <v>1</v>
      </c>
      <c r="M101" s="1">
        <v>2</v>
      </c>
      <c r="N101" s="1">
        <v>1</v>
      </c>
      <c r="O101" s="1">
        <v>3</v>
      </c>
      <c r="P101" s="1">
        <v>2</v>
      </c>
      <c r="Q101" s="1">
        <v>13</v>
      </c>
      <c r="R101" s="1">
        <v>4</v>
      </c>
      <c r="S101" s="12">
        <v>400</v>
      </c>
      <c r="T101" s="29">
        <v>1</v>
      </c>
      <c r="U101" s="29">
        <v>19</v>
      </c>
      <c r="V101" s="61">
        <v>6564400</v>
      </c>
      <c r="W101" s="32">
        <f t="shared" si="5"/>
        <v>3390.229668383025</v>
      </c>
      <c r="X101" s="61">
        <v>20256000</v>
      </c>
      <c r="Y101" s="32">
        <f t="shared" si="6"/>
        <v>10461.350947956638</v>
      </c>
      <c r="Z101" s="61">
        <v>22494600</v>
      </c>
      <c r="AA101" s="32">
        <f t="shared" si="7"/>
        <v>11617.491362258363</v>
      </c>
      <c r="AB101" s="32">
        <v>11905.49</v>
      </c>
      <c r="AC101" s="32">
        <v>11184.7</v>
      </c>
      <c r="AD101" s="32">
        <v>13941.01</v>
      </c>
      <c r="AE101" s="32">
        <v>13240.34</v>
      </c>
      <c r="AF101" s="32">
        <v>7183.54</v>
      </c>
      <c r="AG101" s="32">
        <v>7737.42</v>
      </c>
      <c r="AH101" s="32">
        <v>11175.86</v>
      </c>
      <c r="AI101" s="21">
        <v>15886.44</v>
      </c>
      <c r="AJ101" s="21">
        <v>15835.56</v>
      </c>
      <c r="AK101" s="9">
        <v>15997.58</v>
      </c>
      <c r="AL101" s="9">
        <v>19980.05</v>
      </c>
      <c r="AM101" s="9">
        <v>13141.15</v>
      </c>
      <c r="AN101" s="21">
        <v>13971.22</v>
      </c>
      <c r="AO101" s="87">
        <v>14954.77</v>
      </c>
      <c r="AP101" s="83">
        <v>14617.32</v>
      </c>
      <c r="AQ101" s="24">
        <v>19012.11</v>
      </c>
      <c r="AR101" s="24">
        <v>15652</v>
      </c>
      <c r="AS101" s="24">
        <v>16078.86</v>
      </c>
      <c r="AT101" s="24">
        <v>16600</v>
      </c>
      <c r="AU101" s="24">
        <v>17779</v>
      </c>
      <c r="AV101" s="24">
        <f>VLOOKUP(J101,Foglio4!$D$2:$I$1206,6,0)</f>
        <v>17779</v>
      </c>
      <c r="AW101" s="24">
        <f>VLOOKUP(SPESA!J101,Foglio4!$D$2:$J$1206,7,0)</f>
        <v>13778</v>
      </c>
    </row>
    <row r="102" spans="1:49">
      <c r="A102" s="1">
        <v>1</v>
      </c>
      <c r="B102" s="1">
        <v>1</v>
      </c>
      <c r="C102" s="1">
        <v>2</v>
      </c>
      <c r="D102" s="1">
        <v>3</v>
      </c>
      <c r="E102" s="1">
        <v>0</v>
      </c>
      <c r="F102" s="5">
        <v>12260</v>
      </c>
      <c r="G102" s="5">
        <v>0</v>
      </c>
      <c r="H102" s="1">
        <v>10300</v>
      </c>
      <c r="I102" s="1">
        <v>2</v>
      </c>
      <c r="J102" s="5" t="str">
        <f t="shared" si="4"/>
        <v>10300/2</v>
      </c>
      <c r="K102" s="2" t="s">
        <v>92</v>
      </c>
      <c r="L102" s="1">
        <v>1</v>
      </c>
      <c r="M102" s="1">
        <v>2</v>
      </c>
      <c r="N102" s="1">
        <v>1</v>
      </c>
      <c r="O102" s="1">
        <v>3</v>
      </c>
      <c r="P102" s="1">
        <v>2</v>
      </c>
      <c r="Q102" s="1">
        <v>16</v>
      </c>
      <c r="R102" s="1">
        <v>1</v>
      </c>
      <c r="S102" s="12">
        <v>200</v>
      </c>
      <c r="T102" s="29">
        <v>1</v>
      </c>
      <c r="U102" s="29">
        <v>19</v>
      </c>
      <c r="V102" s="61">
        <v>0</v>
      </c>
      <c r="W102" s="32">
        <f t="shared" si="5"/>
        <v>0</v>
      </c>
      <c r="X102" s="61">
        <v>653700</v>
      </c>
      <c r="Y102" s="32">
        <f t="shared" si="6"/>
        <v>337.60787493479734</v>
      </c>
      <c r="Z102" s="61">
        <v>3000000</v>
      </c>
      <c r="AA102" s="32">
        <f t="shared" si="7"/>
        <v>1549.3706972684595</v>
      </c>
      <c r="AB102" s="32">
        <v>464.85</v>
      </c>
      <c r="AC102" s="32">
        <v>929.66</v>
      </c>
      <c r="AD102" s="32">
        <v>1700</v>
      </c>
      <c r="AE102" s="32">
        <v>7138.78</v>
      </c>
      <c r="AF102" s="32">
        <v>5747.08</v>
      </c>
      <c r="AG102" s="32">
        <v>1380.04</v>
      </c>
      <c r="AH102" s="32">
        <v>2069.38</v>
      </c>
      <c r="AI102" s="21">
        <v>2290.1799999999998</v>
      </c>
      <c r="AJ102" s="21">
        <v>1478.12</v>
      </c>
      <c r="AK102" s="9">
        <v>3000</v>
      </c>
      <c r="AL102" s="9">
        <v>2465.39</v>
      </c>
      <c r="AM102" s="9">
        <v>237.9</v>
      </c>
      <c r="AN102" s="21">
        <v>1780</v>
      </c>
      <c r="AO102" s="87">
        <v>1995.04</v>
      </c>
      <c r="AP102" s="83">
        <v>1975.12</v>
      </c>
      <c r="AQ102" s="24">
        <v>1975.32</v>
      </c>
      <c r="AR102" s="24">
        <v>1576.2</v>
      </c>
      <c r="AS102" s="24">
        <v>1000</v>
      </c>
      <c r="AT102" s="24">
        <v>477.34</v>
      </c>
      <c r="AU102" s="24">
        <v>750</v>
      </c>
      <c r="AV102" s="24">
        <f>VLOOKUP(J102,Foglio4!$D$2:$I$1206,6,0)</f>
        <v>750</v>
      </c>
      <c r="AW102" s="24">
        <f>VLOOKUP(SPESA!J102,Foglio4!$D$2:$J$1206,7,0)</f>
        <v>750</v>
      </c>
    </row>
    <row r="103" spans="1:49">
      <c r="A103" s="1">
        <v>1</v>
      </c>
      <c r="B103" s="1">
        <v>1</v>
      </c>
      <c r="C103" s="1">
        <v>2</v>
      </c>
      <c r="D103" s="1">
        <v>3</v>
      </c>
      <c r="E103" s="1">
        <v>0</v>
      </c>
      <c r="F103" s="5">
        <v>10700</v>
      </c>
      <c r="G103" s="5">
        <v>0</v>
      </c>
      <c r="H103" s="1">
        <v>10300</v>
      </c>
      <c r="I103" s="1">
        <v>3</v>
      </c>
      <c r="J103" s="5" t="str">
        <f t="shared" si="4"/>
        <v>10300/3</v>
      </c>
      <c r="K103" s="2" t="s">
        <v>93</v>
      </c>
      <c r="L103" s="1">
        <v>1</v>
      </c>
      <c r="M103" s="1">
        <v>2</v>
      </c>
      <c r="N103" s="1">
        <v>1</v>
      </c>
      <c r="O103" s="1">
        <v>3</v>
      </c>
      <c r="P103" s="1">
        <v>2</v>
      </c>
      <c r="Q103" s="1">
        <v>99</v>
      </c>
      <c r="R103" s="1">
        <v>999</v>
      </c>
      <c r="S103" s="12">
        <v>200</v>
      </c>
      <c r="T103" s="29">
        <v>1</v>
      </c>
      <c r="U103" s="29">
        <v>19</v>
      </c>
      <c r="V103" s="61">
        <v>7660418</v>
      </c>
      <c r="W103" s="32">
        <f t="shared" si="5"/>
        <v>3956.2757260092858</v>
      </c>
      <c r="X103" s="61">
        <v>11819120</v>
      </c>
      <c r="Y103" s="32">
        <f t="shared" si="6"/>
        <v>6104.0660651665312</v>
      </c>
      <c r="Z103" s="61">
        <v>14752302</v>
      </c>
      <c r="AA103" s="32">
        <f t="shared" si="7"/>
        <v>7618.9281453516296</v>
      </c>
      <c r="AB103" s="32">
        <v>8780</v>
      </c>
      <c r="AC103" s="32">
        <v>11017.56</v>
      </c>
      <c r="AD103" s="32"/>
      <c r="AE103" s="32">
        <v>14500</v>
      </c>
      <c r="AF103" s="32">
        <v>7803.44</v>
      </c>
      <c r="AG103" s="32">
        <v>10944.76</v>
      </c>
      <c r="AH103" s="32">
        <v>10992</v>
      </c>
      <c r="AI103" s="21">
        <v>12000</v>
      </c>
      <c r="AJ103" s="21">
        <v>8000</v>
      </c>
      <c r="AK103" s="9">
        <v>11647.99</v>
      </c>
      <c r="AL103" s="9">
        <v>10406</v>
      </c>
      <c r="AM103" s="9">
        <v>10248</v>
      </c>
      <c r="AN103" s="21">
        <v>10248</v>
      </c>
      <c r="AO103" s="87">
        <v>10145.52</v>
      </c>
      <c r="AP103" s="83">
        <v>10145.52</v>
      </c>
      <c r="AQ103" s="24">
        <v>10248.5</v>
      </c>
      <c r="AR103" s="24">
        <v>9250</v>
      </c>
      <c r="AS103" s="24">
        <v>12250</v>
      </c>
      <c r="AT103" s="24">
        <v>11834</v>
      </c>
      <c r="AU103" s="24">
        <v>13000</v>
      </c>
      <c r="AV103" s="24">
        <f>VLOOKUP(J103,Foglio4!$D$2:$I$1206,6,0)</f>
        <v>13000</v>
      </c>
      <c r="AW103" s="24">
        <f>VLOOKUP(SPESA!J103,Foglio4!$D$2:$J$1206,7,0)</f>
        <v>13000</v>
      </c>
    </row>
    <row r="104" spans="1:49">
      <c r="A104" s="5">
        <v>1</v>
      </c>
      <c r="B104" s="5">
        <v>1</v>
      </c>
      <c r="C104" s="5">
        <v>2</v>
      </c>
      <c r="D104" s="5">
        <v>3</v>
      </c>
      <c r="E104" s="5">
        <v>0</v>
      </c>
      <c r="F104" s="5">
        <v>10500</v>
      </c>
      <c r="G104" s="5">
        <v>0</v>
      </c>
      <c r="H104" s="5">
        <v>10300</v>
      </c>
      <c r="I104" s="5">
        <v>4</v>
      </c>
      <c r="J104" s="5" t="str">
        <f t="shared" si="4"/>
        <v>10300/4</v>
      </c>
      <c r="K104" s="2" t="s">
        <v>896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12">
        <v>100</v>
      </c>
      <c r="T104" s="29">
        <v>1</v>
      </c>
      <c r="U104" s="29">
        <v>19</v>
      </c>
      <c r="V104" s="61">
        <v>1000000</v>
      </c>
      <c r="W104" s="32">
        <f t="shared" si="5"/>
        <v>516.45689908948646</v>
      </c>
      <c r="X104" s="61">
        <v>1100000</v>
      </c>
      <c r="Y104" s="32">
        <f t="shared" si="6"/>
        <v>568.10258899843518</v>
      </c>
      <c r="Z104" s="61">
        <v>2052000</v>
      </c>
      <c r="AA104" s="32">
        <f t="shared" si="7"/>
        <v>1059.7695569316263</v>
      </c>
      <c r="AB104" s="32">
        <v>744</v>
      </c>
      <c r="AC104" s="32">
        <v>744</v>
      </c>
      <c r="AD104" s="32">
        <v>744</v>
      </c>
      <c r="AE104" s="32">
        <v>750</v>
      </c>
      <c r="AF104" s="32">
        <v>0</v>
      </c>
      <c r="AG104" s="32">
        <v>0</v>
      </c>
      <c r="AH104" s="32">
        <v>0</v>
      </c>
      <c r="AI104" s="21">
        <v>0</v>
      </c>
      <c r="AJ104" s="21">
        <v>0</v>
      </c>
      <c r="AK104" s="9">
        <v>0</v>
      </c>
      <c r="AL104" s="9">
        <v>0</v>
      </c>
      <c r="AM104" s="9">
        <v>0</v>
      </c>
      <c r="AN104" s="21">
        <v>0</v>
      </c>
      <c r="AO104" s="87">
        <v>0</v>
      </c>
      <c r="AP104" s="83">
        <v>0</v>
      </c>
      <c r="AQ104" s="24">
        <v>0</v>
      </c>
      <c r="AR104" s="24">
        <v>0</v>
      </c>
      <c r="AS104" s="24">
        <v>0</v>
      </c>
      <c r="AT104" s="24">
        <v>0</v>
      </c>
      <c r="AU104" s="24">
        <v>0</v>
      </c>
      <c r="AV104" s="24">
        <v>0</v>
      </c>
      <c r="AW104" s="24">
        <v>0</v>
      </c>
    </row>
    <row r="105" spans="1:49">
      <c r="A105" s="1">
        <v>1</v>
      </c>
      <c r="B105" s="1">
        <v>1</v>
      </c>
      <c r="C105" s="1">
        <v>2</v>
      </c>
      <c r="D105" s="1">
        <v>3</v>
      </c>
      <c r="E105" s="1">
        <v>0</v>
      </c>
      <c r="H105" s="1">
        <v>10300</v>
      </c>
      <c r="I105" s="1">
        <v>5</v>
      </c>
      <c r="J105" s="5" t="str">
        <f t="shared" si="4"/>
        <v>10300/5</v>
      </c>
      <c r="K105" s="2" t="s">
        <v>94</v>
      </c>
      <c r="L105" s="1">
        <v>1</v>
      </c>
      <c r="M105" s="1">
        <v>2</v>
      </c>
      <c r="N105" s="1">
        <v>1</v>
      </c>
      <c r="O105" s="1">
        <v>3</v>
      </c>
      <c r="P105" s="1">
        <v>2</v>
      </c>
      <c r="Q105" s="1">
        <v>16</v>
      </c>
      <c r="R105" s="1">
        <v>999</v>
      </c>
      <c r="S105" s="12">
        <v>400</v>
      </c>
      <c r="T105" s="29">
        <v>1</v>
      </c>
      <c r="U105" s="29">
        <v>19</v>
      </c>
      <c r="V105" s="61">
        <v>0</v>
      </c>
      <c r="W105" s="32">
        <f t="shared" si="5"/>
        <v>0</v>
      </c>
      <c r="X105" s="61">
        <v>0</v>
      </c>
      <c r="Y105" s="32">
        <f t="shared" si="6"/>
        <v>0</v>
      </c>
      <c r="Z105" s="61">
        <v>0</v>
      </c>
      <c r="AA105" s="32">
        <f t="shared" si="7"/>
        <v>0</v>
      </c>
      <c r="AB105" s="32">
        <v>0</v>
      </c>
      <c r="AC105" s="32">
        <v>0</v>
      </c>
      <c r="AD105" s="32">
        <v>0</v>
      </c>
      <c r="AE105" s="32">
        <v>0</v>
      </c>
      <c r="AF105" s="32">
        <v>6000</v>
      </c>
      <c r="AG105" s="32">
        <v>0</v>
      </c>
      <c r="AH105" s="32">
        <v>0</v>
      </c>
      <c r="AI105" s="21">
        <v>0</v>
      </c>
      <c r="AJ105" s="21">
        <v>0</v>
      </c>
      <c r="AK105" s="9">
        <v>7800</v>
      </c>
      <c r="AL105" s="9">
        <v>0</v>
      </c>
      <c r="AM105" s="9">
        <v>0</v>
      </c>
      <c r="AN105" s="21">
        <v>0</v>
      </c>
      <c r="AO105" s="87">
        <v>0</v>
      </c>
      <c r="AP105" s="83">
        <v>11980</v>
      </c>
      <c r="AQ105" s="24">
        <v>0</v>
      </c>
      <c r="AR105" s="24">
        <v>0</v>
      </c>
      <c r="AS105" s="24">
        <v>0</v>
      </c>
      <c r="AT105" s="24">
        <v>0</v>
      </c>
      <c r="AU105" s="24">
        <v>0</v>
      </c>
      <c r="AV105" s="24">
        <f>VLOOKUP(J105,Foglio4!$D$2:$I$1206,6,0)</f>
        <v>0</v>
      </c>
      <c r="AW105" s="24">
        <f>VLOOKUP(SPESA!J105,Foglio4!$D$2:$J$1206,7,0)</f>
        <v>0</v>
      </c>
    </row>
    <row r="106" spans="1:49">
      <c r="A106" s="5">
        <v>1</v>
      </c>
      <c r="B106" s="5">
        <v>1</v>
      </c>
      <c r="C106" s="5">
        <v>2</v>
      </c>
      <c r="D106" s="5">
        <v>3</v>
      </c>
      <c r="E106" s="5">
        <v>0</v>
      </c>
      <c r="H106" s="5">
        <v>10300</v>
      </c>
      <c r="I106" s="5">
        <v>6</v>
      </c>
      <c r="J106" s="5" t="str">
        <f t="shared" si="4"/>
        <v>10300/6</v>
      </c>
      <c r="K106" s="2" t="s">
        <v>858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12">
        <v>703</v>
      </c>
      <c r="T106" s="29">
        <v>1</v>
      </c>
      <c r="U106" s="29">
        <v>19</v>
      </c>
      <c r="V106" s="61">
        <v>0</v>
      </c>
      <c r="W106" s="32">
        <f t="shared" si="5"/>
        <v>0</v>
      </c>
      <c r="X106" s="61">
        <v>0</v>
      </c>
      <c r="Y106" s="32">
        <f t="shared" si="6"/>
        <v>0</v>
      </c>
      <c r="Z106" s="61">
        <v>0</v>
      </c>
      <c r="AA106" s="32">
        <f t="shared" si="7"/>
        <v>0</v>
      </c>
      <c r="AB106" s="32">
        <v>0</v>
      </c>
      <c r="AC106" s="32">
        <v>0</v>
      </c>
      <c r="AD106" s="32">
        <v>0</v>
      </c>
      <c r="AE106" s="32">
        <v>0</v>
      </c>
      <c r="AF106" s="32">
        <v>0</v>
      </c>
      <c r="AG106" s="32">
        <v>5000</v>
      </c>
      <c r="AH106" s="32">
        <v>0</v>
      </c>
      <c r="AI106" s="21">
        <v>0</v>
      </c>
      <c r="AJ106" s="21">
        <v>0</v>
      </c>
      <c r="AK106" s="9">
        <v>0</v>
      </c>
      <c r="AL106" s="9">
        <v>0</v>
      </c>
      <c r="AM106" s="9">
        <v>0</v>
      </c>
      <c r="AN106" s="21">
        <v>0</v>
      </c>
      <c r="AO106" s="87">
        <v>0</v>
      </c>
      <c r="AP106" s="83">
        <v>0</v>
      </c>
      <c r="AQ106" s="24">
        <v>0</v>
      </c>
      <c r="AR106" s="24">
        <v>0</v>
      </c>
      <c r="AS106" s="24">
        <v>0</v>
      </c>
      <c r="AT106" s="24">
        <v>0</v>
      </c>
      <c r="AU106" s="24">
        <v>0</v>
      </c>
      <c r="AV106" s="24">
        <v>0</v>
      </c>
      <c r="AW106" s="24">
        <v>0</v>
      </c>
    </row>
    <row r="107" spans="1:49">
      <c r="A107" s="1">
        <v>1</v>
      </c>
      <c r="B107" s="1">
        <v>1</v>
      </c>
      <c r="C107" s="1">
        <v>2</v>
      </c>
      <c r="D107" s="1">
        <v>3</v>
      </c>
      <c r="E107" s="1">
        <v>0</v>
      </c>
      <c r="H107" s="1">
        <v>10300</v>
      </c>
      <c r="I107" s="1">
        <v>51</v>
      </c>
      <c r="J107" s="5" t="str">
        <f t="shared" si="4"/>
        <v>10300/51</v>
      </c>
      <c r="K107" s="2" t="s">
        <v>95</v>
      </c>
      <c r="L107" s="1">
        <v>1</v>
      </c>
      <c r="M107" s="1">
        <v>2</v>
      </c>
      <c r="N107" s="1">
        <v>1</v>
      </c>
      <c r="O107" s="1">
        <v>10</v>
      </c>
      <c r="P107" s="1">
        <v>2</v>
      </c>
      <c r="Q107" s="1">
        <v>1</v>
      </c>
      <c r="R107" s="1">
        <v>1</v>
      </c>
      <c r="S107" s="12">
        <v>400</v>
      </c>
      <c r="T107" s="29">
        <v>1</v>
      </c>
      <c r="U107" s="29">
        <v>19</v>
      </c>
      <c r="V107" s="61">
        <v>0</v>
      </c>
      <c r="W107" s="32">
        <f t="shared" si="5"/>
        <v>0</v>
      </c>
      <c r="X107" s="61">
        <v>0</v>
      </c>
      <c r="Y107" s="32">
        <f t="shared" si="6"/>
        <v>0</v>
      </c>
      <c r="Z107" s="61">
        <v>0</v>
      </c>
      <c r="AA107" s="32">
        <f t="shared" si="7"/>
        <v>0</v>
      </c>
      <c r="AB107" s="32">
        <v>0</v>
      </c>
      <c r="AC107" s="32">
        <v>0</v>
      </c>
      <c r="AD107" s="32">
        <v>0</v>
      </c>
      <c r="AE107" s="32">
        <v>0</v>
      </c>
      <c r="AF107" s="32">
        <v>0</v>
      </c>
      <c r="AG107" s="32">
        <v>0</v>
      </c>
      <c r="AH107" s="32">
        <v>0</v>
      </c>
      <c r="AI107" s="21">
        <v>0</v>
      </c>
      <c r="AJ107" s="21">
        <v>0</v>
      </c>
      <c r="AK107" s="9">
        <v>0</v>
      </c>
      <c r="AL107" s="9">
        <v>0</v>
      </c>
      <c r="AM107" s="9">
        <v>0</v>
      </c>
      <c r="AN107" s="21">
        <v>0</v>
      </c>
      <c r="AO107" s="87">
        <v>0</v>
      </c>
      <c r="AP107" s="83">
        <v>0</v>
      </c>
      <c r="AQ107" s="24">
        <v>0</v>
      </c>
      <c r="AR107" s="24">
        <v>0</v>
      </c>
      <c r="AS107" s="24">
        <v>0</v>
      </c>
      <c r="AT107" s="24">
        <v>0</v>
      </c>
      <c r="AU107" s="24">
        <v>0</v>
      </c>
      <c r="AV107" s="24">
        <f>VLOOKUP(J107,Foglio4!$D$2:$I$1206,6,0)</f>
        <v>0</v>
      </c>
      <c r="AW107" s="24">
        <f>VLOOKUP(SPESA!J107,Foglio4!$D$2:$J$1206,7,0)</f>
        <v>0</v>
      </c>
    </row>
    <row r="108" spans="1:49">
      <c r="A108" s="1">
        <v>1</v>
      </c>
      <c r="B108" s="1">
        <v>1</v>
      </c>
      <c r="C108" s="1">
        <v>2</v>
      </c>
      <c r="D108" s="1">
        <v>3</v>
      </c>
      <c r="E108" s="1">
        <v>0</v>
      </c>
      <c r="H108" s="1">
        <v>10300</v>
      </c>
      <c r="I108" s="1">
        <v>53</v>
      </c>
      <c r="J108" s="5" t="str">
        <f t="shared" si="4"/>
        <v>10300/53</v>
      </c>
      <c r="K108" s="2" t="s">
        <v>96</v>
      </c>
      <c r="L108" s="1">
        <v>1</v>
      </c>
      <c r="M108" s="1">
        <v>2</v>
      </c>
      <c r="N108" s="1">
        <v>1</v>
      </c>
      <c r="O108" s="1">
        <v>10</v>
      </c>
      <c r="P108" s="1">
        <v>2</v>
      </c>
      <c r="Q108" s="1">
        <v>1</v>
      </c>
      <c r="R108" s="1">
        <v>1</v>
      </c>
      <c r="S108" s="12">
        <v>200</v>
      </c>
      <c r="T108" s="29">
        <v>1</v>
      </c>
      <c r="U108" s="29">
        <v>19</v>
      </c>
      <c r="V108" s="61">
        <v>0</v>
      </c>
      <c r="W108" s="32">
        <f t="shared" si="5"/>
        <v>0</v>
      </c>
      <c r="X108" s="61">
        <v>0</v>
      </c>
      <c r="Y108" s="32">
        <f t="shared" si="6"/>
        <v>0</v>
      </c>
      <c r="Z108" s="61">
        <v>0</v>
      </c>
      <c r="AA108" s="32">
        <f t="shared" si="7"/>
        <v>0</v>
      </c>
      <c r="AB108" s="32">
        <v>0</v>
      </c>
      <c r="AC108" s="32">
        <v>0</v>
      </c>
      <c r="AD108" s="32">
        <v>0</v>
      </c>
      <c r="AE108" s="32">
        <v>0</v>
      </c>
      <c r="AF108" s="32">
        <v>0</v>
      </c>
      <c r="AG108" s="32">
        <v>0</v>
      </c>
      <c r="AH108" s="32">
        <v>0</v>
      </c>
      <c r="AI108" s="21">
        <v>0</v>
      </c>
      <c r="AJ108" s="21">
        <v>0</v>
      </c>
      <c r="AK108" s="9">
        <v>0</v>
      </c>
      <c r="AL108" s="9">
        <v>0</v>
      </c>
      <c r="AM108" s="9">
        <v>0</v>
      </c>
      <c r="AN108" s="21">
        <v>0</v>
      </c>
      <c r="AO108" s="87">
        <v>0</v>
      </c>
      <c r="AP108" s="83">
        <v>0</v>
      </c>
      <c r="AQ108" s="24">
        <v>0</v>
      </c>
      <c r="AR108" s="24">
        <v>0</v>
      </c>
      <c r="AS108" s="24">
        <v>0</v>
      </c>
      <c r="AT108" s="24">
        <v>0</v>
      </c>
      <c r="AU108" s="24">
        <v>0</v>
      </c>
      <c r="AV108" s="24">
        <f>VLOOKUP(J108,Foglio4!$D$2:$I$1206,6,0)</f>
        <v>0</v>
      </c>
      <c r="AW108" s="24">
        <f>VLOOKUP(SPESA!J108,Foglio4!$D$2:$J$1206,7,0)</f>
        <v>0</v>
      </c>
    </row>
    <row r="109" spans="1:49">
      <c r="A109" s="5">
        <v>1</v>
      </c>
      <c r="B109" s="5">
        <v>1</v>
      </c>
      <c r="C109" s="5">
        <v>2</v>
      </c>
      <c r="D109" s="5">
        <v>3</v>
      </c>
      <c r="E109" s="5">
        <v>0</v>
      </c>
      <c r="H109" s="5">
        <v>10305</v>
      </c>
      <c r="I109" s="5">
        <v>0</v>
      </c>
      <c r="J109" s="5" t="str">
        <f t="shared" si="4"/>
        <v>10305/0</v>
      </c>
      <c r="K109" s="86" t="s">
        <v>1151</v>
      </c>
      <c r="L109" s="5">
        <v>1</v>
      </c>
      <c r="M109" s="5">
        <v>2</v>
      </c>
      <c r="N109" s="5">
        <v>1</v>
      </c>
      <c r="O109" s="5">
        <v>10</v>
      </c>
      <c r="P109" s="5">
        <v>99</v>
      </c>
      <c r="Q109" s="5">
        <v>99</v>
      </c>
      <c r="R109" s="5">
        <v>999</v>
      </c>
      <c r="S109" s="114">
        <v>400</v>
      </c>
      <c r="T109" s="29">
        <v>1</v>
      </c>
      <c r="U109" s="29">
        <v>19</v>
      </c>
      <c r="V109" s="61">
        <v>0</v>
      </c>
      <c r="W109" s="32">
        <v>0</v>
      </c>
      <c r="X109" s="61">
        <v>0</v>
      </c>
      <c r="Y109" s="32">
        <v>0</v>
      </c>
      <c r="Z109" s="61">
        <v>0</v>
      </c>
      <c r="AA109" s="32">
        <v>0</v>
      </c>
      <c r="AB109" s="32">
        <v>0</v>
      </c>
      <c r="AC109" s="32">
        <v>0</v>
      </c>
      <c r="AD109" s="32">
        <v>0</v>
      </c>
      <c r="AE109" s="32">
        <v>0</v>
      </c>
      <c r="AF109" s="32">
        <v>0</v>
      </c>
      <c r="AG109" s="32">
        <v>0</v>
      </c>
      <c r="AH109" s="32">
        <v>0</v>
      </c>
      <c r="AI109" s="21">
        <v>0</v>
      </c>
      <c r="AJ109" s="21">
        <v>0</v>
      </c>
      <c r="AK109" s="9">
        <v>0</v>
      </c>
      <c r="AL109" s="9">
        <v>0</v>
      </c>
      <c r="AM109" s="9">
        <v>0</v>
      </c>
      <c r="AN109" s="21">
        <v>0</v>
      </c>
      <c r="AO109" s="87">
        <v>0</v>
      </c>
      <c r="AP109" s="83">
        <v>0</v>
      </c>
      <c r="AQ109" s="24">
        <v>0</v>
      </c>
      <c r="AR109" s="24">
        <v>0</v>
      </c>
      <c r="AS109" s="24">
        <v>4992</v>
      </c>
      <c r="AT109" s="24">
        <v>0</v>
      </c>
      <c r="AU109" s="24">
        <v>32000</v>
      </c>
      <c r="AV109" s="24">
        <f>VLOOKUP(J109,Foglio4!$D$2:$I$1206,6,0)</f>
        <v>0</v>
      </c>
      <c r="AW109" s="24">
        <f>VLOOKUP(SPESA!J109,Foglio4!$D$2:$J$1206,7,0)</f>
        <v>0</v>
      </c>
    </row>
    <row r="110" spans="1:49">
      <c r="A110" s="5">
        <v>1</v>
      </c>
      <c r="B110" s="5">
        <v>1</v>
      </c>
      <c r="C110" s="5">
        <v>2</v>
      </c>
      <c r="D110" s="5">
        <v>3</v>
      </c>
      <c r="E110" s="5">
        <v>0</v>
      </c>
      <c r="H110" s="5">
        <v>10310</v>
      </c>
      <c r="I110" s="5">
        <v>0</v>
      </c>
      <c r="J110" s="5" t="str">
        <f t="shared" si="4"/>
        <v>10310/0</v>
      </c>
      <c r="K110" s="86" t="s">
        <v>1140</v>
      </c>
      <c r="L110" s="5">
        <v>1</v>
      </c>
      <c r="M110" s="5">
        <v>2</v>
      </c>
      <c r="N110" s="5">
        <v>1</v>
      </c>
      <c r="O110" s="5">
        <v>3</v>
      </c>
      <c r="P110" s="5">
        <v>2</v>
      </c>
      <c r="Q110" s="5">
        <v>99</v>
      </c>
      <c r="R110" s="5">
        <v>999</v>
      </c>
      <c r="S110" s="107">
        <v>350</v>
      </c>
      <c r="T110" s="29">
        <v>1</v>
      </c>
      <c r="U110" s="29">
        <v>19</v>
      </c>
      <c r="V110" s="61">
        <v>0</v>
      </c>
      <c r="W110" s="32">
        <v>0</v>
      </c>
      <c r="X110" s="61">
        <v>0</v>
      </c>
      <c r="Y110" s="32">
        <v>0</v>
      </c>
      <c r="Z110" s="61">
        <v>0</v>
      </c>
      <c r="AA110" s="32">
        <v>0</v>
      </c>
      <c r="AB110" s="32">
        <v>0</v>
      </c>
      <c r="AC110" s="32">
        <v>0</v>
      </c>
      <c r="AD110" s="32">
        <v>0</v>
      </c>
      <c r="AE110" s="32">
        <v>0</v>
      </c>
      <c r="AF110" s="32">
        <v>0</v>
      </c>
      <c r="AG110" s="32">
        <v>0</v>
      </c>
      <c r="AH110" s="32">
        <v>0</v>
      </c>
      <c r="AI110" s="21">
        <v>0</v>
      </c>
      <c r="AJ110" s="21">
        <v>0</v>
      </c>
      <c r="AK110" s="9">
        <v>0</v>
      </c>
      <c r="AL110" s="9">
        <v>0</v>
      </c>
      <c r="AM110" s="9">
        <v>0</v>
      </c>
      <c r="AN110" s="21">
        <v>0</v>
      </c>
      <c r="AO110" s="87">
        <v>0</v>
      </c>
      <c r="AP110" s="83">
        <v>0</v>
      </c>
      <c r="AQ110" s="24">
        <v>0</v>
      </c>
      <c r="AR110" s="24">
        <v>7140</v>
      </c>
      <c r="AS110" s="24">
        <v>8540</v>
      </c>
      <c r="AT110" s="24">
        <v>8540</v>
      </c>
      <c r="AU110" s="24">
        <v>8540</v>
      </c>
      <c r="AV110" s="24">
        <f>VLOOKUP(J110,Foglio4!$D$2:$I$1206,6,0)</f>
        <v>8540</v>
      </c>
      <c r="AW110" s="24">
        <f>VLOOKUP(SPESA!J110,Foglio4!$D$2:$J$1206,7,0)</f>
        <v>8540</v>
      </c>
    </row>
    <row r="111" spans="1:49">
      <c r="A111" s="1">
        <v>1</v>
      </c>
      <c r="B111" s="1">
        <v>1</v>
      </c>
      <c r="C111" s="1">
        <v>2</v>
      </c>
      <c r="D111" s="1">
        <v>3</v>
      </c>
      <c r="E111" s="1">
        <v>0</v>
      </c>
      <c r="H111" s="1">
        <v>10400</v>
      </c>
      <c r="I111" s="1">
        <v>1</v>
      </c>
      <c r="J111" s="5" t="str">
        <f t="shared" si="4"/>
        <v>10400/1</v>
      </c>
      <c r="K111" s="2" t="s">
        <v>97</v>
      </c>
      <c r="L111" s="1">
        <v>1</v>
      </c>
      <c r="M111" s="1">
        <v>2</v>
      </c>
      <c r="N111" s="1">
        <v>1</v>
      </c>
      <c r="O111" s="1">
        <v>3</v>
      </c>
      <c r="P111" s="1">
        <v>2</v>
      </c>
      <c r="Q111" s="1">
        <v>9</v>
      </c>
      <c r="R111" s="1">
        <v>1</v>
      </c>
      <c r="S111" s="12">
        <v>357</v>
      </c>
      <c r="T111" s="29">
        <v>1</v>
      </c>
      <c r="U111" s="29">
        <v>19</v>
      </c>
      <c r="V111" s="61">
        <v>0</v>
      </c>
      <c r="W111" s="32">
        <f t="shared" si="5"/>
        <v>0</v>
      </c>
      <c r="X111" s="61">
        <v>0</v>
      </c>
      <c r="Y111" s="32">
        <f t="shared" si="6"/>
        <v>0</v>
      </c>
      <c r="Z111" s="61">
        <v>0</v>
      </c>
      <c r="AA111" s="32">
        <f t="shared" si="7"/>
        <v>0</v>
      </c>
      <c r="AB111" s="32">
        <v>0</v>
      </c>
      <c r="AC111" s="32">
        <v>0</v>
      </c>
      <c r="AD111" s="32">
        <v>0</v>
      </c>
      <c r="AE111" s="32">
        <v>1528.9</v>
      </c>
      <c r="AF111" s="32">
        <v>661.87</v>
      </c>
      <c r="AG111" s="32">
        <v>858.58</v>
      </c>
      <c r="AH111" s="32">
        <v>521</v>
      </c>
      <c r="AI111" s="21">
        <v>1205.44</v>
      </c>
      <c r="AJ111" s="21">
        <v>1200.53</v>
      </c>
      <c r="AK111" s="9">
        <v>293</v>
      </c>
      <c r="AL111" s="9">
        <v>1100</v>
      </c>
      <c r="AM111" s="9">
        <v>350</v>
      </c>
      <c r="AN111" s="21">
        <v>153</v>
      </c>
      <c r="AO111" s="87">
        <v>350</v>
      </c>
      <c r="AP111" s="83">
        <v>120</v>
      </c>
      <c r="AQ111" s="24">
        <v>321.72000000000003</v>
      </c>
      <c r="AR111" s="24">
        <v>100</v>
      </c>
      <c r="AS111" s="24">
        <v>350</v>
      </c>
      <c r="AT111" s="24">
        <v>350</v>
      </c>
      <c r="AU111" s="24">
        <v>350</v>
      </c>
      <c r="AV111" s="24">
        <f>VLOOKUP(J111,Foglio4!$D$2:$I$1206,6,0)</f>
        <v>350</v>
      </c>
      <c r="AW111" s="24">
        <f>VLOOKUP(SPESA!J111,Foglio4!$D$2:$J$1206,7,0)</f>
        <v>350</v>
      </c>
    </row>
    <row r="112" spans="1:49">
      <c r="A112" s="1">
        <v>1</v>
      </c>
      <c r="B112" s="1">
        <v>1</v>
      </c>
      <c r="C112" s="1">
        <v>2</v>
      </c>
      <c r="D112" s="1">
        <v>3</v>
      </c>
      <c r="E112" s="1">
        <v>0</v>
      </c>
      <c r="F112" s="5">
        <v>12300</v>
      </c>
      <c r="G112" s="5">
        <v>0</v>
      </c>
      <c r="H112" s="1">
        <v>10400</v>
      </c>
      <c r="I112" s="1">
        <v>2</v>
      </c>
      <c r="J112" s="5" t="str">
        <f t="shared" si="4"/>
        <v>10400/2</v>
      </c>
      <c r="K112" s="2" t="s">
        <v>98</v>
      </c>
      <c r="L112" s="1">
        <v>1</v>
      </c>
      <c r="M112" s="1">
        <v>2</v>
      </c>
      <c r="N112" s="1">
        <v>1</v>
      </c>
      <c r="O112" s="1">
        <v>3</v>
      </c>
      <c r="P112" s="1">
        <v>2</v>
      </c>
      <c r="Q112" s="1">
        <v>9</v>
      </c>
      <c r="R112" s="1">
        <v>4</v>
      </c>
      <c r="S112" s="12">
        <v>202</v>
      </c>
      <c r="T112" s="29">
        <v>1</v>
      </c>
      <c r="U112" s="29">
        <v>19</v>
      </c>
      <c r="V112" s="61">
        <v>0</v>
      </c>
      <c r="W112" s="32">
        <f t="shared" si="5"/>
        <v>0</v>
      </c>
      <c r="X112" s="61">
        <v>1122000</v>
      </c>
      <c r="Y112" s="32">
        <f t="shared" si="6"/>
        <v>579.4646407784038</v>
      </c>
      <c r="Z112" s="61">
        <v>2000000</v>
      </c>
      <c r="AA112" s="32">
        <f t="shared" si="7"/>
        <v>1032.9137981789729</v>
      </c>
      <c r="AB112" s="32">
        <v>1033</v>
      </c>
      <c r="AC112" s="32">
        <v>1449.48</v>
      </c>
      <c r="AD112" s="32">
        <v>1396.8</v>
      </c>
      <c r="AE112" s="32">
        <v>1396.8</v>
      </c>
      <c r="AF112" s="32">
        <v>1500</v>
      </c>
      <c r="AG112" s="32">
        <v>1521.6</v>
      </c>
      <c r="AH112" s="32">
        <v>1396.8</v>
      </c>
      <c r="AI112" s="21">
        <v>1396.8</v>
      </c>
      <c r="AJ112" s="21">
        <v>1396.8</v>
      </c>
      <c r="AK112" s="9">
        <v>1396.8</v>
      </c>
      <c r="AL112" s="9">
        <v>1500</v>
      </c>
      <c r="AM112" s="9">
        <v>1408.44</v>
      </c>
      <c r="AN112" s="21">
        <v>1314.94</v>
      </c>
      <c r="AO112" s="87">
        <v>1500</v>
      </c>
      <c r="AP112" s="83">
        <v>1245.7</v>
      </c>
      <c r="AQ112" s="24">
        <v>1500</v>
      </c>
      <c r="AR112" s="24">
        <v>1499.38</v>
      </c>
      <c r="AS112" s="24">
        <v>1171.2</v>
      </c>
      <c r="AT112" s="24">
        <v>1171.2</v>
      </c>
      <c r="AU112" s="24">
        <v>1500</v>
      </c>
      <c r="AV112" s="24">
        <f>VLOOKUP(J112,Foglio4!$D$2:$I$1206,6,0)</f>
        <v>1500</v>
      </c>
      <c r="AW112" s="24">
        <f>VLOOKUP(SPESA!J112,Foglio4!$D$2:$J$1206,7,0)</f>
        <v>1500</v>
      </c>
    </row>
    <row r="113" spans="1:49">
      <c r="A113" s="1">
        <v>1</v>
      </c>
      <c r="B113" s="1">
        <v>1</v>
      </c>
      <c r="C113" s="1">
        <v>2</v>
      </c>
      <c r="D113" s="1">
        <v>3</v>
      </c>
      <c r="E113" s="1">
        <v>0</v>
      </c>
      <c r="H113" s="1">
        <v>10400</v>
      </c>
      <c r="I113" s="1">
        <v>51</v>
      </c>
      <c r="J113" s="5" t="str">
        <f t="shared" si="4"/>
        <v>10400/51</v>
      </c>
      <c r="K113" s="2" t="s">
        <v>99</v>
      </c>
      <c r="L113" s="1">
        <v>1</v>
      </c>
      <c r="M113" s="1">
        <v>2</v>
      </c>
      <c r="N113" s="1">
        <v>1</v>
      </c>
      <c r="O113" s="1">
        <v>10</v>
      </c>
      <c r="P113" s="1">
        <v>2</v>
      </c>
      <c r="Q113" s="1">
        <v>1</v>
      </c>
      <c r="R113" s="1">
        <v>1</v>
      </c>
      <c r="S113" s="12">
        <v>357</v>
      </c>
      <c r="T113" s="29">
        <v>1</v>
      </c>
      <c r="U113" s="29">
        <v>19</v>
      </c>
      <c r="V113" s="61">
        <v>0</v>
      </c>
      <c r="W113" s="32">
        <f t="shared" si="5"/>
        <v>0</v>
      </c>
      <c r="X113" s="61">
        <v>0</v>
      </c>
      <c r="Y113" s="32">
        <f t="shared" si="6"/>
        <v>0</v>
      </c>
      <c r="Z113" s="61">
        <v>0</v>
      </c>
      <c r="AA113" s="32">
        <f t="shared" si="7"/>
        <v>0</v>
      </c>
      <c r="AB113" s="32">
        <v>0</v>
      </c>
      <c r="AC113" s="32">
        <v>0</v>
      </c>
      <c r="AD113" s="32">
        <v>0</v>
      </c>
      <c r="AE113" s="32">
        <v>0</v>
      </c>
      <c r="AF113" s="32">
        <v>0</v>
      </c>
      <c r="AG113" s="32">
        <v>0</v>
      </c>
      <c r="AH113" s="32">
        <v>0</v>
      </c>
      <c r="AI113" s="21">
        <v>0</v>
      </c>
      <c r="AJ113" s="21">
        <v>0</v>
      </c>
      <c r="AK113" s="9">
        <v>0</v>
      </c>
      <c r="AL113" s="9">
        <v>0</v>
      </c>
      <c r="AM113" s="9">
        <v>0</v>
      </c>
      <c r="AN113" s="21">
        <v>0</v>
      </c>
      <c r="AO113" s="87">
        <v>0</v>
      </c>
      <c r="AP113" s="83">
        <v>0</v>
      </c>
      <c r="AQ113" s="24">
        <v>0</v>
      </c>
      <c r="AR113" s="24">
        <v>0</v>
      </c>
      <c r="AS113" s="24">
        <v>0</v>
      </c>
      <c r="AT113" s="24">
        <v>0</v>
      </c>
      <c r="AU113" s="24">
        <v>0</v>
      </c>
      <c r="AV113" s="24">
        <f>VLOOKUP(J113,Foglio4!$D$2:$I$1206,6,0)</f>
        <v>0</v>
      </c>
      <c r="AW113" s="24">
        <f>VLOOKUP(SPESA!J113,Foglio4!$D$2:$J$1206,7,0)</f>
        <v>0</v>
      </c>
    </row>
    <row r="114" spans="1:49">
      <c r="A114" s="1">
        <v>1</v>
      </c>
      <c r="B114" s="1">
        <v>1</v>
      </c>
      <c r="C114" s="1">
        <v>2</v>
      </c>
      <c r="D114" s="1">
        <v>3</v>
      </c>
      <c r="E114" s="1">
        <v>0</v>
      </c>
      <c r="H114" s="1">
        <v>10600</v>
      </c>
      <c r="I114" s="1">
        <v>0</v>
      </c>
      <c r="J114" s="5" t="str">
        <f t="shared" si="4"/>
        <v>10600/0</v>
      </c>
      <c r="K114" s="2" t="s">
        <v>100</v>
      </c>
      <c r="L114" s="1">
        <v>1</v>
      </c>
      <c r="M114" s="1">
        <v>2</v>
      </c>
      <c r="N114" s="1">
        <v>1</v>
      </c>
      <c r="O114" s="1">
        <v>3</v>
      </c>
      <c r="P114" s="1">
        <v>2</v>
      </c>
      <c r="Q114" s="1">
        <v>99</v>
      </c>
      <c r="R114" s="1">
        <v>5</v>
      </c>
      <c r="S114" s="12">
        <v>351</v>
      </c>
      <c r="T114" s="29">
        <v>1</v>
      </c>
      <c r="U114" s="29">
        <v>19</v>
      </c>
      <c r="V114" s="61">
        <v>0</v>
      </c>
      <c r="W114" s="32">
        <f t="shared" si="5"/>
        <v>0</v>
      </c>
      <c r="X114" s="61">
        <v>8008530</v>
      </c>
      <c r="Y114" s="32">
        <f t="shared" si="6"/>
        <v>4136.0605700651249</v>
      </c>
      <c r="Z114" s="61">
        <v>4332591</v>
      </c>
      <c r="AA114" s="32">
        <f t="shared" si="7"/>
        <v>2237.5965128830176</v>
      </c>
      <c r="AB114" s="32">
        <v>1126.5899999999999</v>
      </c>
      <c r="AC114" s="32">
        <v>59.26</v>
      </c>
      <c r="AD114" s="32">
        <v>210</v>
      </c>
      <c r="AE114" s="32">
        <v>0</v>
      </c>
      <c r="AF114" s="32">
        <v>0</v>
      </c>
      <c r="AG114" s="32">
        <v>0</v>
      </c>
      <c r="AH114" s="32">
        <v>0</v>
      </c>
      <c r="AI114" s="21">
        <v>0</v>
      </c>
      <c r="AJ114" s="21">
        <v>0</v>
      </c>
      <c r="AK114" s="9">
        <v>0</v>
      </c>
      <c r="AL114" s="9">
        <v>0</v>
      </c>
      <c r="AM114" s="9">
        <v>0</v>
      </c>
      <c r="AN114" s="21">
        <v>1200</v>
      </c>
      <c r="AO114" s="87">
        <v>0</v>
      </c>
      <c r="AP114" s="83">
        <v>0</v>
      </c>
      <c r="AQ114" s="24">
        <v>0</v>
      </c>
      <c r="AR114" s="24">
        <v>0</v>
      </c>
      <c r="AS114" s="24">
        <v>0</v>
      </c>
      <c r="AT114" s="24">
        <v>0</v>
      </c>
      <c r="AU114" s="24">
        <v>6000</v>
      </c>
      <c r="AV114" s="24">
        <f>VLOOKUP(J114,Foglio4!$D$2:$I$1206,6,0)</f>
        <v>0</v>
      </c>
      <c r="AW114" s="24">
        <f>VLOOKUP(SPESA!J114,Foglio4!$D$2:$J$1206,7,0)</f>
        <v>0</v>
      </c>
    </row>
    <row r="115" spans="1:49">
      <c r="A115" s="5">
        <v>1</v>
      </c>
      <c r="B115" s="5">
        <v>1</v>
      </c>
      <c r="C115" s="5">
        <v>2</v>
      </c>
      <c r="D115" s="5">
        <v>3</v>
      </c>
      <c r="E115" s="5">
        <v>0</v>
      </c>
      <c r="F115" s="5">
        <v>11300</v>
      </c>
      <c r="G115" s="5">
        <v>0</v>
      </c>
      <c r="H115" s="5">
        <v>11300</v>
      </c>
      <c r="I115" s="5">
        <v>0</v>
      </c>
      <c r="J115" s="5" t="str">
        <f t="shared" si="4"/>
        <v>11300/0</v>
      </c>
      <c r="K115" s="2" t="s">
        <v>1028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60">
        <v>600</v>
      </c>
      <c r="T115" s="29">
        <v>1</v>
      </c>
      <c r="U115" s="29">
        <v>1</v>
      </c>
      <c r="V115" s="61">
        <v>0</v>
      </c>
      <c r="W115" s="32">
        <f t="shared" si="5"/>
        <v>0</v>
      </c>
      <c r="X115" s="61">
        <v>0</v>
      </c>
      <c r="Y115" s="32">
        <f t="shared" si="6"/>
        <v>0</v>
      </c>
      <c r="Z115" s="61">
        <v>17380000</v>
      </c>
      <c r="AA115" s="32">
        <f t="shared" si="7"/>
        <v>8976.0209061752757</v>
      </c>
      <c r="AB115" s="32">
        <v>0</v>
      </c>
      <c r="AC115" s="32">
        <v>0</v>
      </c>
      <c r="AD115" s="32">
        <v>0</v>
      </c>
      <c r="AE115" s="32">
        <v>0</v>
      </c>
      <c r="AF115" s="32">
        <v>0</v>
      </c>
      <c r="AG115" s="32">
        <v>0</v>
      </c>
      <c r="AH115" s="32">
        <v>0</v>
      </c>
      <c r="AI115" s="21">
        <v>0</v>
      </c>
      <c r="AJ115" s="21">
        <v>0</v>
      </c>
      <c r="AK115" s="9">
        <v>0</v>
      </c>
      <c r="AL115" s="9">
        <v>0</v>
      </c>
      <c r="AM115" s="9">
        <v>0</v>
      </c>
      <c r="AN115" s="21">
        <v>0</v>
      </c>
      <c r="AO115" s="87">
        <v>0</v>
      </c>
      <c r="AP115" s="83">
        <v>0</v>
      </c>
      <c r="AQ115" s="24">
        <v>0</v>
      </c>
      <c r="AR115" s="24">
        <v>0</v>
      </c>
      <c r="AS115" s="24">
        <v>0</v>
      </c>
      <c r="AT115" s="24">
        <v>0</v>
      </c>
      <c r="AU115" s="24">
        <v>0</v>
      </c>
      <c r="AV115" s="24">
        <v>0</v>
      </c>
      <c r="AW115" s="24">
        <v>0</v>
      </c>
    </row>
    <row r="116" spans="1:49">
      <c r="A116" s="5">
        <v>1</v>
      </c>
      <c r="B116" s="5">
        <v>1</v>
      </c>
      <c r="C116" s="5">
        <v>2</v>
      </c>
      <c r="D116" s="5">
        <v>3</v>
      </c>
      <c r="E116" s="5">
        <v>0</v>
      </c>
      <c r="F116" s="5">
        <v>11808</v>
      </c>
      <c r="G116" s="5">
        <v>0</v>
      </c>
      <c r="H116" s="5">
        <v>11808</v>
      </c>
      <c r="I116" s="5">
        <v>0</v>
      </c>
      <c r="J116" s="5" t="str">
        <f t="shared" si="4"/>
        <v>11808/0</v>
      </c>
      <c r="K116" s="2" t="s">
        <v>1062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66">
        <v>600</v>
      </c>
      <c r="T116" s="29">
        <v>1</v>
      </c>
      <c r="U116" s="29">
        <v>1</v>
      </c>
      <c r="V116" s="61">
        <v>276000</v>
      </c>
      <c r="W116" s="32">
        <f t="shared" si="5"/>
        <v>142.54210414869829</v>
      </c>
      <c r="X116" s="61">
        <v>2568000</v>
      </c>
      <c r="Y116" s="32">
        <f t="shared" si="6"/>
        <v>1326.2613168618013</v>
      </c>
      <c r="Z116" s="61">
        <v>0</v>
      </c>
      <c r="AA116" s="32">
        <v>0</v>
      </c>
      <c r="AB116" s="32">
        <v>0</v>
      </c>
      <c r="AC116" s="32">
        <v>0</v>
      </c>
      <c r="AD116" s="32">
        <v>0</v>
      </c>
      <c r="AE116" s="32">
        <v>0</v>
      </c>
      <c r="AF116" s="32">
        <v>0</v>
      </c>
      <c r="AG116" s="32">
        <v>0</v>
      </c>
      <c r="AH116" s="32">
        <v>0</v>
      </c>
      <c r="AI116" s="21">
        <v>0</v>
      </c>
      <c r="AJ116" s="21">
        <v>0</v>
      </c>
      <c r="AK116" s="9">
        <v>0</v>
      </c>
      <c r="AL116" s="9">
        <v>0</v>
      </c>
      <c r="AM116" s="9">
        <v>0</v>
      </c>
      <c r="AN116" s="21">
        <v>0</v>
      </c>
      <c r="AO116" s="87">
        <v>0</v>
      </c>
      <c r="AP116" s="83">
        <v>0</v>
      </c>
      <c r="AQ116" s="24">
        <v>0</v>
      </c>
      <c r="AR116" s="24">
        <v>0</v>
      </c>
      <c r="AS116" s="24">
        <v>0</v>
      </c>
      <c r="AT116" s="24">
        <v>0</v>
      </c>
      <c r="AU116" s="24">
        <v>0</v>
      </c>
      <c r="AV116" s="24">
        <v>0</v>
      </c>
      <c r="AW116" s="24">
        <v>0</v>
      </c>
    </row>
    <row r="117" spans="1:49">
      <c r="A117" s="1">
        <v>1</v>
      </c>
      <c r="B117" s="1">
        <v>1</v>
      </c>
      <c r="C117" s="1">
        <v>2</v>
      </c>
      <c r="D117" s="1">
        <v>3</v>
      </c>
      <c r="E117" s="1">
        <v>0</v>
      </c>
      <c r="H117" s="1">
        <v>12400</v>
      </c>
      <c r="I117" s="1">
        <v>0</v>
      </c>
      <c r="J117" s="5" t="str">
        <f t="shared" si="4"/>
        <v>12400/0</v>
      </c>
      <c r="K117" s="2" t="s">
        <v>101</v>
      </c>
      <c r="L117" s="1">
        <v>1</v>
      </c>
      <c r="M117" s="1">
        <v>2</v>
      </c>
      <c r="N117" s="1">
        <v>1</v>
      </c>
      <c r="O117" s="1">
        <v>3</v>
      </c>
      <c r="P117" s="1">
        <v>2</v>
      </c>
      <c r="Q117" s="1">
        <v>99</v>
      </c>
      <c r="R117" s="1">
        <v>2</v>
      </c>
      <c r="S117" s="12">
        <v>750</v>
      </c>
      <c r="T117" s="29">
        <v>1</v>
      </c>
      <c r="U117" s="29">
        <v>19</v>
      </c>
      <c r="V117" s="61">
        <v>15133786</v>
      </c>
      <c r="W117" s="32">
        <f t="shared" si="5"/>
        <v>7815.9481890438838</v>
      </c>
      <c r="X117" s="61">
        <v>63000000</v>
      </c>
      <c r="Y117" s="32">
        <f t="shared" si="6"/>
        <v>32536.784642637649</v>
      </c>
      <c r="Z117" s="61">
        <v>31903889</v>
      </c>
      <c r="AA117" s="32">
        <f t="shared" si="7"/>
        <v>16476.983581835178</v>
      </c>
      <c r="AB117" s="32">
        <v>31500</v>
      </c>
      <c r="AC117" s="32">
        <v>27842.06</v>
      </c>
      <c r="AD117" s="32">
        <v>20000</v>
      </c>
      <c r="AE117" s="32">
        <v>36991.08</v>
      </c>
      <c r="AF117" s="32">
        <v>7000</v>
      </c>
      <c r="AG117" s="32">
        <v>20000</v>
      </c>
      <c r="AH117" s="32">
        <v>24996.83</v>
      </c>
      <c r="AI117" s="21">
        <v>16600</v>
      </c>
      <c r="AJ117" s="21">
        <v>28000</v>
      </c>
      <c r="AK117" s="9">
        <v>20000</v>
      </c>
      <c r="AL117" s="9">
        <v>58393</v>
      </c>
      <c r="AM117" s="9">
        <v>18000</v>
      </c>
      <c r="AN117" s="21">
        <v>92525.29</v>
      </c>
      <c r="AO117" s="87">
        <v>35084.07</v>
      </c>
      <c r="AP117" s="83">
        <v>36664.46</v>
      </c>
      <c r="AQ117" s="24">
        <v>40323.199999999997</v>
      </c>
      <c r="AR117" s="24">
        <v>22061</v>
      </c>
      <c r="AS117" s="24">
        <v>19739.330000000002</v>
      </c>
      <c r="AT117" s="24">
        <v>26112.36</v>
      </c>
      <c r="AU117" s="24">
        <v>12600</v>
      </c>
      <c r="AV117" s="24">
        <f>VLOOKUP(J117,Foglio4!$D$2:$I$1206,6,0)</f>
        <v>10000</v>
      </c>
      <c r="AW117" s="24">
        <f>VLOOKUP(SPESA!J117,Foglio4!$D$2:$J$1206,7,0)</f>
        <v>10000</v>
      </c>
    </row>
    <row r="118" spans="1:49">
      <c r="A118" s="1">
        <v>1</v>
      </c>
      <c r="B118" s="1">
        <v>1</v>
      </c>
      <c r="C118" s="1">
        <v>2</v>
      </c>
      <c r="D118" s="1">
        <v>3</v>
      </c>
      <c r="E118" s="1">
        <v>0</v>
      </c>
      <c r="H118" s="1">
        <v>12400</v>
      </c>
      <c r="I118" s="1">
        <v>71</v>
      </c>
      <c r="J118" s="5" t="str">
        <f t="shared" si="4"/>
        <v>12400/71</v>
      </c>
      <c r="K118" s="2" t="s">
        <v>102</v>
      </c>
      <c r="L118" s="1">
        <v>1</v>
      </c>
      <c r="M118" s="1">
        <v>2</v>
      </c>
      <c r="N118" s="1">
        <v>1</v>
      </c>
      <c r="O118" s="1">
        <v>10</v>
      </c>
      <c r="P118" s="1">
        <v>2</v>
      </c>
      <c r="Q118" s="1">
        <v>1</v>
      </c>
      <c r="R118" s="1">
        <v>1</v>
      </c>
      <c r="S118" s="12">
        <v>750</v>
      </c>
      <c r="T118" s="29">
        <v>1</v>
      </c>
      <c r="U118" s="29">
        <v>19</v>
      </c>
      <c r="V118" s="61">
        <v>0</v>
      </c>
      <c r="W118" s="32">
        <f t="shared" si="5"/>
        <v>0</v>
      </c>
      <c r="X118" s="61">
        <v>0</v>
      </c>
      <c r="Y118" s="32">
        <f t="shared" si="6"/>
        <v>0</v>
      </c>
      <c r="Z118" s="61">
        <v>0</v>
      </c>
      <c r="AA118" s="32">
        <f t="shared" si="7"/>
        <v>0</v>
      </c>
      <c r="AB118" s="32">
        <v>0</v>
      </c>
      <c r="AC118" s="32">
        <v>0</v>
      </c>
      <c r="AD118" s="32">
        <v>0</v>
      </c>
      <c r="AE118" s="32">
        <v>0</v>
      </c>
      <c r="AF118" s="32">
        <v>0</v>
      </c>
      <c r="AG118" s="32">
        <v>0</v>
      </c>
      <c r="AH118" s="32">
        <v>0</v>
      </c>
      <c r="AI118" s="21">
        <v>0</v>
      </c>
      <c r="AJ118" s="21">
        <v>0</v>
      </c>
      <c r="AK118" s="9">
        <v>0</v>
      </c>
      <c r="AL118" s="9">
        <v>0</v>
      </c>
      <c r="AM118" s="9">
        <v>0</v>
      </c>
      <c r="AN118" s="21">
        <v>0</v>
      </c>
      <c r="AO118" s="87">
        <v>0</v>
      </c>
      <c r="AP118" s="83">
        <v>0</v>
      </c>
      <c r="AQ118" s="24">
        <v>0</v>
      </c>
      <c r="AR118" s="24">
        <v>0</v>
      </c>
      <c r="AS118" s="24">
        <v>0</v>
      </c>
      <c r="AT118" s="24">
        <v>0</v>
      </c>
      <c r="AU118" s="24">
        <v>0</v>
      </c>
      <c r="AV118" s="24">
        <f>VLOOKUP(J118,Foglio4!$D$2:$I$1206,6,0)</f>
        <v>0</v>
      </c>
      <c r="AW118" s="24">
        <f>VLOOKUP(SPESA!J118,Foglio4!$D$2:$J$1206,7,0)</f>
        <v>0</v>
      </c>
    </row>
    <row r="119" spans="1:49">
      <c r="A119" s="5">
        <v>1</v>
      </c>
      <c r="B119" s="5">
        <v>1</v>
      </c>
      <c r="C119" s="5">
        <v>2</v>
      </c>
      <c r="D119" s="5">
        <v>3</v>
      </c>
      <c r="E119" s="5">
        <v>0</v>
      </c>
      <c r="F119" s="5">
        <v>12261</v>
      </c>
      <c r="G119" s="5">
        <v>0</v>
      </c>
      <c r="H119" s="5">
        <v>12261</v>
      </c>
      <c r="I119" s="5">
        <v>0</v>
      </c>
      <c r="J119" s="5" t="str">
        <f t="shared" si="4"/>
        <v>12261/0</v>
      </c>
      <c r="K119" s="2" t="s">
        <v>511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41">
        <v>300</v>
      </c>
      <c r="T119" s="29">
        <v>1</v>
      </c>
      <c r="U119" s="29">
        <v>19</v>
      </c>
      <c r="V119" s="61">
        <v>0</v>
      </c>
      <c r="W119" s="32">
        <f t="shared" si="5"/>
        <v>0</v>
      </c>
      <c r="X119" s="61">
        <v>0</v>
      </c>
      <c r="Y119" s="32">
        <f t="shared" si="6"/>
        <v>0</v>
      </c>
      <c r="Z119" s="61">
        <v>71280</v>
      </c>
      <c r="AA119" s="32">
        <f t="shared" si="7"/>
        <v>36.813047767098595</v>
      </c>
      <c r="AB119" s="32">
        <v>357.33</v>
      </c>
      <c r="AC119" s="32">
        <v>174.4</v>
      </c>
      <c r="AD119" s="32">
        <v>244</v>
      </c>
      <c r="AE119" s="32">
        <v>0</v>
      </c>
      <c r="AF119" s="32">
        <v>0</v>
      </c>
      <c r="AG119" s="32">
        <v>0</v>
      </c>
      <c r="AH119" s="32">
        <v>0</v>
      </c>
      <c r="AI119" s="21">
        <v>0</v>
      </c>
      <c r="AJ119" s="21">
        <v>0</v>
      </c>
      <c r="AK119" s="9">
        <v>0</v>
      </c>
      <c r="AL119" s="9">
        <v>0</v>
      </c>
      <c r="AM119" s="9">
        <v>0</v>
      </c>
      <c r="AN119" s="21">
        <v>0</v>
      </c>
      <c r="AO119" s="87">
        <v>0</v>
      </c>
      <c r="AP119" s="83">
        <v>0</v>
      </c>
      <c r="AQ119" s="24">
        <v>0</v>
      </c>
      <c r="AR119" s="24">
        <v>0</v>
      </c>
      <c r="AS119" s="24">
        <v>0</v>
      </c>
      <c r="AT119" s="24">
        <v>0</v>
      </c>
      <c r="AU119" s="24">
        <v>0</v>
      </c>
      <c r="AV119" s="24">
        <v>0</v>
      </c>
      <c r="AW119" s="24">
        <v>0</v>
      </c>
    </row>
    <row r="120" spans="1:49">
      <c r="A120" s="1">
        <v>1</v>
      </c>
      <c r="B120" s="1">
        <v>1</v>
      </c>
      <c r="C120" s="1">
        <v>2</v>
      </c>
      <c r="D120" s="1">
        <v>5</v>
      </c>
      <c r="E120" s="1">
        <v>0</v>
      </c>
      <c r="H120" s="1">
        <v>13400</v>
      </c>
      <c r="I120" s="1">
        <v>0</v>
      </c>
      <c r="J120" s="5" t="str">
        <f t="shared" si="4"/>
        <v>13400/0</v>
      </c>
      <c r="K120" s="2" t="s">
        <v>103</v>
      </c>
      <c r="L120" s="1">
        <v>1</v>
      </c>
      <c r="M120" s="1">
        <v>2</v>
      </c>
      <c r="N120" s="1">
        <v>1</v>
      </c>
      <c r="O120" s="1">
        <v>4</v>
      </c>
      <c r="P120" s="1">
        <v>3</v>
      </c>
      <c r="Q120" s="1">
        <v>99</v>
      </c>
      <c r="R120" s="1">
        <v>999</v>
      </c>
      <c r="S120" s="12">
        <v>350</v>
      </c>
      <c r="T120" s="29">
        <v>1</v>
      </c>
      <c r="U120" s="29">
        <v>19</v>
      </c>
      <c r="V120" s="61">
        <v>0</v>
      </c>
      <c r="W120" s="32">
        <f t="shared" si="5"/>
        <v>0</v>
      </c>
      <c r="X120" s="61">
        <v>13338150</v>
      </c>
      <c r="Y120" s="32">
        <f t="shared" si="6"/>
        <v>6888.5795885904345</v>
      </c>
      <c r="Z120" s="61">
        <v>13571001</v>
      </c>
      <c r="AA120" s="32">
        <f t="shared" si="7"/>
        <v>7008.8370940003206</v>
      </c>
      <c r="AB120" s="32">
        <v>12000</v>
      </c>
      <c r="AC120" s="32">
        <v>9164.5</v>
      </c>
      <c r="AD120" s="32">
        <v>10104.469999999999</v>
      </c>
      <c r="AE120" s="32">
        <v>8472.32</v>
      </c>
      <c r="AF120" s="32">
        <v>8532.32</v>
      </c>
      <c r="AG120" s="32">
        <v>8700</v>
      </c>
      <c r="AH120" s="32">
        <v>9000</v>
      </c>
      <c r="AI120" s="21">
        <v>8999.18</v>
      </c>
      <c r="AJ120" s="21">
        <v>9140.68</v>
      </c>
      <c r="AK120" s="9">
        <v>9164.43</v>
      </c>
      <c r="AL120" s="9">
        <v>11190</v>
      </c>
      <c r="AM120" s="9">
        <v>7700</v>
      </c>
      <c r="AN120" s="21">
        <v>11619.62</v>
      </c>
      <c r="AO120" s="87">
        <v>6700</v>
      </c>
      <c r="AP120" s="83">
        <v>5882.99</v>
      </c>
      <c r="AQ120" s="24">
        <v>6043.57</v>
      </c>
      <c r="AR120" s="24">
        <v>6528.67</v>
      </c>
      <c r="AS120" s="24">
        <v>6140.75</v>
      </c>
      <c r="AT120" s="24">
        <v>6140.75</v>
      </c>
      <c r="AU120" s="24">
        <v>6365</v>
      </c>
      <c r="AV120" s="24">
        <f>VLOOKUP(J120,Foglio4!$D$2:$I$1206,6,0)</f>
        <v>6700</v>
      </c>
      <c r="AW120" s="24">
        <f>VLOOKUP(SPESA!J120,Foglio4!$D$2:$J$1206,7,0)</f>
        <v>6700</v>
      </c>
    </row>
    <row r="121" spans="1:49">
      <c r="A121" s="1">
        <v>1</v>
      </c>
      <c r="B121" s="1">
        <v>1</v>
      </c>
      <c r="C121" s="1">
        <v>2</v>
      </c>
      <c r="D121" s="1">
        <v>5</v>
      </c>
      <c r="E121" s="1">
        <v>0</v>
      </c>
      <c r="H121" s="1">
        <v>13400</v>
      </c>
      <c r="I121" s="1">
        <v>71</v>
      </c>
      <c r="J121" s="5" t="str">
        <f t="shared" si="4"/>
        <v>13400/71</v>
      </c>
      <c r="K121" s="2" t="s">
        <v>104</v>
      </c>
      <c r="L121" s="1">
        <v>1</v>
      </c>
      <c r="M121" s="1">
        <v>2</v>
      </c>
      <c r="N121" s="1">
        <v>1</v>
      </c>
      <c r="O121" s="1">
        <v>10</v>
      </c>
      <c r="P121" s="1">
        <v>2</v>
      </c>
      <c r="Q121" s="1">
        <v>1</v>
      </c>
      <c r="R121" s="1">
        <v>1</v>
      </c>
      <c r="S121" s="12">
        <v>350</v>
      </c>
      <c r="T121" s="29">
        <v>1</v>
      </c>
      <c r="U121" s="29">
        <v>19</v>
      </c>
      <c r="V121" s="61">
        <v>0</v>
      </c>
      <c r="W121" s="32">
        <f t="shared" si="5"/>
        <v>0</v>
      </c>
      <c r="X121" s="61">
        <v>0</v>
      </c>
      <c r="Y121" s="32">
        <f t="shared" si="6"/>
        <v>0</v>
      </c>
      <c r="Z121" s="61">
        <v>0</v>
      </c>
      <c r="AA121" s="32">
        <f t="shared" si="7"/>
        <v>0</v>
      </c>
      <c r="AB121" s="32">
        <v>0</v>
      </c>
      <c r="AC121" s="32">
        <v>0</v>
      </c>
      <c r="AD121" s="32">
        <v>0</v>
      </c>
      <c r="AE121" s="32">
        <v>0</v>
      </c>
      <c r="AF121" s="32">
        <v>0</v>
      </c>
      <c r="AG121" s="32">
        <v>0</v>
      </c>
      <c r="AH121" s="32">
        <v>0</v>
      </c>
      <c r="AI121" s="21">
        <v>0</v>
      </c>
      <c r="AJ121" s="21">
        <v>0</v>
      </c>
      <c r="AK121" s="9">
        <v>0</v>
      </c>
      <c r="AL121" s="9">
        <v>0</v>
      </c>
      <c r="AM121" s="9">
        <v>0</v>
      </c>
      <c r="AN121" s="21">
        <v>0</v>
      </c>
      <c r="AO121" s="87">
        <v>0</v>
      </c>
      <c r="AP121" s="83">
        <v>0</v>
      </c>
      <c r="AQ121" s="24">
        <v>0</v>
      </c>
      <c r="AR121" s="24">
        <v>0</v>
      </c>
      <c r="AS121" s="24">
        <v>0</v>
      </c>
      <c r="AT121" s="24">
        <v>0</v>
      </c>
      <c r="AU121" s="24">
        <v>0</v>
      </c>
      <c r="AV121" s="24">
        <f>VLOOKUP(J121,Foglio4!$D$2:$I$1206,6,0)</f>
        <v>0</v>
      </c>
      <c r="AW121" s="24">
        <f>VLOOKUP(SPESA!J121,Foglio4!$D$2:$J$1206,7,0)</f>
        <v>0</v>
      </c>
    </row>
    <row r="122" spans="1:49">
      <c r="A122" s="5">
        <v>1</v>
      </c>
      <c r="B122" s="5">
        <v>1</v>
      </c>
      <c r="C122" s="5">
        <v>2</v>
      </c>
      <c r="D122" s="5">
        <v>5</v>
      </c>
      <c r="E122" s="5">
        <v>0</v>
      </c>
      <c r="H122" s="5">
        <v>13450</v>
      </c>
      <c r="I122" s="5">
        <v>0</v>
      </c>
      <c r="J122" s="5" t="str">
        <f t="shared" si="4"/>
        <v>13450/0</v>
      </c>
      <c r="K122" s="86" t="s">
        <v>1141</v>
      </c>
      <c r="L122" s="5">
        <v>1</v>
      </c>
      <c r="M122" s="5">
        <v>3</v>
      </c>
      <c r="N122" s="5">
        <v>1</v>
      </c>
      <c r="O122" s="5">
        <v>4</v>
      </c>
      <c r="P122" s="5">
        <v>3</v>
      </c>
      <c r="Q122" s="5">
        <v>1</v>
      </c>
      <c r="R122" s="5">
        <v>1</v>
      </c>
      <c r="S122" s="107">
        <v>350</v>
      </c>
      <c r="T122" s="29">
        <v>3</v>
      </c>
      <c r="U122" s="29">
        <v>6</v>
      </c>
      <c r="V122" s="61">
        <v>0</v>
      </c>
      <c r="W122" s="32">
        <v>0</v>
      </c>
      <c r="X122" s="61">
        <v>0</v>
      </c>
      <c r="Y122" s="32">
        <v>0</v>
      </c>
      <c r="Z122" s="61">
        <v>0</v>
      </c>
      <c r="AA122" s="32">
        <v>0</v>
      </c>
      <c r="AB122" s="32">
        <v>0</v>
      </c>
      <c r="AC122" s="32">
        <v>0</v>
      </c>
      <c r="AD122" s="32">
        <v>0</v>
      </c>
      <c r="AE122" s="32">
        <v>0</v>
      </c>
      <c r="AF122" s="32">
        <v>0</v>
      </c>
      <c r="AG122" s="32">
        <v>0</v>
      </c>
      <c r="AH122" s="32">
        <v>0</v>
      </c>
      <c r="AI122" s="21">
        <v>0</v>
      </c>
      <c r="AJ122" s="21">
        <v>0</v>
      </c>
      <c r="AK122" s="9">
        <v>0</v>
      </c>
      <c r="AL122" s="9">
        <v>0</v>
      </c>
      <c r="AM122" s="9">
        <v>0</v>
      </c>
      <c r="AN122" s="21">
        <v>0</v>
      </c>
      <c r="AO122" s="87">
        <v>0</v>
      </c>
      <c r="AP122" s="83">
        <v>0</v>
      </c>
      <c r="AQ122" s="24">
        <v>0</v>
      </c>
      <c r="AR122" s="24">
        <v>2008.07</v>
      </c>
      <c r="AS122" s="24">
        <v>0</v>
      </c>
      <c r="AT122" s="24">
        <v>0</v>
      </c>
      <c r="AU122" s="24">
        <v>0</v>
      </c>
      <c r="AV122" s="24">
        <f>VLOOKUP(J122,Foglio4!$D$2:$I$1206,6,0)</f>
        <v>0</v>
      </c>
      <c r="AW122" s="24">
        <f>VLOOKUP(SPESA!J122,Foglio4!$D$2:$J$1206,7,0)</f>
        <v>0</v>
      </c>
    </row>
    <row r="123" spans="1:49">
      <c r="A123" s="5">
        <v>1</v>
      </c>
      <c r="B123" s="5">
        <v>1</v>
      </c>
      <c r="C123" s="5">
        <v>2</v>
      </c>
      <c r="D123" s="5">
        <v>5</v>
      </c>
      <c r="E123" s="5">
        <v>0</v>
      </c>
      <c r="F123" s="5">
        <v>13401</v>
      </c>
      <c r="G123" s="5">
        <v>0</v>
      </c>
      <c r="H123" s="5">
        <v>13401</v>
      </c>
      <c r="I123" s="5">
        <v>0</v>
      </c>
      <c r="J123" s="5" t="str">
        <f t="shared" si="4"/>
        <v>13401/0</v>
      </c>
      <c r="K123" s="2" t="s">
        <v>927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41">
        <v>701</v>
      </c>
      <c r="T123" s="29">
        <v>1</v>
      </c>
      <c r="U123" s="29">
        <v>19</v>
      </c>
      <c r="V123" s="61">
        <v>0</v>
      </c>
      <c r="W123" s="32">
        <f t="shared" si="5"/>
        <v>0</v>
      </c>
      <c r="X123" s="61">
        <v>0</v>
      </c>
      <c r="Y123" s="32">
        <f t="shared" si="6"/>
        <v>0</v>
      </c>
      <c r="Z123" s="61">
        <v>0</v>
      </c>
      <c r="AA123" s="32">
        <f t="shared" si="7"/>
        <v>0</v>
      </c>
      <c r="AB123" s="32">
        <v>0</v>
      </c>
      <c r="AC123" s="32">
        <v>0</v>
      </c>
      <c r="AD123" s="32">
        <v>7500</v>
      </c>
      <c r="AE123" s="32">
        <v>0</v>
      </c>
      <c r="AF123" s="32">
        <v>0</v>
      </c>
      <c r="AG123" s="32">
        <v>0</v>
      </c>
      <c r="AH123" s="32">
        <v>0</v>
      </c>
      <c r="AI123" s="21">
        <v>0</v>
      </c>
      <c r="AJ123" s="21">
        <v>0</v>
      </c>
      <c r="AK123" s="9">
        <v>0</v>
      </c>
      <c r="AL123" s="9">
        <v>0</v>
      </c>
      <c r="AM123" s="9">
        <v>0</v>
      </c>
      <c r="AN123" s="21">
        <v>0</v>
      </c>
      <c r="AO123" s="87">
        <v>0</v>
      </c>
      <c r="AP123" s="83">
        <v>0</v>
      </c>
      <c r="AQ123" s="24">
        <v>0</v>
      </c>
      <c r="AR123" s="24">
        <v>0</v>
      </c>
      <c r="AS123" s="24">
        <v>0</v>
      </c>
      <c r="AT123" s="24">
        <v>0</v>
      </c>
      <c r="AU123" s="24">
        <v>0</v>
      </c>
      <c r="AV123" s="24">
        <v>0</v>
      </c>
      <c r="AW123" s="24">
        <v>0</v>
      </c>
    </row>
    <row r="124" spans="1:49">
      <c r="A124" s="5">
        <v>1</v>
      </c>
      <c r="B124" s="5">
        <v>1</v>
      </c>
      <c r="C124" s="5">
        <v>2</v>
      </c>
      <c r="D124" s="5">
        <v>5</v>
      </c>
      <c r="E124" s="5">
        <v>0</v>
      </c>
      <c r="H124" s="5">
        <v>13500</v>
      </c>
      <c r="I124" s="5">
        <v>0</v>
      </c>
      <c r="J124" s="5" t="str">
        <f t="shared" si="4"/>
        <v>13500/0</v>
      </c>
      <c r="K124" s="2" t="s">
        <v>842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12">
        <v>301</v>
      </c>
      <c r="T124" s="29">
        <v>1</v>
      </c>
      <c r="U124" s="29">
        <v>19</v>
      </c>
      <c r="V124" s="61">
        <v>0</v>
      </c>
      <c r="W124" s="32">
        <f t="shared" si="5"/>
        <v>0</v>
      </c>
      <c r="X124" s="61">
        <v>0</v>
      </c>
      <c r="Y124" s="32">
        <f t="shared" si="6"/>
        <v>0</v>
      </c>
      <c r="Z124" s="61">
        <v>0</v>
      </c>
      <c r="AA124" s="32">
        <f t="shared" si="7"/>
        <v>0</v>
      </c>
      <c r="AB124" s="32">
        <v>0</v>
      </c>
      <c r="AC124" s="32">
        <v>0</v>
      </c>
      <c r="AD124" s="32">
        <v>0</v>
      </c>
      <c r="AE124" s="32">
        <v>0</v>
      </c>
      <c r="AF124" s="32">
        <v>0</v>
      </c>
      <c r="AG124" s="32">
        <v>0</v>
      </c>
      <c r="AH124" s="32">
        <v>153.54</v>
      </c>
      <c r="AI124" s="21">
        <v>0</v>
      </c>
      <c r="AJ124" s="21">
        <v>0</v>
      </c>
      <c r="AK124" s="9">
        <v>0</v>
      </c>
      <c r="AL124" s="9">
        <v>0</v>
      </c>
      <c r="AM124" s="9">
        <v>0</v>
      </c>
      <c r="AN124" s="21">
        <v>0</v>
      </c>
      <c r="AO124" s="87">
        <v>0</v>
      </c>
      <c r="AP124" s="83">
        <v>0</v>
      </c>
      <c r="AQ124" s="24">
        <v>0</v>
      </c>
      <c r="AR124" s="24">
        <v>0</v>
      </c>
      <c r="AS124" s="24">
        <v>0</v>
      </c>
      <c r="AT124" s="24">
        <v>0</v>
      </c>
      <c r="AU124" s="24">
        <v>0</v>
      </c>
      <c r="AV124" s="24">
        <v>0</v>
      </c>
      <c r="AW124" s="24">
        <v>0</v>
      </c>
    </row>
    <row r="125" spans="1:49">
      <c r="A125" s="1">
        <v>1</v>
      </c>
      <c r="B125" s="1">
        <v>1</v>
      </c>
      <c r="C125" s="1">
        <v>2</v>
      </c>
      <c r="D125" s="1">
        <v>5</v>
      </c>
      <c r="E125" s="1">
        <v>0</v>
      </c>
      <c r="H125" s="1">
        <v>13600</v>
      </c>
      <c r="I125" s="1">
        <v>0</v>
      </c>
      <c r="J125" s="5" t="str">
        <f t="shared" si="4"/>
        <v>13600/0</v>
      </c>
      <c r="K125" s="2" t="s">
        <v>105</v>
      </c>
      <c r="L125" s="1">
        <v>1</v>
      </c>
      <c r="M125" s="1">
        <v>2</v>
      </c>
      <c r="N125" s="1">
        <v>1</v>
      </c>
      <c r="O125" s="1">
        <v>4</v>
      </c>
      <c r="P125" s="1">
        <v>1</v>
      </c>
      <c r="Q125" s="1">
        <v>1</v>
      </c>
      <c r="R125" s="1">
        <v>1</v>
      </c>
      <c r="S125" s="12">
        <v>350</v>
      </c>
      <c r="T125" s="29">
        <v>1</v>
      </c>
      <c r="U125" s="29">
        <v>19</v>
      </c>
      <c r="V125" s="61">
        <v>651535</v>
      </c>
      <c r="W125" s="32">
        <f t="shared" si="5"/>
        <v>336.4897457482686</v>
      </c>
      <c r="X125" s="61">
        <v>2257910</v>
      </c>
      <c r="Y125" s="32">
        <f t="shared" si="6"/>
        <v>1166.1131970231424</v>
      </c>
      <c r="Z125" s="61">
        <v>3762284</v>
      </c>
      <c r="AA125" s="32">
        <f t="shared" si="7"/>
        <v>1943.0575281339895</v>
      </c>
      <c r="AB125" s="32">
        <v>2361.33</v>
      </c>
      <c r="AC125" s="32">
        <v>1387.6</v>
      </c>
      <c r="AD125" s="32">
        <v>1455.78</v>
      </c>
      <c r="AE125" s="32">
        <v>2340.8000000000002</v>
      </c>
      <c r="AF125" s="32">
        <v>1744.83</v>
      </c>
      <c r="AG125" s="32">
        <v>499.84</v>
      </c>
      <c r="AH125" s="32">
        <v>833.6</v>
      </c>
      <c r="AI125" s="21">
        <v>435.59</v>
      </c>
      <c r="AJ125" s="21">
        <v>1011.76</v>
      </c>
      <c r="AK125" s="9">
        <v>587.79999999999995</v>
      </c>
      <c r="AL125" s="9">
        <v>950</v>
      </c>
      <c r="AM125" s="9">
        <v>1380</v>
      </c>
      <c r="AN125" s="21">
        <v>254.5</v>
      </c>
      <c r="AO125" s="87">
        <v>0</v>
      </c>
      <c r="AP125" s="83">
        <v>0</v>
      </c>
      <c r="AQ125" s="24">
        <v>0</v>
      </c>
      <c r="AR125" s="24">
        <v>0</v>
      </c>
      <c r="AS125" s="24">
        <v>0</v>
      </c>
      <c r="AT125" s="24">
        <v>0</v>
      </c>
      <c r="AU125" s="24">
        <v>0</v>
      </c>
      <c r="AV125" s="24">
        <f>VLOOKUP(J125,Foglio4!$D$2:$I$1206,6,0)</f>
        <v>0</v>
      </c>
      <c r="AW125" s="24">
        <f>VLOOKUP(SPESA!J125,Foglio4!$D$2:$J$1206,7,0)</f>
        <v>0</v>
      </c>
    </row>
    <row r="126" spans="1:49">
      <c r="A126" s="1">
        <v>1</v>
      </c>
      <c r="B126" s="1">
        <v>1</v>
      </c>
      <c r="C126" s="1">
        <v>2</v>
      </c>
      <c r="D126" s="1">
        <v>5</v>
      </c>
      <c r="E126" s="1">
        <v>0</v>
      </c>
      <c r="H126" s="1">
        <v>13600</v>
      </c>
      <c r="I126" s="1">
        <v>71</v>
      </c>
      <c r="J126" s="5" t="str">
        <f t="shared" si="4"/>
        <v>13600/71</v>
      </c>
      <c r="K126" s="2" t="s">
        <v>106</v>
      </c>
      <c r="L126" s="1">
        <v>1</v>
      </c>
      <c r="M126" s="1">
        <v>2</v>
      </c>
      <c r="N126" s="1">
        <v>1</v>
      </c>
      <c r="O126" s="1">
        <v>10</v>
      </c>
      <c r="P126" s="1">
        <v>2</v>
      </c>
      <c r="Q126" s="1">
        <v>1</v>
      </c>
      <c r="R126" s="1">
        <v>1</v>
      </c>
      <c r="S126" s="12">
        <v>350</v>
      </c>
      <c r="T126" s="29">
        <v>1</v>
      </c>
      <c r="U126" s="29">
        <v>19</v>
      </c>
      <c r="V126" s="61">
        <v>0</v>
      </c>
      <c r="W126" s="32">
        <f t="shared" si="5"/>
        <v>0</v>
      </c>
      <c r="X126" s="61">
        <v>0</v>
      </c>
      <c r="Y126" s="32">
        <f t="shared" si="6"/>
        <v>0</v>
      </c>
      <c r="Z126" s="61">
        <v>0</v>
      </c>
      <c r="AA126" s="32">
        <f t="shared" si="7"/>
        <v>0</v>
      </c>
      <c r="AB126" s="32">
        <v>0</v>
      </c>
      <c r="AC126" s="32">
        <v>0</v>
      </c>
      <c r="AD126" s="32">
        <v>0</v>
      </c>
      <c r="AE126" s="32">
        <v>0</v>
      </c>
      <c r="AF126" s="32">
        <v>0</v>
      </c>
      <c r="AG126" s="32">
        <v>0</v>
      </c>
      <c r="AH126" s="32">
        <v>0</v>
      </c>
      <c r="AI126" s="21">
        <v>0</v>
      </c>
      <c r="AJ126" s="21">
        <v>0</v>
      </c>
      <c r="AK126" s="9">
        <v>0</v>
      </c>
      <c r="AL126" s="9">
        <v>0</v>
      </c>
      <c r="AM126" s="9">
        <v>0</v>
      </c>
      <c r="AN126" s="21">
        <v>0</v>
      </c>
      <c r="AO126" s="87">
        <v>0</v>
      </c>
      <c r="AP126" s="83">
        <v>0</v>
      </c>
      <c r="AQ126" s="24">
        <v>0</v>
      </c>
      <c r="AR126" s="24">
        <v>0</v>
      </c>
      <c r="AS126" s="24">
        <v>0</v>
      </c>
      <c r="AT126" s="24">
        <v>0</v>
      </c>
      <c r="AU126" s="24">
        <v>0</v>
      </c>
      <c r="AV126" s="24">
        <f>VLOOKUP(J126,Foglio4!$D$2:$I$1206,6,0)</f>
        <v>0</v>
      </c>
      <c r="AW126" s="24">
        <f>VLOOKUP(SPESA!J126,Foglio4!$D$2:$J$1206,7,0)</f>
        <v>0</v>
      </c>
    </row>
    <row r="127" spans="1:49">
      <c r="A127" s="1">
        <v>1</v>
      </c>
      <c r="B127" s="1">
        <v>1</v>
      </c>
      <c r="C127" s="1">
        <v>2</v>
      </c>
      <c r="D127" s="1">
        <v>5</v>
      </c>
      <c r="E127" s="1">
        <v>0</v>
      </c>
      <c r="H127" s="1">
        <v>13601</v>
      </c>
      <c r="I127" s="1">
        <v>0</v>
      </c>
      <c r="J127" s="5" t="str">
        <f t="shared" si="4"/>
        <v>13601/0</v>
      </c>
      <c r="K127" s="2" t="s">
        <v>107</v>
      </c>
      <c r="L127" s="1">
        <v>1</v>
      </c>
      <c r="M127" s="1">
        <v>2</v>
      </c>
      <c r="N127" s="1">
        <v>1</v>
      </c>
      <c r="O127" s="1">
        <v>4</v>
      </c>
      <c r="P127" s="1">
        <v>1</v>
      </c>
      <c r="Q127" s="1">
        <v>1</v>
      </c>
      <c r="R127" s="1">
        <v>1</v>
      </c>
      <c r="S127" s="12">
        <v>351</v>
      </c>
      <c r="T127" s="29">
        <v>1</v>
      </c>
      <c r="U127" s="29">
        <v>19</v>
      </c>
      <c r="V127" s="61">
        <v>0</v>
      </c>
      <c r="W127" s="32">
        <f t="shared" si="5"/>
        <v>0</v>
      </c>
      <c r="X127" s="61">
        <v>6038499</v>
      </c>
      <c r="Y127" s="32">
        <f t="shared" si="6"/>
        <v>3118.6244686949649</v>
      </c>
      <c r="Z127" s="61">
        <v>6575369</v>
      </c>
      <c r="AA127" s="32">
        <f t="shared" si="7"/>
        <v>3395.8946841091379</v>
      </c>
      <c r="AB127" s="32">
        <v>5478.39</v>
      </c>
      <c r="AC127" s="32">
        <v>6051.56</v>
      </c>
      <c r="AD127" s="32">
        <v>5323.04</v>
      </c>
      <c r="AE127" s="32">
        <v>5068.17</v>
      </c>
      <c r="AF127" s="32">
        <v>5328.34</v>
      </c>
      <c r="AG127" s="32">
        <v>5328.34</v>
      </c>
      <c r="AH127" s="32">
        <v>7157.01</v>
      </c>
      <c r="AI127" s="21">
        <v>10719.92</v>
      </c>
      <c r="AJ127" s="21">
        <v>11932.45</v>
      </c>
      <c r="AK127" s="9">
        <v>5503.14</v>
      </c>
      <c r="AL127" s="9">
        <v>7500</v>
      </c>
      <c r="AM127" s="9">
        <v>7500</v>
      </c>
      <c r="AN127" s="21">
        <v>15716</v>
      </c>
      <c r="AO127" s="87">
        <v>8216</v>
      </c>
      <c r="AP127" s="83">
        <v>8216</v>
      </c>
      <c r="AQ127" s="24">
        <v>8216</v>
      </c>
      <c r="AR127" s="24">
        <v>8216</v>
      </c>
      <c r="AS127" s="24">
        <v>8216</v>
      </c>
      <c r="AT127" s="24">
        <v>8216</v>
      </c>
      <c r="AU127" s="24">
        <v>8216</v>
      </c>
      <c r="AV127" s="24">
        <f>VLOOKUP(J127,Foglio4!$D$2:$I$1206,6,0)</f>
        <v>8216</v>
      </c>
      <c r="AW127" s="24">
        <f>VLOOKUP(SPESA!J127,Foglio4!$D$2:$J$1206,7,0)</f>
        <v>8216</v>
      </c>
    </row>
    <row r="128" spans="1:49">
      <c r="A128" s="1">
        <v>1</v>
      </c>
      <c r="B128" s="1">
        <v>1</v>
      </c>
      <c r="C128" s="1">
        <v>2</v>
      </c>
      <c r="D128" s="1">
        <v>5</v>
      </c>
      <c r="E128" s="1">
        <v>0</v>
      </c>
      <c r="H128" s="1">
        <v>13601</v>
      </c>
      <c r="I128" s="1">
        <v>71</v>
      </c>
      <c r="J128" s="5" t="str">
        <f t="shared" si="4"/>
        <v>13601/71</v>
      </c>
      <c r="K128" s="2" t="s">
        <v>108</v>
      </c>
      <c r="L128" s="1">
        <v>1</v>
      </c>
      <c r="M128" s="1">
        <v>2</v>
      </c>
      <c r="N128" s="1">
        <v>1</v>
      </c>
      <c r="O128" s="1">
        <v>10</v>
      </c>
      <c r="P128" s="1">
        <v>2</v>
      </c>
      <c r="Q128" s="1">
        <v>1</v>
      </c>
      <c r="R128" s="1">
        <v>1</v>
      </c>
      <c r="S128" s="12">
        <v>351</v>
      </c>
      <c r="T128" s="29">
        <v>1</v>
      </c>
      <c r="U128" s="29">
        <v>19</v>
      </c>
      <c r="V128" s="61">
        <v>0</v>
      </c>
      <c r="W128" s="32">
        <f t="shared" si="5"/>
        <v>0</v>
      </c>
      <c r="X128" s="61">
        <v>0</v>
      </c>
      <c r="Y128" s="32">
        <f t="shared" si="6"/>
        <v>0</v>
      </c>
      <c r="Z128" s="61">
        <v>0</v>
      </c>
      <c r="AA128" s="32">
        <f t="shared" si="7"/>
        <v>0</v>
      </c>
      <c r="AB128" s="32">
        <v>0</v>
      </c>
      <c r="AC128" s="32">
        <v>0</v>
      </c>
      <c r="AD128" s="32">
        <v>0</v>
      </c>
      <c r="AE128" s="32">
        <v>0</v>
      </c>
      <c r="AF128" s="32">
        <v>0</v>
      </c>
      <c r="AG128" s="32">
        <v>0</v>
      </c>
      <c r="AH128" s="32">
        <v>0</v>
      </c>
      <c r="AI128" s="21">
        <v>0</v>
      </c>
      <c r="AJ128" s="21">
        <v>0</v>
      </c>
      <c r="AK128" s="9">
        <v>0</v>
      </c>
      <c r="AL128" s="9">
        <v>0</v>
      </c>
      <c r="AM128" s="9">
        <v>0</v>
      </c>
      <c r="AN128" s="21">
        <v>0</v>
      </c>
      <c r="AO128" s="87">
        <v>0</v>
      </c>
      <c r="AP128" s="83">
        <v>0</v>
      </c>
      <c r="AQ128" s="24">
        <v>0</v>
      </c>
      <c r="AR128" s="24">
        <v>0</v>
      </c>
      <c r="AS128" s="24">
        <v>0</v>
      </c>
      <c r="AT128" s="24">
        <v>0</v>
      </c>
      <c r="AU128" s="24">
        <v>0</v>
      </c>
      <c r="AV128" s="24">
        <f>VLOOKUP(J128,Foglio4!$D$2:$I$1206,6,0)</f>
        <v>0</v>
      </c>
      <c r="AW128" s="24">
        <f>VLOOKUP(SPESA!J128,Foglio4!$D$2:$J$1206,7,0)</f>
        <v>0</v>
      </c>
    </row>
    <row r="129" spans="1:49">
      <c r="A129" s="1">
        <v>1</v>
      </c>
      <c r="B129" s="1">
        <v>1</v>
      </c>
      <c r="C129" s="1">
        <v>2</v>
      </c>
      <c r="D129" s="1">
        <v>5</v>
      </c>
      <c r="E129" s="1">
        <v>0</v>
      </c>
      <c r="H129" s="1">
        <v>13602</v>
      </c>
      <c r="I129" s="1">
        <v>0</v>
      </c>
      <c r="J129" s="5" t="str">
        <f t="shared" si="4"/>
        <v>13602/0</v>
      </c>
      <c r="K129" s="2" t="s">
        <v>109</v>
      </c>
      <c r="L129" s="1">
        <v>1</v>
      </c>
      <c r="M129" s="1">
        <v>2</v>
      </c>
      <c r="N129" s="1">
        <v>1</v>
      </c>
      <c r="O129" s="1">
        <v>4</v>
      </c>
      <c r="P129" s="1">
        <v>1</v>
      </c>
      <c r="Q129" s="1">
        <v>2</v>
      </c>
      <c r="R129" s="1">
        <v>3</v>
      </c>
      <c r="S129" s="12">
        <v>351</v>
      </c>
      <c r="T129" s="29">
        <v>1</v>
      </c>
      <c r="U129" s="29">
        <v>19</v>
      </c>
      <c r="V129" s="61">
        <v>0</v>
      </c>
      <c r="W129" s="32">
        <f t="shared" si="5"/>
        <v>0</v>
      </c>
      <c r="X129" s="61">
        <v>0</v>
      </c>
      <c r="Y129" s="32">
        <f t="shared" si="6"/>
        <v>0</v>
      </c>
      <c r="Z129" s="61">
        <v>0</v>
      </c>
      <c r="AA129" s="32">
        <f t="shared" si="7"/>
        <v>0</v>
      </c>
      <c r="AB129" s="32">
        <v>0</v>
      </c>
      <c r="AC129" s="32">
        <v>0</v>
      </c>
      <c r="AD129" s="32">
        <v>0</v>
      </c>
      <c r="AE129" s="32">
        <v>0</v>
      </c>
      <c r="AF129" s="32">
        <v>0</v>
      </c>
      <c r="AG129" s="32">
        <v>0</v>
      </c>
      <c r="AH129" s="32">
        <v>0</v>
      </c>
      <c r="AI129" s="21">
        <v>3800</v>
      </c>
      <c r="AJ129" s="21">
        <v>0</v>
      </c>
      <c r="AK129" s="9">
        <v>0</v>
      </c>
      <c r="AL129" s="9">
        <v>0</v>
      </c>
      <c r="AM129" s="9">
        <v>0</v>
      </c>
      <c r="AN129" s="21">
        <v>0</v>
      </c>
      <c r="AO129" s="87">
        <v>0</v>
      </c>
      <c r="AP129" s="83">
        <v>0</v>
      </c>
      <c r="AQ129" s="24">
        <v>0</v>
      </c>
      <c r="AR129" s="24">
        <v>0</v>
      </c>
      <c r="AS129" s="24">
        <v>0</v>
      </c>
      <c r="AT129" s="24">
        <v>0</v>
      </c>
      <c r="AU129" s="24">
        <v>0</v>
      </c>
      <c r="AV129" s="24">
        <f>VLOOKUP(J129,Foglio4!$D$2:$I$1206,6,0)</f>
        <v>0</v>
      </c>
      <c r="AW129" s="24">
        <f>VLOOKUP(SPESA!J129,Foglio4!$D$2:$J$1206,7,0)</f>
        <v>0</v>
      </c>
    </row>
    <row r="130" spans="1:49">
      <c r="A130" s="5">
        <v>1</v>
      </c>
      <c r="B130" s="5">
        <v>1</v>
      </c>
      <c r="C130" s="5">
        <v>2</v>
      </c>
      <c r="D130" s="5">
        <v>6</v>
      </c>
      <c r="E130" s="5">
        <v>0</v>
      </c>
      <c r="F130" s="5">
        <v>13800</v>
      </c>
      <c r="G130" s="5">
        <v>0</v>
      </c>
      <c r="H130" s="5">
        <v>13800</v>
      </c>
      <c r="I130" s="5">
        <v>0</v>
      </c>
      <c r="J130" s="5" t="str">
        <f t="shared" si="4"/>
        <v>13800/0</v>
      </c>
      <c r="K130" s="2" t="s">
        <v>992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1">
        <v>300</v>
      </c>
      <c r="T130" s="29">
        <v>1</v>
      </c>
      <c r="U130" s="29">
        <v>1</v>
      </c>
      <c r="V130" s="61">
        <v>0</v>
      </c>
      <c r="W130" s="32">
        <f t="shared" si="5"/>
        <v>0</v>
      </c>
      <c r="X130" s="61">
        <v>2858171</v>
      </c>
      <c r="Y130" s="32">
        <f t="shared" si="6"/>
        <v>1476.1221317274967</v>
      </c>
      <c r="Z130" s="61">
        <v>1810906</v>
      </c>
      <c r="AA130" s="32">
        <f t="shared" si="7"/>
        <v>935.2548973025456</v>
      </c>
      <c r="AB130" s="32">
        <v>214.47</v>
      </c>
      <c r="AC130" s="32">
        <v>0</v>
      </c>
      <c r="AD130" s="32">
        <v>0</v>
      </c>
      <c r="AE130" s="32">
        <v>0</v>
      </c>
      <c r="AF130" s="32">
        <v>0</v>
      </c>
      <c r="AG130" s="32">
        <v>0</v>
      </c>
      <c r="AH130" s="32">
        <v>0</v>
      </c>
      <c r="AI130" s="21">
        <v>0</v>
      </c>
      <c r="AJ130" s="21">
        <v>0</v>
      </c>
      <c r="AK130" s="9">
        <v>0</v>
      </c>
      <c r="AL130" s="9">
        <v>0</v>
      </c>
      <c r="AM130" s="9">
        <v>0</v>
      </c>
      <c r="AN130" s="21">
        <v>0</v>
      </c>
      <c r="AO130" s="87">
        <v>0</v>
      </c>
      <c r="AP130" s="83">
        <v>0</v>
      </c>
      <c r="AQ130" s="24">
        <v>0</v>
      </c>
      <c r="AR130" s="24">
        <v>0</v>
      </c>
      <c r="AS130" s="24">
        <v>0</v>
      </c>
      <c r="AT130" s="24">
        <v>0</v>
      </c>
      <c r="AU130" s="24">
        <v>0</v>
      </c>
      <c r="AV130" s="24">
        <v>0</v>
      </c>
      <c r="AW130" s="24">
        <v>0</v>
      </c>
    </row>
    <row r="131" spans="1:49">
      <c r="A131" s="1">
        <v>1</v>
      </c>
      <c r="B131" s="1">
        <v>1</v>
      </c>
      <c r="C131" s="1">
        <v>2</v>
      </c>
      <c r="D131" s="1">
        <v>6</v>
      </c>
      <c r="E131" s="1">
        <v>0</v>
      </c>
      <c r="H131" s="1">
        <v>13801</v>
      </c>
      <c r="I131" s="1">
        <v>0</v>
      </c>
      <c r="J131" s="5" t="str">
        <f t="shared" si="4"/>
        <v>13801/0</v>
      </c>
      <c r="K131" s="2" t="s">
        <v>110</v>
      </c>
      <c r="L131" s="1">
        <v>1</v>
      </c>
      <c r="M131" s="1">
        <v>2</v>
      </c>
      <c r="N131" s="1">
        <v>1</v>
      </c>
      <c r="O131" s="1">
        <v>7</v>
      </c>
      <c r="P131" s="1">
        <v>5</v>
      </c>
      <c r="Q131" s="1">
        <v>4</v>
      </c>
      <c r="R131" s="1">
        <v>3</v>
      </c>
      <c r="S131" s="12">
        <v>350</v>
      </c>
      <c r="T131" s="29">
        <v>1</v>
      </c>
      <c r="U131" s="29">
        <v>19</v>
      </c>
      <c r="V131" s="61">
        <v>0</v>
      </c>
      <c r="W131" s="32">
        <f t="shared" si="5"/>
        <v>0</v>
      </c>
      <c r="X131" s="61">
        <v>0</v>
      </c>
      <c r="Y131" s="32">
        <f t="shared" si="6"/>
        <v>0</v>
      </c>
      <c r="Z131" s="61">
        <v>0</v>
      </c>
      <c r="AA131" s="32">
        <f t="shared" si="7"/>
        <v>0</v>
      </c>
      <c r="AB131" s="32">
        <v>483.83</v>
      </c>
      <c r="AC131" s="32">
        <v>461.17</v>
      </c>
      <c r="AD131" s="32">
        <v>436.99</v>
      </c>
      <c r="AE131" s="32">
        <v>411.21</v>
      </c>
      <c r="AF131" s="32">
        <v>383.75</v>
      </c>
      <c r="AG131" s="32">
        <v>0</v>
      </c>
      <c r="AH131" s="32">
        <v>0</v>
      </c>
      <c r="AI131" s="21">
        <v>0</v>
      </c>
      <c r="AJ131" s="21">
        <v>0</v>
      </c>
      <c r="AK131" s="9">
        <v>0</v>
      </c>
      <c r="AL131" s="9">
        <v>0</v>
      </c>
      <c r="AM131" s="9">
        <v>0</v>
      </c>
      <c r="AN131" s="21">
        <v>0</v>
      </c>
      <c r="AO131" s="87">
        <v>0</v>
      </c>
      <c r="AP131" s="83">
        <v>0</v>
      </c>
      <c r="AQ131" s="24">
        <v>0</v>
      </c>
      <c r="AR131" s="24">
        <v>0</v>
      </c>
      <c r="AS131" s="24">
        <v>0</v>
      </c>
      <c r="AT131" s="24">
        <v>0</v>
      </c>
      <c r="AU131" s="24">
        <v>0</v>
      </c>
      <c r="AV131" s="24">
        <f>VLOOKUP(J131,Foglio4!$D$2:$I$1206,6,0)</f>
        <v>0</v>
      </c>
      <c r="AW131" s="24">
        <f>VLOOKUP(SPESA!J131,Foglio4!$D$2:$J$1206,7,0)</f>
        <v>0</v>
      </c>
    </row>
    <row r="132" spans="1:49">
      <c r="A132" s="1">
        <v>1</v>
      </c>
      <c r="B132" s="1">
        <v>1</v>
      </c>
      <c r="C132" s="1">
        <v>2</v>
      </c>
      <c r="D132" s="1">
        <v>7</v>
      </c>
      <c r="E132" s="1">
        <v>0</v>
      </c>
      <c r="H132" s="1">
        <v>14000</v>
      </c>
      <c r="I132" s="1">
        <v>0</v>
      </c>
      <c r="J132" s="5" t="str">
        <f t="shared" si="4"/>
        <v>14000/0</v>
      </c>
      <c r="K132" s="2" t="s">
        <v>111</v>
      </c>
      <c r="L132" s="1">
        <v>1</v>
      </c>
      <c r="M132" s="1">
        <v>2</v>
      </c>
      <c r="N132" s="1">
        <v>1</v>
      </c>
      <c r="O132" s="1">
        <v>2</v>
      </c>
      <c r="P132" s="1">
        <v>1</v>
      </c>
      <c r="Q132" s="1">
        <v>9</v>
      </c>
      <c r="R132" s="1">
        <v>1</v>
      </c>
      <c r="S132" s="12">
        <v>357</v>
      </c>
      <c r="T132" s="29">
        <v>1</v>
      </c>
      <c r="U132" s="29">
        <v>19</v>
      </c>
      <c r="V132" s="61">
        <v>0</v>
      </c>
      <c r="W132" s="32">
        <f t="shared" si="5"/>
        <v>0</v>
      </c>
      <c r="X132" s="61">
        <v>220000</v>
      </c>
      <c r="Y132" s="32">
        <f t="shared" si="6"/>
        <v>113.62051779968702</v>
      </c>
      <c r="Z132" s="61">
        <v>220000</v>
      </c>
      <c r="AA132" s="32">
        <f t="shared" si="7"/>
        <v>113.62051779968702</v>
      </c>
      <c r="AB132" s="32">
        <v>113.62</v>
      </c>
      <c r="AC132" s="32">
        <v>129</v>
      </c>
      <c r="AD132" s="32">
        <v>150</v>
      </c>
      <c r="AE132" s="32">
        <v>152.22</v>
      </c>
      <c r="AF132" s="32">
        <v>152.22</v>
      </c>
      <c r="AG132" s="32">
        <v>164.42</v>
      </c>
      <c r="AH132" s="32">
        <v>166.4</v>
      </c>
      <c r="AI132" s="21">
        <v>0</v>
      </c>
      <c r="AJ132" s="21">
        <v>160.30000000000001</v>
      </c>
      <c r="AK132" s="9">
        <v>161.16999999999999</v>
      </c>
      <c r="AL132" s="9">
        <v>0</v>
      </c>
      <c r="AM132" s="9">
        <v>24.85</v>
      </c>
      <c r="AN132" s="21">
        <v>51.75</v>
      </c>
      <c r="AO132" s="87">
        <v>0</v>
      </c>
      <c r="AP132" s="83">
        <v>0</v>
      </c>
      <c r="AQ132" s="24">
        <v>0</v>
      </c>
      <c r="AR132" s="24">
        <v>0</v>
      </c>
      <c r="AS132" s="24">
        <v>0</v>
      </c>
      <c r="AT132" s="24">
        <v>0</v>
      </c>
      <c r="AU132" s="24">
        <v>0</v>
      </c>
      <c r="AV132" s="24">
        <f>VLOOKUP(J132,Foglio4!$D$2:$I$1206,6,0)</f>
        <v>0</v>
      </c>
      <c r="AW132" s="24">
        <f>VLOOKUP(SPESA!J132,Foglio4!$D$2:$J$1206,7,0)</f>
        <v>0</v>
      </c>
    </row>
    <row r="133" spans="1:49">
      <c r="A133" s="1">
        <v>1</v>
      </c>
      <c r="B133" s="1">
        <v>1</v>
      </c>
      <c r="C133" s="1">
        <v>2</v>
      </c>
      <c r="D133" s="1">
        <v>7</v>
      </c>
      <c r="E133" s="1">
        <v>0</v>
      </c>
      <c r="H133" s="1">
        <v>14002</v>
      </c>
      <c r="I133" s="1">
        <v>0</v>
      </c>
      <c r="J133" s="5" t="str">
        <f t="shared" si="4"/>
        <v>14002/0</v>
      </c>
      <c r="K133" s="2" t="s">
        <v>39</v>
      </c>
      <c r="L133" s="1">
        <v>1</v>
      </c>
      <c r="M133" s="1">
        <v>2</v>
      </c>
      <c r="N133" s="1">
        <v>1</v>
      </c>
      <c r="O133" s="1">
        <v>2</v>
      </c>
      <c r="P133" s="1">
        <v>1</v>
      </c>
      <c r="Q133" s="1">
        <v>1</v>
      </c>
      <c r="R133" s="1">
        <v>1</v>
      </c>
      <c r="S133" s="12">
        <v>351</v>
      </c>
      <c r="T133" s="29">
        <v>1</v>
      </c>
      <c r="U133" s="29">
        <v>19</v>
      </c>
      <c r="V133" s="61">
        <v>3840464</v>
      </c>
      <c r="W133" s="32">
        <f t="shared" si="5"/>
        <v>1983.4341285048056</v>
      </c>
      <c r="X133" s="61">
        <v>18744369</v>
      </c>
      <c r="Y133" s="32">
        <f t="shared" si="6"/>
        <v>9680.658689129099</v>
      </c>
      <c r="Z133" s="61">
        <v>25334000</v>
      </c>
      <c r="AA133" s="32">
        <f t="shared" si="7"/>
        <v>13083.919081533051</v>
      </c>
      <c r="AB133" s="32">
        <v>13841</v>
      </c>
      <c r="AC133" s="32">
        <v>15715.72</v>
      </c>
      <c r="AD133" s="32">
        <v>15860.71</v>
      </c>
      <c r="AE133" s="32">
        <v>16135</v>
      </c>
      <c r="AF133" s="32">
        <v>16200</v>
      </c>
      <c r="AG133" s="32">
        <v>17110.87</v>
      </c>
      <c r="AH133" s="32">
        <v>16794.5</v>
      </c>
      <c r="AI133" s="21">
        <v>16100</v>
      </c>
      <c r="AJ133" s="21">
        <v>15391.8</v>
      </c>
      <c r="AK133" s="9">
        <v>13800</v>
      </c>
      <c r="AL133" s="9">
        <v>13800</v>
      </c>
      <c r="AM133" s="9">
        <v>13532</v>
      </c>
      <c r="AN133" s="21">
        <v>9749.2900000000009</v>
      </c>
      <c r="AO133" s="87">
        <v>8670</v>
      </c>
      <c r="AP133" s="83">
        <v>8682.7999999999993</v>
      </c>
      <c r="AQ133" s="24">
        <v>8484.5400000000009</v>
      </c>
      <c r="AR133" s="24">
        <v>7376.4</v>
      </c>
      <c r="AS133" s="24">
        <v>8140.52</v>
      </c>
      <c r="AT133" s="24">
        <v>6725</v>
      </c>
      <c r="AU133" s="24">
        <v>7672</v>
      </c>
      <c r="AV133" s="24">
        <f>VLOOKUP(J133,Foglio4!$D$2:$I$1206,6,0)</f>
        <v>7071</v>
      </c>
      <c r="AW133" s="24">
        <f>VLOOKUP(SPESA!J133,Foglio4!$D$2:$J$1206,7,0)</f>
        <v>7071</v>
      </c>
    </row>
    <row r="134" spans="1:49">
      <c r="A134" s="1">
        <v>1</v>
      </c>
      <c r="B134" s="1">
        <v>1</v>
      </c>
      <c r="C134" s="1">
        <v>2</v>
      </c>
      <c r="D134" s="1">
        <v>7</v>
      </c>
      <c r="E134" s="1">
        <v>0</v>
      </c>
      <c r="H134" s="1">
        <v>14002</v>
      </c>
      <c r="I134" s="1">
        <v>71</v>
      </c>
      <c r="J134" s="5" t="str">
        <f t="shared" ref="J134:J196" si="8">CONCATENATE(H134,"/",I134)</f>
        <v>14002/71</v>
      </c>
      <c r="K134" s="2" t="s">
        <v>40</v>
      </c>
      <c r="L134" s="1">
        <v>1</v>
      </c>
      <c r="M134" s="1">
        <v>2</v>
      </c>
      <c r="N134" s="1">
        <v>1</v>
      </c>
      <c r="O134" s="1">
        <v>10</v>
      </c>
      <c r="P134" s="1">
        <v>2</v>
      </c>
      <c r="Q134" s="1">
        <v>1</v>
      </c>
      <c r="R134" s="1">
        <v>1</v>
      </c>
      <c r="S134" s="12">
        <v>351</v>
      </c>
      <c r="T134" s="29">
        <v>1</v>
      </c>
      <c r="U134" s="29">
        <v>19</v>
      </c>
      <c r="V134" s="61">
        <v>0</v>
      </c>
      <c r="W134" s="32">
        <f t="shared" si="5"/>
        <v>0</v>
      </c>
      <c r="X134" s="61">
        <v>0</v>
      </c>
      <c r="Y134" s="32">
        <f t="shared" si="6"/>
        <v>0</v>
      </c>
      <c r="Z134" s="61">
        <v>0</v>
      </c>
      <c r="AA134" s="32">
        <f t="shared" si="7"/>
        <v>0</v>
      </c>
      <c r="AB134" s="32">
        <v>0</v>
      </c>
      <c r="AC134" s="32">
        <v>0</v>
      </c>
      <c r="AD134" s="32">
        <v>0</v>
      </c>
      <c r="AE134" s="32">
        <v>0</v>
      </c>
      <c r="AF134" s="32">
        <v>0</v>
      </c>
      <c r="AG134" s="32">
        <v>0</v>
      </c>
      <c r="AH134" s="32">
        <v>0</v>
      </c>
      <c r="AI134" s="21">
        <v>0</v>
      </c>
      <c r="AJ134" s="21">
        <v>0</v>
      </c>
      <c r="AK134" s="9">
        <v>0</v>
      </c>
      <c r="AL134" s="9">
        <v>0</v>
      </c>
      <c r="AM134" s="9">
        <v>0</v>
      </c>
      <c r="AN134" s="21">
        <v>0</v>
      </c>
      <c r="AO134" s="87">
        <v>0</v>
      </c>
      <c r="AP134" s="83">
        <v>0</v>
      </c>
      <c r="AQ134" s="24">
        <v>0</v>
      </c>
      <c r="AR134" s="24">
        <v>0</v>
      </c>
      <c r="AS134" s="24">
        <v>0</v>
      </c>
      <c r="AT134" s="24">
        <v>0</v>
      </c>
      <c r="AU134" s="24">
        <v>0</v>
      </c>
      <c r="AV134" s="24">
        <f>VLOOKUP(J134,Foglio4!$D$2:$I$1206,6,0)</f>
        <v>0</v>
      </c>
      <c r="AW134" s="24">
        <f>VLOOKUP(SPESA!J134,Foglio4!$D$2:$J$1206,7,0)</f>
        <v>0</v>
      </c>
    </row>
    <row r="135" spans="1:49">
      <c r="A135" s="5">
        <v>1</v>
      </c>
      <c r="B135" s="5">
        <v>1</v>
      </c>
      <c r="C135" s="5">
        <v>2</v>
      </c>
      <c r="D135" s="5">
        <v>8</v>
      </c>
      <c r="E135" s="5">
        <v>0</v>
      </c>
      <c r="F135" s="5">
        <v>14100</v>
      </c>
      <c r="G135" s="5">
        <v>0</v>
      </c>
      <c r="H135" s="5">
        <v>14100</v>
      </c>
      <c r="I135" s="5">
        <v>0</v>
      </c>
      <c r="J135" s="5" t="str">
        <f t="shared" si="8"/>
        <v>14100/0</v>
      </c>
      <c r="K135" s="2" t="s">
        <v>993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1">
        <v>202</v>
      </c>
      <c r="T135" s="29">
        <v>1</v>
      </c>
      <c r="U135" s="29">
        <v>1</v>
      </c>
      <c r="V135" s="61">
        <v>0</v>
      </c>
      <c r="W135" s="32">
        <f t="shared" si="5"/>
        <v>0</v>
      </c>
      <c r="X135" s="61">
        <v>0</v>
      </c>
      <c r="Y135" s="32">
        <f t="shared" si="6"/>
        <v>0</v>
      </c>
      <c r="Z135" s="61">
        <v>0</v>
      </c>
      <c r="AA135" s="32">
        <f t="shared" si="7"/>
        <v>0</v>
      </c>
      <c r="AB135" s="32">
        <v>1056.8599999999999</v>
      </c>
      <c r="AC135" s="32">
        <v>0</v>
      </c>
      <c r="AD135" s="32">
        <v>0</v>
      </c>
      <c r="AE135" s="32">
        <v>0</v>
      </c>
      <c r="AF135" s="32">
        <v>0</v>
      </c>
      <c r="AG135" s="32">
        <v>0</v>
      </c>
      <c r="AH135" s="32">
        <v>0</v>
      </c>
      <c r="AI135" s="21">
        <v>0</v>
      </c>
      <c r="AJ135" s="21">
        <v>0</v>
      </c>
      <c r="AK135" s="9">
        <v>0</v>
      </c>
      <c r="AL135" s="9">
        <v>0</v>
      </c>
      <c r="AM135" s="9">
        <v>0</v>
      </c>
      <c r="AN135" s="21">
        <v>0</v>
      </c>
      <c r="AO135" s="87">
        <v>0</v>
      </c>
      <c r="AP135" s="83">
        <v>0</v>
      </c>
      <c r="AQ135" s="24">
        <v>0</v>
      </c>
      <c r="AR135" s="24">
        <v>0</v>
      </c>
      <c r="AS135" s="24">
        <v>0</v>
      </c>
      <c r="AT135" s="24">
        <v>0</v>
      </c>
      <c r="AU135" s="24">
        <v>0</v>
      </c>
      <c r="AV135" s="24">
        <v>0</v>
      </c>
      <c r="AW135" s="24">
        <v>0</v>
      </c>
    </row>
    <row r="136" spans="1:49">
      <c r="A136" s="1">
        <v>1</v>
      </c>
      <c r="B136" s="1">
        <v>1</v>
      </c>
      <c r="C136" s="1">
        <v>3</v>
      </c>
      <c r="D136" s="1">
        <v>1</v>
      </c>
      <c r="E136" s="1">
        <v>0</v>
      </c>
      <c r="H136" s="1">
        <v>14601</v>
      </c>
      <c r="I136" s="1">
        <v>0</v>
      </c>
      <c r="J136" s="5" t="str">
        <f t="shared" si="8"/>
        <v>14601/0</v>
      </c>
      <c r="K136" s="2" t="s">
        <v>112</v>
      </c>
      <c r="L136" s="1">
        <v>1</v>
      </c>
      <c r="M136" s="1">
        <v>3</v>
      </c>
      <c r="N136" s="1">
        <v>1</v>
      </c>
      <c r="O136" s="1">
        <v>1</v>
      </c>
      <c r="P136" s="1">
        <v>1</v>
      </c>
      <c r="Q136" s="1">
        <v>1</v>
      </c>
      <c r="R136" s="1">
        <v>2</v>
      </c>
      <c r="S136" s="12">
        <v>351</v>
      </c>
      <c r="T136" s="29">
        <v>3</v>
      </c>
      <c r="U136" s="29">
        <v>6</v>
      </c>
      <c r="V136" s="61">
        <v>3982425</v>
      </c>
      <c r="W136" s="32">
        <f t="shared" si="5"/>
        <v>2056.7508663564481</v>
      </c>
      <c r="X136" s="61">
        <v>139236783</v>
      </c>
      <c r="Y136" s="32">
        <f t="shared" si="6"/>
        <v>71909.797187375734</v>
      </c>
      <c r="Z136" s="61">
        <v>178155032</v>
      </c>
      <c r="AA136" s="32">
        <f t="shared" si="7"/>
        <v>92009.395383908239</v>
      </c>
      <c r="AB136" s="32">
        <v>91500</v>
      </c>
      <c r="AC136" s="32">
        <v>70954.33</v>
      </c>
      <c r="AD136" s="32">
        <v>76541.460000000006</v>
      </c>
      <c r="AE136" s="32">
        <v>98221.13</v>
      </c>
      <c r="AF136" s="32">
        <v>98946.27</v>
      </c>
      <c r="AG136" s="32">
        <v>104396.25</v>
      </c>
      <c r="AH136" s="32">
        <v>98999.93</v>
      </c>
      <c r="AI136" s="21">
        <v>101150</v>
      </c>
      <c r="AJ136" s="21">
        <v>94190.27</v>
      </c>
      <c r="AK136" s="9">
        <v>102434.81</v>
      </c>
      <c r="AL136" s="9">
        <v>102500</v>
      </c>
      <c r="AM136" s="9">
        <v>102577</v>
      </c>
      <c r="AN136" s="21">
        <v>92944.98</v>
      </c>
      <c r="AO136" s="87">
        <v>90796.160000000003</v>
      </c>
      <c r="AP136" s="83">
        <v>90795.37</v>
      </c>
      <c r="AQ136" s="24">
        <v>91682.37</v>
      </c>
      <c r="AR136" s="24">
        <v>96049.16</v>
      </c>
      <c r="AS136" s="24">
        <v>95287.64</v>
      </c>
      <c r="AT136" s="24">
        <v>81214.48</v>
      </c>
      <c r="AU136" s="24">
        <v>67749</v>
      </c>
      <c r="AV136" s="24">
        <f>VLOOKUP(J136,Foglio4!$D$2:$I$1206,6,0)</f>
        <v>67749</v>
      </c>
      <c r="AW136" s="24">
        <f>VLOOKUP(SPESA!J136,Foglio4!$D$2:$J$1206,7,0)</f>
        <v>67749</v>
      </c>
    </row>
    <row r="137" spans="1:49">
      <c r="A137" s="1">
        <v>1</v>
      </c>
      <c r="B137" s="1">
        <v>1</v>
      </c>
      <c r="C137" s="1">
        <v>3</v>
      </c>
      <c r="D137" s="1">
        <v>1</v>
      </c>
      <c r="E137" s="1">
        <v>0</v>
      </c>
      <c r="H137" s="1">
        <v>14601</v>
      </c>
      <c r="I137" s="1">
        <v>71</v>
      </c>
      <c r="J137" s="5" t="str">
        <f t="shared" si="8"/>
        <v>14601/71</v>
      </c>
      <c r="K137" s="2" t="s">
        <v>113</v>
      </c>
      <c r="L137" s="1">
        <v>1</v>
      </c>
      <c r="M137" s="1">
        <v>3</v>
      </c>
      <c r="N137" s="1">
        <v>1</v>
      </c>
      <c r="O137" s="1">
        <v>10</v>
      </c>
      <c r="P137" s="1">
        <v>2</v>
      </c>
      <c r="Q137" s="1">
        <v>1</v>
      </c>
      <c r="R137" s="1">
        <v>1</v>
      </c>
      <c r="S137" s="12">
        <v>351</v>
      </c>
      <c r="T137" s="29">
        <v>3</v>
      </c>
      <c r="U137" s="29">
        <v>6</v>
      </c>
      <c r="V137" s="61">
        <v>0</v>
      </c>
      <c r="W137" s="32">
        <f t="shared" si="5"/>
        <v>0</v>
      </c>
      <c r="X137" s="61">
        <v>0</v>
      </c>
      <c r="Y137" s="32">
        <f t="shared" si="6"/>
        <v>0</v>
      </c>
      <c r="Z137" s="61">
        <v>0</v>
      </c>
      <c r="AA137" s="32">
        <f t="shared" si="7"/>
        <v>0</v>
      </c>
      <c r="AB137" s="32">
        <v>0</v>
      </c>
      <c r="AC137" s="32">
        <v>0</v>
      </c>
      <c r="AD137" s="32">
        <v>0</v>
      </c>
      <c r="AE137" s="32">
        <v>0</v>
      </c>
      <c r="AF137" s="32">
        <v>0</v>
      </c>
      <c r="AG137" s="32">
        <v>0</v>
      </c>
      <c r="AH137" s="32">
        <v>0</v>
      </c>
      <c r="AI137" s="21">
        <v>0</v>
      </c>
      <c r="AJ137" s="21">
        <v>0</v>
      </c>
      <c r="AK137" s="9">
        <v>0</v>
      </c>
      <c r="AL137" s="9">
        <v>0</v>
      </c>
      <c r="AM137" s="9">
        <v>0</v>
      </c>
      <c r="AN137" s="21">
        <v>0</v>
      </c>
      <c r="AO137" s="87">
        <v>0</v>
      </c>
      <c r="AP137" s="83">
        <v>0</v>
      </c>
      <c r="AQ137" s="24">
        <v>0</v>
      </c>
      <c r="AR137" s="24">
        <v>0</v>
      </c>
      <c r="AS137" s="24">
        <v>0</v>
      </c>
      <c r="AT137" s="24">
        <v>0</v>
      </c>
      <c r="AU137" s="24">
        <v>0</v>
      </c>
      <c r="AV137" s="24">
        <f>VLOOKUP(J137,Foglio4!$D$2:$I$1206,6,0)</f>
        <v>0</v>
      </c>
      <c r="AW137" s="24">
        <f>VLOOKUP(SPESA!J137,Foglio4!$D$2:$J$1206,7,0)</f>
        <v>0</v>
      </c>
    </row>
    <row r="138" spans="1:49">
      <c r="A138" s="1">
        <v>1</v>
      </c>
      <c r="B138" s="1">
        <v>1</v>
      </c>
      <c r="C138" s="1">
        <v>3</v>
      </c>
      <c r="D138" s="1">
        <v>1</v>
      </c>
      <c r="E138" s="1">
        <v>0</v>
      </c>
      <c r="H138" s="1">
        <v>14602</v>
      </c>
      <c r="I138" s="1">
        <v>0</v>
      </c>
      <c r="J138" s="5" t="str">
        <f t="shared" si="8"/>
        <v>14602/0</v>
      </c>
      <c r="K138" s="2" t="s">
        <v>114</v>
      </c>
      <c r="L138" s="1">
        <v>1</v>
      </c>
      <c r="M138" s="1">
        <v>3</v>
      </c>
      <c r="N138" s="1">
        <v>1</v>
      </c>
      <c r="O138" s="1">
        <v>1</v>
      </c>
      <c r="P138" s="1">
        <v>1</v>
      </c>
      <c r="Q138" s="1">
        <v>1</v>
      </c>
      <c r="R138" s="1">
        <v>4</v>
      </c>
      <c r="S138" s="12">
        <v>351</v>
      </c>
      <c r="T138" s="29">
        <v>3</v>
      </c>
      <c r="U138" s="29">
        <v>6</v>
      </c>
      <c r="V138" s="61">
        <v>4675091</v>
      </c>
      <c r="W138" s="32">
        <f t="shared" ref="W138:W201" si="9">V138/1936.27</f>
        <v>2414.4830008211666</v>
      </c>
      <c r="X138" s="61">
        <v>0</v>
      </c>
      <c r="Y138" s="32">
        <f t="shared" si="6"/>
        <v>0</v>
      </c>
      <c r="Z138" s="61">
        <v>0</v>
      </c>
      <c r="AA138" s="32">
        <f t="shared" si="7"/>
        <v>0</v>
      </c>
      <c r="AB138" s="32">
        <v>0</v>
      </c>
      <c r="AC138" s="32">
        <v>0</v>
      </c>
      <c r="AD138" s="32">
        <v>0</v>
      </c>
      <c r="AE138" s="32">
        <v>0</v>
      </c>
      <c r="AF138" s="32">
        <v>0</v>
      </c>
      <c r="AG138" s="32">
        <v>0</v>
      </c>
      <c r="AH138" s="32">
        <v>0</v>
      </c>
      <c r="AI138" s="21">
        <v>0</v>
      </c>
      <c r="AJ138" s="21">
        <v>0</v>
      </c>
      <c r="AK138" s="9">
        <v>0</v>
      </c>
      <c r="AL138" s="9">
        <v>0</v>
      </c>
      <c r="AM138" s="9">
        <v>0</v>
      </c>
      <c r="AN138" s="21">
        <v>11499.93</v>
      </c>
      <c r="AO138" s="87">
        <v>14259.93</v>
      </c>
      <c r="AP138" s="83">
        <v>17980</v>
      </c>
      <c r="AQ138" s="24">
        <v>14259.93</v>
      </c>
      <c r="AR138" s="24">
        <v>14259.93</v>
      </c>
      <c r="AS138" s="24">
        <v>15258.99</v>
      </c>
      <c r="AT138" s="24">
        <v>15051.01</v>
      </c>
      <c r="AU138" s="24">
        <v>5272</v>
      </c>
      <c r="AV138" s="24">
        <f>VLOOKUP(J138,Foglio4!$D$2:$I$1206,6,0)</f>
        <v>14395</v>
      </c>
      <c r="AW138" s="24">
        <f>VLOOKUP(SPESA!J138,Foglio4!$D$2:$J$1206,7,0)</f>
        <v>14395</v>
      </c>
    </row>
    <row r="139" spans="1:49">
      <c r="A139" s="5">
        <v>1</v>
      </c>
      <c r="B139" s="5">
        <v>1</v>
      </c>
      <c r="C139" s="5">
        <v>3</v>
      </c>
      <c r="D139" s="5">
        <v>1</v>
      </c>
      <c r="E139" s="5">
        <v>0</v>
      </c>
      <c r="H139" s="5">
        <v>14603</v>
      </c>
      <c r="I139" s="5">
        <v>0</v>
      </c>
      <c r="J139" s="5" t="str">
        <f t="shared" si="8"/>
        <v>14603/0</v>
      </c>
      <c r="K139" s="2" t="s">
        <v>881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12">
        <v>301</v>
      </c>
      <c r="T139" s="29">
        <v>3</v>
      </c>
      <c r="U139" s="29">
        <v>6</v>
      </c>
      <c r="V139" s="61">
        <v>43790</v>
      </c>
      <c r="W139" s="32">
        <f t="shared" si="9"/>
        <v>22.615647611128612</v>
      </c>
      <c r="X139" s="61">
        <v>48625</v>
      </c>
      <c r="Y139" s="32">
        <f t="shared" ref="Y139:Y203" si="10">X139/1936.27</f>
        <v>25.112716718226281</v>
      </c>
      <c r="Z139" s="61">
        <v>84125</v>
      </c>
      <c r="AA139" s="32">
        <f t="shared" si="7"/>
        <v>43.44693663590305</v>
      </c>
      <c r="AB139" s="32">
        <v>81.37</v>
      </c>
      <c r="AC139" s="32">
        <v>250.5</v>
      </c>
      <c r="AD139" s="32">
        <v>250</v>
      </c>
      <c r="AE139" s="32">
        <v>243.71</v>
      </c>
      <c r="AF139" s="32">
        <v>142.56</v>
      </c>
      <c r="AG139" s="32">
        <v>0</v>
      </c>
      <c r="AH139" s="32">
        <v>0</v>
      </c>
      <c r="AI139" s="21">
        <v>0</v>
      </c>
      <c r="AJ139" s="21">
        <v>0</v>
      </c>
      <c r="AK139" s="9">
        <v>0</v>
      </c>
      <c r="AL139" s="9">
        <v>0</v>
      </c>
      <c r="AM139" s="9">
        <v>0</v>
      </c>
      <c r="AN139" s="21">
        <v>0</v>
      </c>
      <c r="AO139" s="87">
        <v>0</v>
      </c>
      <c r="AP139" s="83">
        <v>0</v>
      </c>
      <c r="AQ139" s="24">
        <v>0</v>
      </c>
      <c r="AR139" s="24">
        <v>0</v>
      </c>
      <c r="AS139" s="24">
        <v>0</v>
      </c>
      <c r="AT139" s="24">
        <v>13056.55</v>
      </c>
      <c r="AU139" s="24">
        <v>24207.29</v>
      </c>
      <c r="AV139" s="24">
        <f>VLOOKUP(J139,Foglio4!$D$2:$I$1206,6,0)</f>
        <v>24207.29</v>
      </c>
      <c r="AW139" s="24">
        <f>VLOOKUP(SPESA!J139,Foglio4!$D$2:$J$1206,7,0)</f>
        <v>24207.29</v>
      </c>
    </row>
    <row r="140" spans="1:49">
      <c r="A140" s="1">
        <v>1</v>
      </c>
      <c r="B140" s="1">
        <v>1</v>
      </c>
      <c r="C140" s="1">
        <v>3</v>
      </c>
      <c r="D140" s="1">
        <v>1</v>
      </c>
      <c r="E140" s="1">
        <v>0</v>
      </c>
      <c r="H140" s="1">
        <v>14604</v>
      </c>
      <c r="I140" s="1">
        <v>0</v>
      </c>
      <c r="J140" s="5" t="str">
        <f t="shared" si="8"/>
        <v>14604/0</v>
      </c>
      <c r="K140" s="2" t="s">
        <v>115</v>
      </c>
      <c r="L140" s="1">
        <v>1</v>
      </c>
      <c r="M140" s="1">
        <v>3</v>
      </c>
      <c r="N140" s="1">
        <v>1</v>
      </c>
      <c r="O140" s="1">
        <v>1</v>
      </c>
      <c r="P140" s="1">
        <v>2</v>
      </c>
      <c r="Q140" s="1">
        <v>1</v>
      </c>
      <c r="R140" s="1">
        <v>1</v>
      </c>
      <c r="S140" s="12">
        <v>351</v>
      </c>
      <c r="T140" s="29">
        <v>3</v>
      </c>
      <c r="U140" s="29">
        <v>6</v>
      </c>
      <c r="V140" s="61">
        <v>3871752</v>
      </c>
      <c r="W140" s="32">
        <f t="shared" si="9"/>
        <v>1999.5930319635174</v>
      </c>
      <c r="X140" s="61">
        <v>42066367</v>
      </c>
      <c r="Y140" s="32">
        <f t="shared" si="10"/>
        <v>21725.465456780305</v>
      </c>
      <c r="Z140" s="61">
        <v>47936358</v>
      </c>
      <c r="AA140" s="32">
        <f t="shared" si="7"/>
        <v>24757.062806323498</v>
      </c>
      <c r="AB140" s="32">
        <v>24937</v>
      </c>
      <c r="AC140" s="32">
        <v>21271.43</v>
      </c>
      <c r="AD140" s="32">
        <v>22598</v>
      </c>
      <c r="AE140" s="32">
        <v>28912.35</v>
      </c>
      <c r="AF140" s="32">
        <v>29499.95</v>
      </c>
      <c r="AG140" s="32">
        <v>29836.79</v>
      </c>
      <c r="AH140" s="32">
        <v>28490.11</v>
      </c>
      <c r="AI140" s="21">
        <v>28300</v>
      </c>
      <c r="AJ140" s="21">
        <v>24974.98</v>
      </c>
      <c r="AK140" s="9">
        <v>28000</v>
      </c>
      <c r="AL140" s="9">
        <v>28000</v>
      </c>
      <c r="AM140" s="9">
        <v>27541</v>
      </c>
      <c r="AN140" s="21">
        <v>27772.28</v>
      </c>
      <c r="AO140" s="87">
        <v>28254.84</v>
      </c>
      <c r="AP140" s="83">
        <v>28905.26</v>
      </c>
      <c r="AQ140" s="24">
        <v>28129.75</v>
      </c>
      <c r="AR140" s="24">
        <v>29544.61</v>
      </c>
      <c r="AS140" s="24">
        <v>29544.99</v>
      </c>
      <c r="AT140" s="24">
        <v>29555.64</v>
      </c>
      <c r="AU140" s="24">
        <v>29107.58</v>
      </c>
      <c r="AV140" s="24">
        <f>VLOOKUP(J140,Foglio4!$D$2:$I$1206,6,0)</f>
        <v>28527</v>
      </c>
      <c r="AW140" s="24">
        <f>VLOOKUP(SPESA!J140,Foglio4!$D$2:$J$1206,7,0)</f>
        <v>28527</v>
      </c>
    </row>
    <row r="141" spans="1:49">
      <c r="A141" s="1">
        <v>1</v>
      </c>
      <c r="B141" s="1">
        <v>1</v>
      </c>
      <c r="C141" s="1">
        <v>3</v>
      </c>
      <c r="D141" s="1">
        <v>1</v>
      </c>
      <c r="E141" s="1">
        <v>0</v>
      </c>
      <c r="H141" s="1">
        <v>14604</v>
      </c>
      <c r="I141" s="1">
        <v>71</v>
      </c>
      <c r="J141" s="5" t="str">
        <f t="shared" si="8"/>
        <v>14604/71</v>
      </c>
      <c r="K141" s="2" t="s">
        <v>116</v>
      </c>
      <c r="L141" s="1">
        <v>1</v>
      </c>
      <c r="M141" s="1">
        <v>3</v>
      </c>
      <c r="N141" s="1">
        <v>1</v>
      </c>
      <c r="O141" s="1">
        <v>10</v>
      </c>
      <c r="P141" s="1">
        <v>2</v>
      </c>
      <c r="Q141" s="1">
        <v>1</v>
      </c>
      <c r="R141" s="1">
        <v>1</v>
      </c>
      <c r="S141" s="12">
        <v>351</v>
      </c>
      <c r="T141" s="29">
        <v>3</v>
      </c>
      <c r="U141" s="29">
        <v>6</v>
      </c>
      <c r="V141" s="61">
        <v>0</v>
      </c>
      <c r="W141" s="32">
        <f t="shared" si="9"/>
        <v>0</v>
      </c>
      <c r="X141" s="61">
        <v>0</v>
      </c>
      <c r="Y141" s="32">
        <f t="shared" si="10"/>
        <v>0</v>
      </c>
      <c r="Z141" s="61">
        <v>0</v>
      </c>
      <c r="AA141" s="32">
        <f t="shared" si="7"/>
        <v>0</v>
      </c>
      <c r="AB141" s="32">
        <v>0</v>
      </c>
      <c r="AC141" s="32">
        <v>0</v>
      </c>
      <c r="AD141" s="32">
        <v>0</v>
      </c>
      <c r="AE141" s="32">
        <v>0</v>
      </c>
      <c r="AF141" s="32">
        <v>0</v>
      </c>
      <c r="AG141" s="32">
        <v>0</v>
      </c>
      <c r="AH141" s="32">
        <v>0</v>
      </c>
      <c r="AI141" s="21">
        <v>0</v>
      </c>
      <c r="AJ141" s="21">
        <v>0</v>
      </c>
      <c r="AK141" s="9">
        <v>0</v>
      </c>
      <c r="AL141" s="9">
        <v>0</v>
      </c>
      <c r="AM141" s="9">
        <v>0</v>
      </c>
      <c r="AN141" s="21">
        <v>0</v>
      </c>
      <c r="AO141" s="87">
        <v>0</v>
      </c>
      <c r="AP141" s="83">
        <v>0</v>
      </c>
      <c r="AQ141" s="24">
        <v>0</v>
      </c>
      <c r="AR141" s="24">
        <v>0</v>
      </c>
      <c r="AS141" s="24">
        <v>0</v>
      </c>
      <c r="AT141" s="24">
        <v>0</v>
      </c>
      <c r="AU141" s="24">
        <v>0</v>
      </c>
      <c r="AV141" s="24">
        <f>VLOOKUP(J141,Foglio4!$D$2:$I$1206,6,0)</f>
        <v>0</v>
      </c>
      <c r="AW141" s="24">
        <f>VLOOKUP(SPESA!J141,Foglio4!$D$2:$J$1206,7,0)</f>
        <v>0</v>
      </c>
    </row>
    <row r="142" spans="1:49">
      <c r="A142" s="5">
        <v>1</v>
      </c>
      <c r="B142" s="5">
        <v>1</v>
      </c>
      <c r="C142" s="5">
        <v>3</v>
      </c>
      <c r="D142" s="5">
        <v>1</v>
      </c>
      <c r="E142" s="5">
        <v>0</v>
      </c>
      <c r="F142" s="5">
        <v>14605</v>
      </c>
      <c r="G142" s="5">
        <v>0</v>
      </c>
      <c r="H142" s="5">
        <v>14605</v>
      </c>
      <c r="I142" s="5">
        <v>0</v>
      </c>
      <c r="J142" s="5" t="str">
        <f t="shared" si="8"/>
        <v>14605/0</v>
      </c>
      <c r="K142" s="2" t="s">
        <v>1972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71">
        <v>301</v>
      </c>
      <c r="T142" s="29">
        <v>3</v>
      </c>
      <c r="U142" s="29">
        <v>8</v>
      </c>
      <c r="V142" s="61">
        <v>1951425</v>
      </c>
      <c r="W142" s="32">
        <f t="shared" si="9"/>
        <v>1007.8269043057012</v>
      </c>
      <c r="X142" s="61">
        <v>0</v>
      </c>
      <c r="Y142" s="32">
        <v>0</v>
      </c>
      <c r="Z142" s="61">
        <v>0</v>
      </c>
      <c r="AA142" s="32">
        <v>0</v>
      </c>
      <c r="AB142" s="32">
        <v>0</v>
      </c>
      <c r="AC142" s="32">
        <v>0</v>
      </c>
      <c r="AD142" s="32">
        <v>0</v>
      </c>
      <c r="AE142" s="32">
        <v>0</v>
      </c>
      <c r="AF142" s="32">
        <v>0</v>
      </c>
      <c r="AG142" s="32">
        <v>0</v>
      </c>
      <c r="AH142" s="32">
        <v>0</v>
      </c>
      <c r="AI142" s="21">
        <v>0</v>
      </c>
      <c r="AJ142" s="21">
        <v>0</v>
      </c>
      <c r="AK142" s="9">
        <v>0</v>
      </c>
      <c r="AL142" s="9">
        <v>0</v>
      </c>
      <c r="AM142" s="9">
        <v>0</v>
      </c>
      <c r="AN142" s="21">
        <v>0</v>
      </c>
      <c r="AO142" s="87">
        <v>0</v>
      </c>
      <c r="AP142" s="83">
        <v>0</v>
      </c>
      <c r="AQ142" s="24">
        <v>0</v>
      </c>
      <c r="AR142" s="24">
        <v>0</v>
      </c>
      <c r="AS142" s="24">
        <v>0</v>
      </c>
      <c r="AT142" s="24">
        <v>0</v>
      </c>
      <c r="AU142" s="24">
        <v>11443</v>
      </c>
      <c r="AV142" s="24">
        <f>VLOOKUP(J142,Foglio4!$D$2:$I$1206,6,0)</f>
        <v>0</v>
      </c>
      <c r="AW142" s="24">
        <f>VLOOKUP(SPESA!J142,Foglio4!$D$2:$J$1206,7,0)</f>
        <v>0</v>
      </c>
    </row>
    <row r="143" spans="1:49">
      <c r="A143" s="5">
        <v>1</v>
      </c>
      <c r="B143" s="5">
        <v>1</v>
      </c>
      <c r="C143" s="5">
        <v>3</v>
      </c>
      <c r="D143" s="5">
        <v>2</v>
      </c>
      <c r="E143" s="5">
        <v>0</v>
      </c>
      <c r="F143" s="5">
        <v>14801</v>
      </c>
      <c r="G143" s="5">
        <v>0</v>
      </c>
      <c r="H143" s="5">
        <v>14800</v>
      </c>
      <c r="I143" s="5">
        <v>0</v>
      </c>
      <c r="J143" s="5" t="str">
        <f t="shared" si="8"/>
        <v>14800/0</v>
      </c>
      <c r="K143" s="2" t="s">
        <v>830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12">
        <v>351</v>
      </c>
      <c r="T143" s="29">
        <v>3</v>
      </c>
      <c r="U143" s="29">
        <v>6</v>
      </c>
      <c r="V143" s="61">
        <v>1894404</v>
      </c>
      <c r="W143" s="32">
        <f t="shared" si="9"/>
        <v>978.37801546271953</v>
      </c>
      <c r="X143" s="61">
        <v>5550300</v>
      </c>
      <c r="Y143" s="32">
        <f t="shared" si="10"/>
        <v>2866.4907270163767</v>
      </c>
      <c r="Z143" s="61">
        <v>6500000</v>
      </c>
      <c r="AA143" s="32">
        <f t="shared" si="7"/>
        <v>3356.9698440816624</v>
      </c>
      <c r="AB143" s="32">
        <v>3018.45</v>
      </c>
      <c r="AC143" s="32">
        <v>3319.82</v>
      </c>
      <c r="AD143" s="32">
        <v>3149.36</v>
      </c>
      <c r="AE143" s="32">
        <v>0</v>
      </c>
      <c r="AF143" s="32">
        <v>0</v>
      </c>
      <c r="AG143" s="32">
        <v>0</v>
      </c>
      <c r="AH143" s="32">
        <v>0</v>
      </c>
      <c r="AI143" s="21">
        <v>0</v>
      </c>
      <c r="AJ143" s="21">
        <v>247.15</v>
      </c>
      <c r="AK143" s="9">
        <v>0</v>
      </c>
      <c r="AL143" s="9">
        <v>0</v>
      </c>
      <c r="AM143" s="9">
        <v>0</v>
      </c>
      <c r="AN143" s="21">
        <v>0</v>
      </c>
      <c r="AO143" s="87">
        <v>0</v>
      </c>
      <c r="AP143" s="83">
        <v>0</v>
      </c>
      <c r="AQ143" s="24">
        <v>0</v>
      </c>
      <c r="AR143" s="24">
        <v>0</v>
      </c>
      <c r="AS143" s="24">
        <v>0</v>
      </c>
      <c r="AT143" s="24">
        <v>0</v>
      </c>
      <c r="AU143" s="24">
        <v>0</v>
      </c>
      <c r="AV143" s="24">
        <v>0</v>
      </c>
      <c r="AW143" s="24">
        <v>0</v>
      </c>
    </row>
    <row r="144" spans="1:49">
      <c r="A144" s="1">
        <v>1</v>
      </c>
      <c r="B144" s="1">
        <v>1</v>
      </c>
      <c r="C144" s="1">
        <v>3</v>
      </c>
      <c r="D144" s="1">
        <v>2</v>
      </c>
      <c r="E144" s="1">
        <v>0</v>
      </c>
      <c r="F144" s="5">
        <v>14802</v>
      </c>
      <c r="G144" s="5">
        <v>0</v>
      </c>
      <c r="H144" s="1">
        <v>14800</v>
      </c>
      <c r="I144" s="1">
        <v>1</v>
      </c>
      <c r="J144" s="5" t="str">
        <f t="shared" si="8"/>
        <v>14800/1</v>
      </c>
      <c r="K144" s="2" t="s">
        <v>117</v>
      </c>
      <c r="L144" s="1">
        <v>1</v>
      </c>
      <c r="M144" s="1">
        <v>3</v>
      </c>
      <c r="N144" s="1">
        <v>1</v>
      </c>
      <c r="O144" s="1">
        <v>3</v>
      </c>
      <c r="P144" s="1">
        <v>1</v>
      </c>
      <c r="Q144" s="1">
        <v>2</v>
      </c>
      <c r="R144" s="1">
        <v>1</v>
      </c>
      <c r="S144" s="12">
        <v>351</v>
      </c>
      <c r="T144" s="29">
        <v>3</v>
      </c>
      <c r="U144" s="29">
        <v>6</v>
      </c>
      <c r="V144" s="61">
        <v>70800</v>
      </c>
      <c r="W144" s="32">
        <f t="shared" si="9"/>
        <v>36.565148455535642</v>
      </c>
      <c r="X144" s="61">
        <v>3500000</v>
      </c>
      <c r="Y144" s="32">
        <f t="shared" si="10"/>
        <v>1807.5991468132027</v>
      </c>
      <c r="Z144" s="61">
        <v>2999919</v>
      </c>
      <c r="AA144" s="32">
        <f t="shared" ref="AA144:AA207" si="11">Z144/1936.27</f>
        <v>1549.3288642596333</v>
      </c>
      <c r="AB144" s="32">
        <v>1549</v>
      </c>
      <c r="AC144" s="32">
        <v>1740.76</v>
      </c>
      <c r="AD144" s="32">
        <v>1225.8</v>
      </c>
      <c r="AE144" s="32">
        <v>1600</v>
      </c>
      <c r="AF144" s="32">
        <v>1009.04</v>
      </c>
      <c r="AG144" s="32">
        <v>1699.98</v>
      </c>
      <c r="AH144" s="32">
        <v>1700</v>
      </c>
      <c r="AI144" s="21">
        <v>1155.0999999999999</v>
      </c>
      <c r="AJ144" s="21">
        <v>1529.3</v>
      </c>
      <c r="AK144" s="9">
        <v>1491.53</v>
      </c>
      <c r="AL144" s="9">
        <v>1530</v>
      </c>
      <c r="AM144" s="9">
        <v>876.29</v>
      </c>
      <c r="AN144" s="21">
        <v>1530</v>
      </c>
      <c r="AO144" s="87">
        <v>1421.54</v>
      </c>
      <c r="AP144" s="83">
        <v>0</v>
      </c>
      <c r="AQ144" s="24">
        <v>922.42</v>
      </c>
      <c r="AR144" s="24">
        <v>565.80999999999995</v>
      </c>
      <c r="AS144" s="24">
        <v>445.97</v>
      </c>
      <c r="AT144" s="24">
        <v>839.97</v>
      </c>
      <c r="AU144" s="24">
        <v>1455</v>
      </c>
      <c r="AV144" s="24">
        <f>VLOOKUP(J144,Foglio4!$D$2:$I$1206,6,0)</f>
        <v>1455</v>
      </c>
      <c r="AW144" s="24">
        <f>VLOOKUP(SPESA!J144,Foglio4!$D$2:$J$1206,7,0)</f>
        <v>1455</v>
      </c>
    </row>
    <row r="145" spans="1:49">
      <c r="A145" s="1">
        <v>1</v>
      </c>
      <c r="B145" s="1">
        <v>1</v>
      </c>
      <c r="C145" s="1">
        <v>3</v>
      </c>
      <c r="D145" s="1">
        <v>2</v>
      </c>
      <c r="E145" s="1">
        <v>0</v>
      </c>
      <c r="F145" s="5">
        <v>14803</v>
      </c>
      <c r="G145" s="5">
        <v>0</v>
      </c>
      <c r="H145" s="1">
        <v>14800</v>
      </c>
      <c r="I145" s="1">
        <v>10</v>
      </c>
      <c r="J145" s="5" t="str">
        <f t="shared" si="8"/>
        <v>14800/10</v>
      </c>
      <c r="K145" s="2" t="s">
        <v>118</v>
      </c>
      <c r="L145" s="1">
        <v>1</v>
      </c>
      <c r="M145" s="1">
        <v>3</v>
      </c>
      <c r="N145" s="1">
        <v>1</v>
      </c>
      <c r="O145" s="1">
        <v>3</v>
      </c>
      <c r="P145" s="1">
        <v>1</v>
      </c>
      <c r="Q145" s="1">
        <v>2</v>
      </c>
      <c r="R145" s="1">
        <v>999</v>
      </c>
      <c r="S145" s="12">
        <v>351</v>
      </c>
      <c r="T145" s="29">
        <v>3</v>
      </c>
      <c r="U145" s="29">
        <v>6</v>
      </c>
      <c r="V145" s="61">
        <v>0</v>
      </c>
      <c r="W145" s="32">
        <f t="shared" si="9"/>
        <v>0</v>
      </c>
      <c r="X145" s="61">
        <v>2823680</v>
      </c>
      <c r="Y145" s="32">
        <f t="shared" si="10"/>
        <v>1458.3090168210013</v>
      </c>
      <c r="Z145" s="61">
        <v>1798200</v>
      </c>
      <c r="AA145" s="32">
        <f t="shared" si="11"/>
        <v>928.69279594271461</v>
      </c>
      <c r="AB145" s="32">
        <v>603.9</v>
      </c>
      <c r="AC145" s="32">
        <v>272.51</v>
      </c>
      <c r="AD145" s="32">
        <v>431.04</v>
      </c>
      <c r="AE145" s="32">
        <v>4347.8900000000003</v>
      </c>
      <c r="AF145" s="32">
        <v>2539.7800000000002</v>
      </c>
      <c r="AG145" s="32">
        <v>2995.74</v>
      </c>
      <c r="AH145" s="32">
        <v>2995.44</v>
      </c>
      <c r="AI145" s="21">
        <v>2883.2</v>
      </c>
      <c r="AJ145" s="21">
        <v>3364.9</v>
      </c>
      <c r="AK145" s="9">
        <v>3374.28</v>
      </c>
      <c r="AL145" s="9">
        <v>604.85</v>
      </c>
      <c r="AM145" s="9">
        <v>412.16</v>
      </c>
      <c r="AN145" s="21">
        <v>1089.33</v>
      </c>
      <c r="AO145" s="87">
        <v>990.74</v>
      </c>
      <c r="AP145" s="83">
        <v>934.4</v>
      </c>
      <c r="AQ145" s="24">
        <v>366</v>
      </c>
      <c r="AR145" s="24">
        <v>2400</v>
      </c>
      <c r="AS145" s="24">
        <v>364.78</v>
      </c>
      <c r="AT145" s="24">
        <v>1781.53</v>
      </c>
      <c r="AU145" s="24">
        <v>1602</v>
      </c>
      <c r="AV145" s="24">
        <f>VLOOKUP(J145,Foglio4!$D$2:$I$1206,6,0)</f>
        <v>1780</v>
      </c>
      <c r="AW145" s="24">
        <f>VLOOKUP(SPESA!J145,Foglio4!$D$2:$J$1206,7,0)</f>
        <v>1780</v>
      </c>
    </row>
    <row r="146" spans="1:49">
      <c r="A146" s="1">
        <v>1</v>
      </c>
      <c r="B146" s="1">
        <v>1</v>
      </c>
      <c r="C146" s="1">
        <v>3</v>
      </c>
      <c r="D146" s="1">
        <v>2</v>
      </c>
      <c r="E146" s="1">
        <v>0</v>
      </c>
      <c r="H146" s="1">
        <v>14800</v>
      </c>
      <c r="I146" s="1">
        <v>51</v>
      </c>
      <c r="J146" s="5" t="str">
        <f t="shared" si="8"/>
        <v>14800/51</v>
      </c>
      <c r="K146" s="2" t="s">
        <v>119</v>
      </c>
      <c r="L146" s="1">
        <v>1</v>
      </c>
      <c r="M146" s="1">
        <v>3</v>
      </c>
      <c r="N146" s="1">
        <v>1</v>
      </c>
      <c r="O146" s="1">
        <v>10</v>
      </c>
      <c r="P146" s="1">
        <v>2</v>
      </c>
      <c r="Q146" s="1">
        <v>1</v>
      </c>
      <c r="R146" s="1">
        <v>1</v>
      </c>
      <c r="S146" s="12">
        <v>351</v>
      </c>
      <c r="T146" s="29">
        <v>3</v>
      </c>
      <c r="U146" s="29">
        <v>6</v>
      </c>
      <c r="V146" s="61">
        <v>0</v>
      </c>
      <c r="W146" s="32">
        <f t="shared" si="9"/>
        <v>0</v>
      </c>
      <c r="X146" s="61">
        <v>0</v>
      </c>
      <c r="Y146" s="32">
        <f t="shared" si="10"/>
        <v>0</v>
      </c>
      <c r="Z146" s="61">
        <v>0</v>
      </c>
      <c r="AA146" s="32">
        <f t="shared" si="11"/>
        <v>0</v>
      </c>
      <c r="AB146" s="32">
        <v>0</v>
      </c>
      <c r="AC146" s="32">
        <v>0</v>
      </c>
      <c r="AD146" s="32">
        <v>0</v>
      </c>
      <c r="AE146" s="32">
        <v>0</v>
      </c>
      <c r="AF146" s="32">
        <v>0</v>
      </c>
      <c r="AG146" s="32">
        <v>0</v>
      </c>
      <c r="AH146" s="32">
        <v>0</v>
      </c>
      <c r="AI146" s="21">
        <v>0</v>
      </c>
      <c r="AJ146" s="21">
        <v>0</v>
      </c>
      <c r="AK146" s="9">
        <v>0</v>
      </c>
      <c r="AL146" s="9">
        <v>0</v>
      </c>
      <c r="AM146" s="9">
        <v>0</v>
      </c>
      <c r="AN146" s="21">
        <v>0</v>
      </c>
      <c r="AO146" s="87">
        <v>0</v>
      </c>
      <c r="AP146" s="83">
        <v>0</v>
      </c>
      <c r="AQ146" s="24">
        <v>0</v>
      </c>
      <c r="AR146" s="24">
        <v>0</v>
      </c>
      <c r="AS146" s="24">
        <v>0</v>
      </c>
      <c r="AT146" s="24">
        <v>0</v>
      </c>
      <c r="AU146" s="24">
        <v>0</v>
      </c>
      <c r="AV146" s="24">
        <f>VLOOKUP(J146,Foglio4!$D$2:$I$1206,6,0)</f>
        <v>0</v>
      </c>
      <c r="AW146" s="24">
        <f>VLOOKUP(SPESA!J146,Foglio4!$D$2:$J$1206,7,0)</f>
        <v>0</v>
      </c>
    </row>
    <row r="147" spans="1:49">
      <c r="A147" s="1">
        <v>1</v>
      </c>
      <c r="B147" s="1">
        <v>1</v>
      </c>
      <c r="C147" s="1">
        <v>3</v>
      </c>
      <c r="D147" s="1">
        <v>3</v>
      </c>
      <c r="E147" s="1">
        <v>0</v>
      </c>
      <c r="H147" s="1">
        <v>15100</v>
      </c>
      <c r="I147" s="1">
        <v>15</v>
      </c>
      <c r="J147" s="5" t="str">
        <f t="shared" si="8"/>
        <v>15100/15</v>
      </c>
      <c r="K147" s="2" t="s">
        <v>120</v>
      </c>
      <c r="L147" s="1">
        <v>1</v>
      </c>
      <c r="M147" s="1">
        <v>3</v>
      </c>
      <c r="N147" s="1">
        <v>1</v>
      </c>
      <c r="O147" s="1">
        <v>3</v>
      </c>
      <c r="P147" s="1">
        <v>2</v>
      </c>
      <c r="Q147" s="1">
        <v>2</v>
      </c>
      <c r="R147" s="1">
        <v>1</v>
      </c>
      <c r="S147" s="12">
        <v>351</v>
      </c>
      <c r="T147" s="29">
        <v>3</v>
      </c>
      <c r="U147" s="29">
        <v>6</v>
      </c>
      <c r="V147" s="61">
        <v>0</v>
      </c>
      <c r="W147" s="32">
        <f t="shared" si="9"/>
        <v>0</v>
      </c>
      <c r="X147" s="61">
        <v>0</v>
      </c>
      <c r="Y147" s="32">
        <f t="shared" si="10"/>
        <v>0</v>
      </c>
      <c r="Z147" s="61">
        <v>0</v>
      </c>
      <c r="AA147" s="32">
        <f t="shared" si="11"/>
        <v>0</v>
      </c>
      <c r="AB147" s="32">
        <v>0</v>
      </c>
      <c r="AC147" s="32">
        <v>0</v>
      </c>
      <c r="AD147" s="32">
        <v>0</v>
      </c>
      <c r="AE147" s="32">
        <v>0</v>
      </c>
      <c r="AF147" s="32">
        <v>0</v>
      </c>
      <c r="AG147" s="32">
        <v>90.13</v>
      </c>
      <c r="AH147" s="32">
        <v>362.3</v>
      </c>
      <c r="AI147" s="21">
        <v>225.11</v>
      </c>
      <c r="AJ147" s="21">
        <v>250</v>
      </c>
      <c r="AK147" s="9">
        <v>23</v>
      </c>
      <c r="AL147" s="9">
        <v>83</v>
      </c>
      <c r="AM147" s="9">
        <v>123</v>
      </c>
      <c r="AN147" s="21">
        <v>96.41</v>
      </c>
      <c r="AO147" s="87">
        <v>73</v>
      </c>
      <c r="AP147" s="83">
        <v>73</v>
      </c>
      <c r="AQ147" s="24">
        <v>73</v>
      </c>
      <c r="AR147" s="24">
        <v>73</v>
      </c>
      <c r="AS147" s="24">
        <v>73</v>
      </c>
      <c r="AT147" s="24">
        <v>36.75</v>
      </c>
      <c r="AU147" s="24">
        <v>73</v>
      </c>
      <c r="AV147" s="24">
        <f>VLOOKUP(J147,Foglio4!$D$2:$I$1206,6,0)</f>
        <v>73</v>
      </c>
      <c r="AW147" s="24">
        <f>VLOOKUP(SPESA!J147,Foglio4!$D$2:$J$1206,7,0)</f>
        <v>73</v>
      </c>
    </row>
    <row r="148" spans="1:49">
      <c r="A148" s="1">
        <v>1</v>
      </c>
      <c r="B148" s="1">
        <v>1</v>
      </c>
      <c r="C148" s="1">
        <v>3</v>
      </c>
      <c r="D148" s="1">
        <v>3</v>
      </c>
      <c r="E148" s="1">
        <v>0</v>
      </c>
      <c r="H148" s="1">
        <v>15100</v>
      </c>
      <c r="I148" s="1">
        <v>65</v>
      </c>
      <c r="J148" s="5" t="str">
        <f t="shared" si="8"/>
        <v>15100/65</v>
      </c>
      <c r="K148" s="2" t="s">
        <v>121</v>
      </c>
      <c r="L148" s="1">
        <v>1</v>
      </c>
      <c r="M148" s="1">
        <v>3</v>
      </c>
      <c r="N148" s="1">
        <v>1</v>
      </c>
      <c r="O148" s="1">
        <v>10</v>
      </c>
      <c r="P148" s="1">
        <v>2</v>
      </c>
      <c r="Q148" s="1">
        <v>1</v>
      </c>
      <c r="R148" s="1">
        <v>1</v>
      </c>
      <c r="S148" s="12">
        <v>351</v>
      </c>
      <c r="T148" s="29">
        <v>3</v>
      </c>
      <c r="U148" s="29">
        <v>6</v>
      </c>
      <c r="V148" s="61">
        <v>0</v>
      </c>
      <c r="W148" s="32">
        <f t="shared" si="9"/>
        <v>0</v>
      </c>
      <c r="X148" s="61">
        <v>0</v>
      </c>
      <c r="Y148" s="32">
        <f t="shared" si="10"/>
        <v>0</v>
      </c>
      <c r="Z148" s="61">
        <v>0</v>
      </c>
      <c r="AA148" s="32">
        <f t="shared" si="11"/>
        <v>0</v>
      </c>
      <c r="AB148" s="32">
        <v>0</v>
      </c>
      <c r="AC148" s="32">
        <v>0</v>
      </c>
      <c r="AD148" s="32">
        <v>0</v>
      </c>
      <c r="AE148" s="32">
        <v>0</v>
      </c>
      <c r="AF148" s="32">
        <v>0</v>
      </c>
      <c r="AG148" s="32">
        <v>0</v>
      </c>
      <c r="AH148" s="32">
        <v>0</v>
      </c>
      <c r="AI148" s="21">
        <v>0</v>
      </c>
      <c r="AJ148" s="21">
        <v>0</v>
      </c>
      <c r="AK148" s="9">
        <v>0</v>
      </c>
      <c r="AL148" s="9">
        <v>0</v>
      </c>
      <c r="AM148" s="9">
        <v>0</v>
      </c>
      <c r="AN148" s="21">
        <v>0</v>
      </c>
      <c r="AO148" s="87">
        <v>0</v>
      </c>
      <c r="AP148" s="83">
        <v>0</v>
      </c>
      <c r="AQ148" s="24">
        <v>0</v>
      </c>
      <c r="AR148" s="24">
        <v>0</v>
      </c>
      <c r="AS148" s="24">
        <v>0</v>
      </c>
      <c r="AT148" s="24">
        <v>0</v>
      </c>
      <c r="AU148" s="24">
        <v>0</v>
      </c>
      <c r="AV148" s="24">
        <f>VLOOKUP(J148,Foglio4!$D$2:$I$1206,6,0)</f>
        <v>0</v>
      </c>
      <c r="AW148" s="24">
        <f>VLOOKUP(SPESA!J148,Foglio4!$D$2:$J$1206,7,0)</f>
        <v>0</v>
      </c>
    </row>
    <row r="149" spans="1:49">
      <c r="A149" s="1">
        <v>1</v>
      </c>
      <c r="B149" s="1">
        <v>1</v>
      </c>
      <c r="C149" s="1">
        <v>3</v>
      </c>
      <c r="D149" s="1">
        <v>3</v>
      </c>
      <c r="E149" s="1">
        <v>0</v>
      </c>
      <c r="F149" s="5">
        <v>15201</v>
      </c>
      <c r="G149" s="5">
        <v>0</v>
      </c>
      <c r="H149" s="1">
        <v>15200</v>
      </c>
      <c r="I149" s="1">
        <v>2</v>
      </c>
      <c r="J149" s="5" t="str">
        <f t="shared" si="8"/>
        <v>15200/2</v>
      </c>
      <c r="K149" s="2" t="s">
        <v>32</v>
      </c>
      <c r="L149" s="1">
        <v>1</v>
      </c>
      <c r="M149" s="1">
        <v>3</v>
      </c>
      <c r="N149" s="1">
        <v>1</v>
      </c>
      <c r="O149" s="1">
        <v>3</v>
      </c>
      <c r="P149" s="1">
        <v>2</v>
      </c>
      <c r="Q149" s="1">
        <v>5</v>
      </c>
      <c r="R149" s="1">
        <v>1</v>
      </c>
      <c r="S149" s="12">
        <v>354</v>
      </c>
      <c r="T149" s="29">
        <v>3</v>
      </c>
      <c r="U149" s="29">
        <v>6</v>
      </c>
      <c r="V149" s="61">
        <v>0</v>
      </c>
      <c r="W149" s="32">
        <f t="shared" si="9"/>
        <v>0</v>
      </c>
      <c r="X149" s="61">
        <v>3577521</v>
      </c>
      <c r="Y149" s="32">
        <f t="shared" si="10"/>
        <v>1847.6354020875187</v>
      </c>
      <c r="Z149" s="61">
        <v>5000000</v>
      </c>
      <c r="AA149" s="32">
        <f t="shared" si="11"/>
        <v>2582.2844954474326</v>
      </c>
      <c r="AB149" s="32">
        <v>2602.62</v>
      </c>
      <c r="AC149" s="32">
        <v>3300</v>
      </c>
      <c r="AD149" s="32">
        <v>2385.06</v>
      </c>
      <c r="AE149" s="32">
        <v>2520</v>
      </c>
      <c r="AF149" s="32">
        <v>3035.31</v>
      </c>
      <c r="AG149" s="32">
        <v>2594.69</v>
      </c>
      <c r="AH149" s="32">
        <v>2468.9499999999998</v>
      </c>
      <c r="AI149" s="21">
        <v>2240</v>
      </c>
      <c r="AJ149" s="21">
        <v>2240</v>
      </c>
      <c r="AK149" s="9">
        <v>2340</v>
      </c>
      <c r="AL149" s="9">
        <v>2340</v>
      </c>
      <c r="AM149" s="9">
        <v>2340</v>
      </c>
      <c r="AN149" s="21">
        <v>2340</v>
      </c>
      <c r="AO149" s="87">
        <v>2340</v>
      </c>
      <c r="AP149" s="83">
        <v>2340</v>
      </c>
      <c r="AQ149" s="24">
        <v>2340</v>
      </c>
      <c r="AR149" s="24">
        <v>2340</v>
      </c>
      <c r="AS149" s="24">
        <v>2220</v>
      </c>
      <c r="AT149" s="24">
        <v>2220</v>
      </c>
      <c r="AU149" s="24">
        <v>2220</v>
      </c>
      <c r="AV149" s="24">
        <f>VLOOKUP(J149,Foglio4!$D$2:$I$1206,6,0)</f>
        <v>2220</v>
      </c>
      <c r="AW149" s="24">
        <f>VLOOKUP(SPESA!J149,Foglio4!$D$2:$J$1206,7,0)</f>
        <v>2220</v>
      </c>
    </row>
    <row r="150" spans="1:49">
      <c r="A150" s="1">
        <v>1</v>
      </c>
      <c r="B150" s="1">
        <v>1</v>
      </c>
      <c r="C150" s="1">
        <v>3</v>
      </c>
      <c r="D150" s="1">
        <v>3</v>
      </c>
      <c r="E150" s="1">
        <v>0</v>
      </c>
      <c r="F150" s="5">
        <v>15202</v>
      </c>
      <c r="G150" s="5">
        <v>0</v>
      </c>
      <c r="H150" s="1">
        <v>15200</v>
      </c>
      <c r="I150" s="1">
        <v>3</v>
      </c>
      <c r="J150" s="5" t="str">
        <f t="shared" si="8"/>
        <v>15200/3</v>
      </c>
      <c r="K150" s="2" t="s">
        <v>79</v>
      </c>
      <c r="L150" s="1">
        <v>1</v>
      </c>
      <c r="M150" s="1">
        <v>3</v>
      </c>
      <c r="N150" s="1">
        <v>1</v>
      </c>
      <c r="O150" s="1">
        <v>3</v>
      </c>
      <c r="P150" s="1">
        <v>2</v>
      </c>
      <c r="Q150" s="1">
        <v>5</v>
      </c>
      <c r="R150" s="1">
        <v>4</v>
      </c>
      <c r="S150" s="12">
        <v>354</v>
      </c>
      <c r="T150" s="29">
        <v>3</v>
      </c>
      <c r="U150" s="29">
        <v>6</v>
      </c>
      <c r="V150" s="61">
        <v>1000000</v>
      </c>
      <c r="W150" s="32">
        <f t="shared" si="9"/>
        <v>516.45689908948646</v>
      </c>
      <c r="X150" s="61">
        <v>1000000</v>
      </c>
      <c r="Y150" s="32">
        <f t="shared" si="10"/>
        <v>516.45689908948646</v>
      </c>
      <c r="Z150" s="61">
        <v>0</v>
      </c>
      <c r="AA150" s="32">
        <f t="shared" si="11"/>
        <v>0</v>
      </c>
      <c r="AB150" s="32">
        <v>1033</v>
      </c>
      <c r="AC150" s="32">
        <v>1100</v>
      </c>
      <c r="AD150" s="32">
        <v>1026.76</v>
      </c>
      <c r="AE150" s="32">
        <v>1700</v>
      </c>
      <c r="AF150" s="32">
        <v>2500</v>
      </c>
      <c r="AG150" s="32">
        <v>1953.54</v>
      </c>
      <c r="AH150" s="32">
        <v>2200</v>
      </c>
      <c r="AI150" s="21">
        <v>1600</v>
      </c>
      <c r="AJ150" s="21">
        <v>2400</v>
      </c>
      <c r="AK150" s="9">
        <v>2400</v>
      </c>
      <c r="AL150" s="9">
        <v>2400</v>
      </c>
      <c r="AM150" s="9">
        <v>2400</v>
      </c>
      <c r="AN150" s="21">
        <v>2400</v>
      </c>
      <c r="AO150" s="87">
        <v>2400</v>
      </c>
      <c r="AP150" s="83">
        <v>2400</v>
      </c>
      <c r="AQ150" s="24">
        <v>2400</v>
      </c>
      <c r="AR150" s="24">
        <v>2400</v>
      </c>
      <c r="AS150" s="24">
        <v>2280</v>
      </c>
      <c r="AT150" s="24">
        <v>2280</v>
      </c>
      <c r="AU150" s="24">
        <v>2000</v>
      </c>
      <c r="AV150" s="24">
        <f>VLOOKUP(J150,Foglio4!$D$2:$I$1206,6,0)</f>
        <v>2280</v>
      </c>
      <c r="AW150" s="24">
        <f>VLOOKUP(SPESA!J150,Foglio4!$D$2:$J$1206,7,0)</f>
        <v>2280</v>
      </c>
    </row>
    <row r="151" spans="1:49">
      <c r="A151" s="1">
        <v>1</v>
      </c>
      <c r="B151" s="1">
        <v>1</v>
      </c>
      <c r="C151" s="1">
        <v>3</v>
      </c>
      <c r="D151" s="1">
        <v>3</v>
      </c>
      <c r="E151" s="1">
        <v>0</v>
      </c>
      <c r="F151" s="5">
        <v>15203</v>
      </c>
      <c r="G151" s="5">
        <v>0</v>
      </c>
      <c r="H151" s="1">
        <v>15200</v>
      </c>
      <c r="I151" s="1">
        <v>4</v>
      </c>
      <c r="J151" s="5" t="str">
        <f t="shared" si="8"/>
        <v>15200/4</v>
      </c>
      <c r="K151" s="2" t="s">
        <v>34</v>
      </c>
      <c r="L151" s="1">
        <v>1</v>
      </c>
      <c r="M151" s="1">
        <v>3</v>
      </c>
      <c r="N151" s="1">
        <v>1</v>
      </c>
      <c r="O151" s="1">
        <v>3</v>
      </c>
      <c r="P151" s="1">
        <v>2</v>
      </c>
      <c r="Q151" s="1">
        <v>5</v>
      </c>
      <c r="R151" s="1">
        <v>6</v>
      </c>
      <c r="S151" s="12">
        <v>202</v>
      </c>
      <c r="T151" s="29">
        <v>3</v>
      </c>
      <c r="U151" s="29">
        <v>6</v>
      </c>
      <c r="V151" s="61">
        <v>0</v>
      </c>
      <c r="W151" s="32">
        <f t="shared" si="9"/>
        <v>0</v>
      </c>
      <c r="X151" s="61">
        <v>4300000</v>
      </c>
      <c r="Y151" s="32">
        <f t="shared" si="10"/>
        <v>2220.7646660847918</v>
      </c>
      <c r="Z151" s="61">
        <v>6000000</v>
      </c>
      <c r="AA151" s="32">
        <f t="shared" si="11"/>
        <v>3098.741394536919</v>
      </c>
      <c r="AB151" s="32">
        <v>2757.69</v>
      </c>
      <c r="AC151" s="32">
        <v>2800</v>
      </c>
      <c r="AD151" s="32">
        <v>2600</v>
      </c>
      <c r="AE151" s="32">
        <v>2800</v>
      </c>
      <c r="AF151" s="32">
        <v>2800</v>
      </c>
      <c r="AG151" s="32">
        <v>2800</v>
      </c>
      <c r="AH151" s="32">
        <v>3648.12</v>
      </c>
      <c r="AI151" s="21">
        <v>4600</v>
      </c>
      <c r="AJ151" s="21">
        <v>4125</v>
      </c>
      <c r="AK151" s="9">
        <v>4318.79</v>
      </c>
      <c r="AL151" s="9">
        <v>4599.18</v>
      </c>
      <c r="AM151" s="9">
        <v>4600</v>
      </c>
      <c r="AN151" s="21">
        <v>4600</v>
      </c>
      <c r="AO151" s="87">
        <v>4600</v>
      </c>
      <c r="AP151" s="83">
        <v>4600</v>
      </c>
      <c r="AQ151" s="24">
        <v>4600</v>
      </c>
      <c r="AR151" s="24">
        <v>4600</v>
      </c>
      <c r="AS151" s="24">
        <v>4370</v>
      </c>
      <c r="AT151" s="24">
        <v>4370</v>
      </c>
      <c r="AU151" s="24">
        <v>3933</v>
      </c>
      <c r="AV151" s="24">
        <f>VLOOKUP(J151,Foglio4!$D$2:$I$1206,6,0)</f>
        <v>4370</v>
      </c>
      <c r="AW151" s="24">
        <f>VLOOKUP(SPESA!J151,Foglio4!$D$2:$J$1206,7,0)</f>
        <v>4370</v>
      </c>
    </row>
    <row r="152" spans="1:49">
      <c r="A152" s="1">
        <v>1</v>
      </c>
      <c r="B152" s="1">
        <v>1</v>
      </c>
      <c r="C152" s="1">
        <v>3</v>
      </c>
      <c r="D152" s="1">
        <v>3</v>
      </c>
      <c r="E152" s="1">
        <v>0</v>
      </c>
      <c r="F152" s="5">
        <v>15204</v>
      </c>
      <c r="G152" s="5">
        <v>0</v>
      </c>
      <c r="H152" s="1">
        <v>15200</v>
      </c>
      <c r="I152" s="1">
        <v>6</v>
      </c>
      <c r="J152" s="5" t="str">
        <f t="shared" si="8"/>
        <v>15200/6</v>
      </c>
      <c r="K152" s="2" t="s">
        <v>82</v>
      </c>
      <c r="L152" s="1">
        <v>1</v>
      </c>
      <c r="M152" s="1">
        <v>3</v>
      </c>
      <c r="N152" s="1">
        <v>1</v>
      </c>
      <c r="O152" s="1">
        <v>3</v>
      </c>
      <c r="P152" s="1">
        <v>2</v>
      </c>
      <c r="Q152" s="1">
        <v>13</v>
      </c>
      <c r="R152" s="1">
        <v>2</v>
      </c>
      <c r="S152" s="12">
        <v>202</v>
      </c>
      <c r="T152" s="29">
        <v>3</v>
      </c>
      <c r="U152" s="29">
        <v>6</v>
      </c>
      <c r="V152" s="61">
        <v>0</v>
      </c>
      <c r="W152" s="32">
        <f t="shared" si="9"/>
        <v>0</v>
      </c>
      <c r="X152" s="61">
        <v>2937000</v>
      </c>
      <c r="Y152" s="32">
        <f t="shared" si="10"/>
        <v>1516.8339126258218</v>
      </c>
      <c r="Z152" s="61">
        <v>3986847</v>
      </c>
      <c r="AA152" s="32">
        <f t="shared" si="11"/>
        <v>2059.0346387642221</v>
      </c>
      <c r="AB152" s="32">
        <v>2059</v>
      </c>
      <c r="AC152" s="32">
        <v>2059</v>
      </c>
      <c r="AD152" s="32">
        <v>2059</v>
      </c>
      <c r="AE152" s="32">
        <v>2059</v>
      </c>
      <c r="AF152" s="32">
        <v>2059</v>
      </c>
      <c r="AG152" s="32">
        <v>2550</v>
      </c>
      <c r="AH152" s="32">
        <v>2550</v>
      </c>
      <c r="AI152" s="21">
        <v>3505.5</v>
      </c>
      <c r="AJ152" s="21">
        <v>3691</v>
      </c>
      <c r="AK152" s="9">
        <v>3691</v>
      </c>
      <c r="AL152" s="9">
        <v>3691</v>
      </c>
      <c r="AM152" s="9">
        <v>3691</v>
      </c>
      <c r="AN152" s="21">
        <v>3691</v>
      </c>
      <c r="AO152" s="87">
        <v>3691</v>
      </c>
      <c r="AP152" s="83">
        <v>3691</v>
      </c>
      <c r="AQ152" s="24">
        <v>3691</v>
      </c>
      <c r="AR152" s="24">
        <v>3691</v>
      </c>
      <c r="AS152" s="24">
        <v>3506</v>
      </c>
      <c r="AT152" s="24">
        <v>3506</v>
      </c>
      <c r="AU152" s="24">
        <v>3506</v>
      </c>
      <c r="AV152" s="24">
        <f>VLOOKUP(J152,Foglio4!$D$2:$I$1206,6,0)</f>
        <v>3506</v>
      </c>
      <c r="AW152" s="24">
        <f>VLOOKUP(SPESA!J152,Foglio4!$D$2:$J$1206,7,0)</f>
        <v>3506</v>
      </c>
    </row>
    <row r="153" spans="1:49">
      <c r="A153" s="5">
        <v>1</v>
      </c>
      <c r="B153" s="5">
        <v>1</v>
      </c>
      <c r="C153" s="5">
        <v>3</v>
      </c>
      <c r="D153" s="5">
        <v>3</v>
      </c>
      <c r="E153" s="5">
        <v>0</v>
      </c>
      <c r="F153" s="5">
        <v>15206</v>
      </c>
      <c r="G153" s="5">
        <v>0</v>
      </c>
      <c r="H153" s="5">
        <v>15200</v>
      </c>
      <c r="I153" s="5">
        <v>8</v>
      </c>
      <c r="J153" s="5" t="str">
        <f t="shared" si="8"/>
        <v>15200/8</v>
      </c>
      <c r="K153" s="2" t="s">
        <v>859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12">
        <v>301</v>
      </c>
      <c r="T153" s="29">
        <v>3</v>
      </c>
      <c r="U153" s="29">
        <v>6</v>
      </c>
      <c r="V153" s="61">
        <v>0</v>
      </c>
      <c r="W153" s="32">
        <f t="shared" si="9"/>
        <v>0</v>
      </c>
      <c r="X153" s="61">
        <v>1646000</v>
      </c>
      <c r="Y153" s="32">
        <f t="shared" si="10"/>
        <v>850.08805590129475</v>
      </c>
      <c r="Z153" s="61">
        <v>2433860</v>
      </c>
      <c r="AA153" s="32">
        <f t="shared" si="11"/>
        <v>1256.9837884179376</v>
      </c>
      <c r="AB153" s="32">
        <v>716.15</v>
      </c>
      <c r="AC153" s="32">
        <v>780</v>
      </c>
      <c r="AD153" s="32">
        <v>416</v>
      </c>
      <c r="AE153" s="32">
        <v>560</v>
      </c>
      <c r="AF153" s="32">
        <v>180</v>
      </c>
      <c r="AG153" s="32">
        <v>450.17</v>
      </c>
      <c r="AH153" s="32">
        <v>0</v>
      </c>
      <c r="AI153" s="21">
        <v>0</v>
      </c>
      <c r="AJ153" s="21">
        <v>0</v>
      </c>
      <c r="AK153" s="9">
        <v>0</v>
      </c>
      <c r="AL153" s="9">
        <v>0</v>
      </c>
      <c r="AM153" s="9">
        <v>0</v>
      </c>
      <c r="AN153" s="21">
        <v>0</v>
      </c>
      <c r="AO153" s="87">
        <v>0</v>
      </c>
      <c r="AP153" s="83">
        <v>0</v>
      </c>
      <c r="AQ153" s="24">
        <v>0</v>
      </c>
      <c r="AR153" s="24">
        <v>0</v>
      </c>
      <c r="AS153" s="24">
        <v>0</v>
      </c>
      <c r="AT153" s="24">
        <v>0</v>
      </c>
      <c r="AU153" s="24">
        <v>0</v>
      </c>
      <c r="AV153" s="24">
        <v>0</v>
      </c>
      <c r="AW153" s="24">
        <v>0</v>
      </c>
    </row>
    <row r="154" spans="1:49">
      <c r="A154" s="1">
        <v>1</v>
      </c>
      <c r="B154" s="1">
        <v>1</v>
      </c>
      <c r="C154" s="1">
        <v>3</v>
      </c>
      <c r="D154" s="1">
        <v>3</v>
      </c>
      <c r="E154" s="1">
        <v>0</v>
      </c>
      <c r="F154" s="5">
        <v>15207</v>
      </c>
      <c r="G154" s="5">
        <v>0</v>
      </c>
      <c r="H154" s="1">
        <v>15200</v>
      </c>
      <c r="I154" s="1">
        <v>10</v>
      </c>
      <c r="J154" s="5" t="str">
        <f t="shared" si="8"/>
        <v>15200/10</v>
      </c>
      <c r="K154" s="2" t="s">
        <v>122</v>
      </c>
      <c r="L154" s="1">
        <v>1</v>
      </c>
      <c r="M154" s="1">
        <v>3</v>
      </c>
      <c r="N154" s="1">
        <v>1</v>
      </c>
      <c r="O154" s="1">
        <v>3</v>
      </c>
      <c r="P154" s="1">
        <v>2</v>
      </c>
      <c r="Q154" s="1">
        <v>16</v>
      </c>
      <c r="R154" s="1">
        <v>999</v>
      </c>
      <c r="S154" s="12">
        <v>351</v>
      </c>
      <c r="T154" s="29">
        <v>3</v>
      </c>
      <c r="U154" s="29">
        <v>6</v>
      </c>
      <c r="V154" s="61">
        <v>1918200</v>
      </c>
      <c r="W154" s="32">
        <f t="shared" si="9"/>
        <v>990.66762383345304</v>
      </c>
      <c r="X154" s="61">
        <v>2000000</v>
      </c>
      <c r="Y154" s="32">
        <f t="shared" si="10"/>
        <v>1032.9137981789729</v>
      </c>
      <c r="Z154" s="61">
        <v>2000000</v>
      </c>
      <c r="AA154" s="32">
        <f t="shared" si="11"/>
        <v>1032.9137981789729</v>
      </c>
      <c r="AB154" s="32">
        <v>650.08000000000004</v>
      </c>
      <c r="AC154" s="32">
        <v>0</v>
      </c>
      <c r="AD154" s="32">
        <v>608.26</v>
      </c>
      <c r="AE154" s="32">
        <v>22.35</v>
      </c>
      <c r="AF154" s="32">
        <v>0</v>
      </c>
      <c r="AG154" s="32">
        <v>618</v>
      </c>
      <c r="AH154" s="32">
        <v>682</v>
      </c>
      <c r="AI154" s="21">
        <v>700</v>
      </c>
      <c r="AJ154" s="21">
        <v>148.66</v>
      </c>
      <c r="AK154" s="9">
        <v>700</v>
      </c>
      <c r="AL154" s="9">
        <v>1331</v>
      </c>
      <c r="AM154" s="9">
        <v>605</v>
      </c>
      <c r="AN154" s="21">
        <v>1000</v>
      </c>
      <c r="AO154" s="87">
        <v>610</v>
      </c>
      <c r="AP154" s="83">
        <v>861.19</v>
      </c>
      <c r="AQ154" s="24">
        <v>1000</v>
      </c>
      <c r="AR154" s="24">
        <v>1000</v>
      </c>
      <c r="AS154" s="24">
        <v>432.68</v>
      </c>
      <c r="AT154" s="24">
        <v>950</v>
      </c>
      <c r="AU154" s="24">
        <v>950</v>
      </c>
      <c r="AV154" s="24">
        <f>VLOOKUP(J154,Foglio4!$D$2:$I$1206,6,0)</f>
        <v>950</v>
      </c>
      <c r="AW154" s="24">
        <f>VLOOKUP(SPESA!J154,Foglio4!$D$2:$J$1206,7,0)</f>
        <v>950</v>
      </c>
    </row>
    <row r="155" spans="1:49">
      <c r="A155" s="1">
        <v>1</v>
      </c>
      <c r="B155" s="1">
        <v>1</v>
      </c>
      <c r="C155" s="1">
        <v>3</v>
      </c>
      <c r="D155" s="1">
        <v>3</v>
      </c>
      <c r="E155" s="1">
        <v>0</v>
      </c>
      <c r="H155" s="1">
        <v>15200</v>
      </c>
      <c r="I155" s="1">
        <v>52</v>
      </c>
      <c r="J155" s="5" t="str">
        <f t="shared" si="8"/>
        <v>15200/52</v>
      </c>
      <c r="K155" s="2" t="s">
        <v>37</v>
      </c>
      <c r="L155" s="1">
        <v>1</v>
      </c>
      <c r="M155" s="1">
        <v>3</v>
      </c>
      <c r="N155" s="1">
        <v>1</v>
      </c>
      <c r="O155" s="1">
        <v>10</v>
      </c>
      <c r="P155" s="1">
        <v>2</v>
      </c>
      <c r="Q155" s="1">
        <v>1</v>
      </c>
      <c r="R155" s="1">
        <v>1</v>
      </c>
      <c r="S155" s="12">
        <v>354</v>
      </c>
      <c r="T155" s="29">
        <v>3</v>
      </c>
      <c r="U155" s="29">
        <v>6</v>
      </c>
      <c r="V155" s="61">
        <v>0</v>
      </c>
      <c r="W155" s="32">
        <f t="shared" si="9"/>
        <v>0</v>
      </c>
      <c r="X155" s="61">
        <v>0</v>
      </c>
      <c r="Y155" s="32">
        <f t="shared" si="10"/>
        <v>0</v>
      </c>
      <c r="Z155" s="61">
        <v>0</v>
      </c>
      <c r="AA155" s="32">
        <f t="shared" si="11"/>
        <v>0</v>
      </c>
      <c r="AB155" s="32">
        <v>0</v>
      </c>
      <c r="AC155" s="32">
        <v>0</v>
      </c>
      <c r="AD155" s="32">
        <v>0</v>
      </c>
      <c r="AE155" s="32">
        <v>0</v>
      </c>
      <c r="AF155" s="32">
        <v>0</v>
      </c>
      <c r="AG155" s="32">
        <v>0</v>
      </c>
      <c r="AH155" s="32">
        <v>0</v>
      </c>
      <c r="AI155" s="21">
        <v>0</v>
      </c>
      <c r="AJ155" s="21">
        <v>0</v>
      </c>
      <c r="AK155" s="9">
        <v>0</v>
      </c>
      <c r="AL155" s="9">
        <v>0</v>
      </c>
      <c r="AM155" s="9">
        <v>0</v>
      </c>
      <c r="AN155" s="21">
        <v>0</v>
      </c>
      <c r="AO155" s="87">
        <v>0</v>
      </c>
      <c r="AP155" s="83">
        <v>0</v>
      </c>
      <c r="AQ155" s="24">
        <v>0</v>
      </c>
      <c r="AR155" s="24">
        <v>0</v>
      </c>
      <c r="AS155" s="24">
        <v>0</v>
      </c>
      <c r="AT155" s="24">
        <v>0</v>
      </c>
      <c r="AU155" s="24">
        <v>0</v>
      </c>
      <c r="AV155" s="24">
        <f>VLOOKUP(J155,Foglio4!$D$2:$I$1206,6,0)</f>
        <v>0</v>
      </c>
      <c r="AW155" s="24">
        <f>VLOOKUP(SPESA!J155,Foglio4!$D$2:$J$1206,7,0)</f>
        <v>0</v>
      </c>
    </row>
    <row r="156" spans="1:49">
      <c r="A156" s="1">
        <v>1</v>
      </c>
      <c r="B156" s="1">
        <v>1</v>
      </c>
      <c r="C156" s="1">
        <v>3</v>
      </c>
      <c r="D156" s="1">
        <v>3</v>
      </c>
      <c r="E156" s="1">
        <v>0</v>
      </c>
      <c r="H156" s="1">
        <v>15200</v>
      </c>
      <c r="I156" s="1">
        <v>53</v>
      </c>
      <c r="J156" s="5" t="str">
        <f t="shared" si="8"/>
        <v>15200/53</v>
      </c>
      <c r="K156" s="2" t="s">
        <v>86</v>
      </c>
      <c r="L156" s="1">
        <v>1</v>
      </c>
      <c r="M156" s="1">
        <v>3</v>
      </c>
      <c r="N156" s="1">
        <v>1</v>
      </c>
      <c r="O156" s="1">
        <v>10</v>
      </c>
      <c r="P156" s="1">
        <v>2</v>
      </c>
      <c r="Q156" s="1">
        <v>1</v>
      </c>
      <c r="R156" s="1">
        <v>1</v>
      </c>
      <c r="S156" s="12">
        <v>354</v>
      </c>
      <c r="T156" s="29">
        <v>3</v>
      </c>
      <c r="U156" s="29">
        <v>6</v>
      </c>
      <c r="V156" s="61">
        <v>0</v>
      </c>
      <c r="W156" s="32">
        <f t="shared" si="9"/>
        <v>0</v>
      </c>
      <c r="X156" s="61">
        <v>0</v>
      </c>
      <c r="Y156" s="32">
        <f t="shared" si="10"/>
        <v>0</v>
      </c>
      <c r="Z156" s="61">
        <v>0</v>
      </c>
      <c r="AA156" s="32">
        <f t="shared" si="11"/>
        <v>0</v>
      </c>
      <c r="AB156" s="32">
        <v>0</v>
      </c>
      <c r="AC156" s="32">
        <v>0</v>
      </c>
      <c r="AD156" s="32">
        <v>0</v>
      </c>
      <c r="AE156" s="32">
        <v>0</v>
      </c>
      <c r="AF156" s="32">
        <v>0</v>
      </c>
      <c r="AG156" s="32">
        <v>0</v>
      </c>
      <c r="AH156" s="32">
        <v>0</v>
      </c>
      <c r="AI156" s="21">
        <v>0</v>
      </c>
      <c r="AJ156" s="21">
        <v>0</v>
      </c>
      <c r="AK156" s="9">
        <v>0</v>
      </c>
      <c r="AL156" s="9">
        <v>0</v>
      </c>
      <c r="AM156" s="9">
        <v>0</v>
      </c>
      <c r="AN156" s="21">
        <v>0</v>
      </c>
      <c r="AO156" s="87">
        <v>0</v>
      </c>
      <c r="AP156" s="83">
        <v>0</v>
      </c>
      <c r="AQ156" s="24">
        <v>0</v>
      </c>
      <c r="AR156" s="24">
        <v>0</v>
      </c>
      <c r="AS156" s="24">
        <v>0</v>
      </c>
      <c r="AT156" s="24">
        <v>0</v>
      </c>
      <c r="AU156" s="24">
        <v>0</v>
      </c>
      <c r="AV156" s="24">
        <f>VLOOKUP(J156,Foglio4!$D$2:$I$1206,6,0)</f>
        <v>0</v>
      </c>
      <c r="AW156" s="24">
        <f>VLOOKUP(SPESA!J156,Foglio4!$D$2:$J$1206,7,0)</f>
        <v>0</v>
      </c>
    </row>
    <row r="157" spans="1:49">
      <c r="A157" s="1">
        <v>1</v>
      </c>
      <c r="B157" s="1">
        <v>1</v>
      </c>
      <c r="C157" s="1">
        <v>3</v>
      </c>
      <c r="D157" s="1">
        <v>3</v>
      </c>
      <c r="E157" s="1">
        <v>0</v>
      </c>
      <c r="H157" s="1">
        <v>15200</v>
      </c>
      <c r="I157" s="1">
        <v>54</v>
      </c>
      <c r="J157" s="5" t="str">
        <f t="shared" si="8"/>
        <v>15200/54</v>
      </c>
      <c r="K157" s="2" t="s">
        <v>123</v>
      </c>
      <c r="L157" s="1">
        <v>1</v>
      </c>
      <c r="M157" s="1">
        <v>3</v>
      </c>
      <c r="N157" s="1">
        <v>1</v>
      </c>
      <c r="O157" s="1">
        <v>10</v>
      </c>
      <c r="P157" s="1">
        <v>2</v>
      </c>
      <c r="Q157" s="1">
        <v>1</v>
      </c>
      <c r="R157" s="1">
        <v>1</v>
      </c>
      <c r="S157" s="12">
        <v>202</v>
      </c>
      <c r="T157" s="29">
        <v>3</v>
      </c>
      <c r="U157" s="29">
        <v>6</v>
      </c>
      <c r="V157" s="61">
        <v>0</v>
      </c>
      <c r="W157" s="32">
        <f t="shared" si="9"/>
        <v>0</v>
      </c>
      <c r="X157" s="61">
        <v>0</v>
      </c>
      <c r="Y157" s="32">
        <f t="shared" si="10"/>
        <v>0</v>
      </c>
      <c r="Z157" s="61">
        <v>0</v>
      </c>
      <c r="AA157" s="32">
        <f t="shared" si="11"/>
        <v>0</v>
      </c>
      <c r="AB157" s="32">
        <v>0</v>
      </c>
      <c r="AC157" s="32">
        <v>0</v>
      </c>
      <c r="AD157" s="32">
        <v>0</v>
      </c>
      <c r="AE157" s="32">
        <v>0</v>
      </c>
      <c r="AF157" s="32">
        <v>0</v>
      </c>
      <c r="AG157" s="32">
        <v>0</v>
      </c>
      <c r="AH157" s="32">
        <v>0</v>
      </c>
      <c r="AI157" s="21">
        <v>0</v>
      </c>
      <c r="AJ157" s="21">
        <v>0</v>
      </c>
      <c r="AK157" s="9">
        <v>0</v>
      </c>
      <c r="AL157" s="9">
        <v>0</v>
      </c>
      <c r="AM157" s="9">
        <v>0</v>
      </c>
      <c r="AN157" s="21">
        <v>0</v>
      </c>
      <c r="AO157" s="87">
        <v>0</v>
      </c>
      <c r="AP157" s="83">
        <v>0</v>
      </c>
      <c r="AQ157" s="24">
        <v>0</v>
      </c>
      <c r="AR157" s="24">
        <v>0</v>
      </c>
      <c r="AS157" s="24">
        <v>0</v>
      </c>
      <c r="AT157" s="24">
        <v>0</v>
      </c>
      <c r="AU157" s="24">
        <v>0</v>
      </c>
      <c r="AV157" s="24">
        <f>VLOOKUP(J157,Foglio4!$D$2:$I$1206,6,0)</f>
        <v>0</v>
      </c>
      <c r="AW157" s="24">
        <f>VLOOKUP(SPESA!J157,Foglio4!$D$2:$J$1206,7,0)</f>
        <v>0</v>
      </c>
    </row>
    <row r="158" spans="1:49">
      <c r="A158" s="1">
        <v>1</v>
      </c>
      <c r="B158" s="1">
        <v>1</v>
      </c>
      <c r="C158" s="1">
        <v>3</v>
      </c>
      <c r="D158" s="1">
        <v>3</v>
      </c>
      <c r="E158" s="1">
        <v>0</v>
      </c>
      <c r="H158" s="1">
        <v>15200</v>
      </c>
      <c r="I158" s="1">
        <v>56</v>
      </c>
      <c r="J158" s="5" t="str">
        <f t="shared" si="8"/>
        <v>15200/56</v>
      </c>
      <c r="K158" s="2" t="s">
        <v>124</v>
      </c>
      <c r="L158" s="1">
        <v>1</v>
      </c>
      <c r="M158" s="1">
        <v>3</v>
      </c>
      <c r="N158" s="1">
        <v>1</v>
      </c>
      <c r="O158" s="1">
        <v>10</v>
      </c>
      <c r="P158" s="1">
        <v>2</v>
      </c>
      <c r="Q158" s="1">
        <v>1</v>
      </c>
      <c r="R158" s="1">
        <v>1</v>
      </c>
      <c r="S158" s="12">
        <v>202</v>
      </c>
      <c r="T158" s="29">
        <v>3</v>
      </c>
      <c r="U158" s="29">
        <v>6</v>
      </c>
      <c r="V158" s="61">
        <v>0</v>
      </c>
      <c r="W158" s="32">
        <f t="shared" si="9"/>
        <v>0</v>
      </c>
      <c r="X158" s="61">
        <v>0</v>
      </c>
      <c r="Y158" s="32">
        <f t="shared" si="10"/>
        <v>0</v>
      </c>
      <c r="Z158" s="61">
        <v>0</v>
      </c>
      <c r="AA158" s="32">
        <f t="shared" si="11"/>
        <v>0</v>
      </c>
      <c r="AB158" s="32">
        <v>0</v>
      </c>
      <c r="AC158" s="32">
        <v>0</v>
      </c>
      <c r="AD158" s="32">
        <v>0</v>
      </c>
      <c r="AE158" s="32">
        <v>0</v>
      </c>
      <c r="AF158" s="32">
        <v>0</v>
      </c>
      <c r="AG158" s="32">
        <v>0</v>
      </c>
      <c r="AH158" s="32">
        <v>0</v>
      </c>
      <c r="AI158" s="21">
        <v>0</v>
      </c>
      <c r="AJ158" s="21">
        <v>0</v>
      </c>
      <c r="AK158" s="9">
        <v>0</v>
      </c>
      <c r="AL158" s="9">
        <v>0</v>
      </c>
      <c r="AM158" s="9">
        <v>0</v>
      </c>
      <c r="AN158" s="21">
        <v>0</v>
      </c>
      <c r="AO158" s="87">
        <v>0</v>
      </c>
      <c r="AP158" s="83">
        <v>0</v>
      </c>
      <c r="AQ158" s="24">
        <v>0</v>
      </c>
      <c r="AR158" s="24">
        <v>0</v>
      </c>
      <c r="AS158" s="24">
        <v>0</v>
      </c>
      <c r="AT158" s="24">
        <v>0</v>
      </c>
      <c r="AU158" s="24">
        <v>0</v>
      </c>
      <c r="AV158" s="24">
        <f>VLOOKUP(J158,Foglio4!$D$2:$I$1206,6,0)</f>
        <v>0</v>
      </c>
      <c r="AW158" s="24">
        <f>VLOOKUP(SPESA!J158,Foglio4!$D$2:$J$1206,7,0)</f>
        <v>0</v>
      </c>
    </row>
    <row r="159" spans="1:49">
      <c r="A159" s="1">
        <v>1</v>
      </c>
      <c r="B159" s="1">
        <v>1</v>
      </c>
      <c r="C159" s="1">
        <v>3</v>
      </c>
      <c r="D159" s="1">
        <v>3</v>
      </c>
      <c r="E159" s="1">
        <v>0</v>
      </c>
      <c r="H159" s="1">
        <v>15200</v>
      </c>
      <c r="I159" s="1">
        <v>60</v>
      </c>
      <c r="J159" s="5" t="str">
        <f t="shared" si="8"/>
        <v>15200/60</v>
      </c>
      <c r="K159" s="2" t="s">
        <v>125</v>
      </c>
      <c r="L159" s="1">
        <v>1</v>
      </c>
      <c r="M159" s="1">
        <v>3</v>
      </c>
      <c r="N159" s="1">
        <v>1</v>
      </c>
      <c r="O159" s="1">
        <v>10</v>
      </c>
      <c r="P159" s="1">
        <v>2</v>
      </c>
      <c r="Q159" s="1">
        <v>1</v>
      </c>
      <c r="R159" s="1">
        <v>1</v>
      </c>
      <c r="S159" s="12">
        <v>351</v>
      </c>
      <c r="T159" s="29">
        <v>3</v>
      </c>
      <c r="U159" s="29">
        <v>6</v>
      </c>
      <c r="V159" s="61">
        <v>0</v>
      </c>
      <c r="W159" s="32">
        <f t="shared" si="9"/>
        <v>0</v>
      </c>
      <c r="X159" s="61">
        <v>0</v>
      </c>
      <c r="Y159" s="32">
        <f t="shared" si="10"/>
        <v>0</v>
      </c>
      <c r="Z159" s="61">
        <v>0</v>
      </c>
      <c r="AA159" s="32">
        <f t="shared" si="11"/>
        <v>0</v>
      </c>
      <c r="AB159" s="32">
        <v>0</v>
      </c>
      <c r="AC159" s="32">
        <v>0</v>
      </c>
      <c r="AD159" s="32">
        <v>0</v>
      </c>
      <c r="AE159" s="32">
        <v>0</v>
      </c>
      <c r="AF159" s="32">
        <v>0</v>
      </c>
      <c r="AG159" s="32">
        <v>0</v>
      </c>
      <c r="AH159" s="32">
        <v>0</v>
      </c>
      <c r="AI159" s="21">
        <v>0</v>
      </c>
      <c r="AJ159" s="21">
        <v>0</v>
      </c>
      <c r="AK159" s="9">
        <v>0</v>
      </c>
      <c r="AL159" s="9">
        <v>0</v>
      </c>
      <c r="AM159" s="9">
        <v>0</v>
      </c>
      <c r="AN159" s="21">
        <v>0</v>
      </c>
      <c r="AO159" s="87">
        <v>0</v>
      </c>
      <c r="AP159" s="83">
        <v>0</v>
      </c>
      <c r="AQ159" s="24">
        <v>0</v>
      </c>
      <c r="AR159" s="24">
        <v>0</v>
      </c>
      <c r="AS159" s="24">
        <v>0</v>
      </c>
      <c r="AT159" s="24">
        <v>0</v>
      </c>
      <c r="AU159" s="24">
        <v>0</v>
      </c>
      <c r="AV159" s="24">
        <f>VLOOKUP(J159,Foglio4!$D$2:$I$1206,6,0)</f>
        <v>0</v>
      </c>
      <c r="AW159" s="24">
        <f>VLOOKUP(SPESA!J159,Foglio4!$D$2:$J$1206,7,0)</f>
        <v>0</v>
      </c>
    </row>
    <row r="160" spans="1:49">
      <c r="A160" s="1">
        <v>1</v>
      </c>
      <c r="B160" s="1">
        <v>1</v>
      </c>
      <c r="C160" s="1">
        <v>3</v>
      </c>
      <c r="D160" s="1">
        <v>3</v>
      </c>
      <c r="E160" s="1">
        <v>0</v>
      </c>
      <c r="H160" s="1">
        <v>15208</v>
      </c>
      <c r="I160" s="1">
        <v>0</v>
      </c>
      <c r="J160" s="5" t="str">
        <f t="shared" si="8"/>
        <v>15208/0</v>
      </c>
      <c r="K160" s="2" t="s">
        <v>126</v>
      </c>
      <c r="L160" s="1">
        <v>1</v>
      </c>
      <c r="M160" s="1">
        <v>3</v>
      </c>
      <c r="N160" s="1">
        <v>1</v>
      </c>
      <c r="O160" s="1">
        <v>3</v>
      </c>
      <c r="P160" s="1">
        <v>2</v>
      </c>
      <c r="Q160" s="1">
        <v>19</v>
      </c>
      <c r="R160" s="1">
        <v>1</v>
      </c>
      <c r="S160" s="12">
        <v>350</v>
      </c>
      <c r="T160" s="29">
        <v>3</v>
      </c>
      <c r="U160" s="29">
        <v>6</v>
      </c>
      <c r="V160" s="61">
        <v>10096000</v>
      </c>
      <c r="W160" s="32">
        <f t="shared" si="9"/>
        <v>5214.1488532074554</v>
      </c>
      <c r="X160" s="61">
        <v>24585440</v>
      </c>
      <c r="Y160" s="32">
        <f t="shared" si="10"/>
        <v>12697.320105150624</v>
      </c>
      <c r="Z160" s="61">
        <v>34035982</v>
      </c>
      <c r="AA160" s="32">
        <f t="shared" si="11"/>
        <v>17578.117721185579</v>
      </c>
      <c r="AB160" s="32">
        <v>20210</v>
      </c>
      <c r="AC160" s="32">
        <v>25274.82</v>
      </c>
      <c r="AD160" s="32">
        <v>24432.55</v>
      </c>
      <c r="AE160" s="32">
        <v>18373.060000000001</v>
      </c>
      <c r="AF160" s="32">
        <v>14774.05</v>
      </c>
      <c r="AG160" s="32">
        <v>14702.94</v>
      </c>
      <c r="AH160" s="32">
        <v>15774.52</v>
      </c>
      <c r="AI160" s="21">
        <v>16977.12</v>
      </c>
      <c r="AJ160" s="21">
        <v>16081.65</v>
      </c>
      <c r="AK160" s="9">
        <v>18000</v>
      </c>
      <c r="AL160" s="9">
        <v>22229.55</v>
      </c>
      <c r="AM160" s="9">
        <v>21966.37</v>
      </c>
      <c r="AN160" s="21">
        <v>30583.41</v>
      </c>
      <c r="AO160" s="87">
        <v>32489.759999999998</v>
      </c>
      <c r="AP160" s="83">
        <v>54253.16</v>
      </c>
      <c r="AQ160" s="24">
        <v>34708.25</v>
      </c>
      <c r="AR160" s="24">
        <v>38033.67</v>
      </c>
      <c r="AS160" s="24">
        <v>51200.93</v>
      </c>
      <c r="AT160" s="24">
        <v>63447.59</v>
      </c>
      <c r="AU160" s="24">
        <v>42750</v>
      </c>
      <c r="AV160" s="24">
        <f>VLOOKUP(J160,Foglio4!$D$2:$I$1206,6,0)</f>
        <v>45000</v>
      </c>
      <c r="AW160" s="24">
        <f>VLOOKUP(SPESA!J160,Foglio4!$D$2:$J$1206,7,0)</f>
        <v>45000</v>
      </c>
    </row>
    <row r="161" spans="1:49">
      <c r="A161" s="1">
        <v>1</v>
      </c>
      <c r="B161" s="1">
        <v>1</v>
      </c>
      <c r="C161" s="1">
        <v>3</v>
      </c>
      <c r="D161" s="1">
        <v>3</v>
      </c>
      <c r="E161" s="1">
        <v>0</v>
      </c>
      <c r="H161" s="1">
        <v>15208</v>
      </c>
      <c r="I161" s="1">
        <v>71</v>
      </c>
      <c r="J161" s="5" t="str">
        <f t="shared" si="8"/>
        <v>15208/71</v>
      </c>
      <c r="K161" s="2" t="s">
        <v>127</v>
      </c>
      <c r="L161" s="1">
        <v>1</v>
      </c>
      <c r="M161" s="1">
        <v>3</v>
      </c>
      <c r="N161" s="1">
        <v>1</v>
      </c>
      <c r="O161" s="1">
        <v>10</v>
      </c>
      <c r="P161" s="1">
        <v>2</v>
      </c>
      <c r="Q161" s="1">
        <v>1</v>
      </c>
      <c r="R161" s="1">
        <v>1</v>
      </c>
      <c r="S161" s="12">
        <v>350</v>
      </c>
      <c r="T161" s="29">
        <v>3</v>
      </c>
      <c r="U161" s="29">
        <v>6</v>
      </c>
      <c r="V161" s="61">
        <v>0</v>
      </c>
      <c r="W161" s="32">
        <f t="shared" si="9"/>
        <v>0</v>
      </c>
      <c r="X161" s="61">
        <v>0</v>
      </c>
      <c r="Y161" s="32">
        <f t="shared" si="10"/>
        <v>0</v>
      </c>
      <c r="Z161" s="61">
        <v>0</v>
      </c>
      <c r="AA161" s="32">
        <f t="shared" si="11"/>
        <v>0</v>
      </c>
      <c r="AB161" s="32">
        <v>0</v>
      </c>
      <c r="AC161" s="32">
        <v>0</v>
      </c>
      <c r="AD161" s="32">
        <v>0</v>
      </c>
      <c r="AE161" s="32">
        <v>0</v>
      </c>
      <c r="AF161" s="32">
        <v>0</v>
      </c>
      <c r="AG161" s="32">
        <v>0</v>
      </c>
      <c r="AH161" s="32">
        <v>0</v>
      </c>
      <c r="AI161" s="21">
        <v>0</v>
      </c>
      <c r="AJ161" s="21">
        <v>0</v>
      </c>
      <c r="AK161" s="9">
        <v>0</v>
      </c>
      <c r="AL161" s="9">
        <v>0</v>
      </c>
      <c r="AM161" s="9">
        <v>0</v>
      </c>
      <c r="AN161" s="21">
        <v>0</v>
      </c>
      <c r="AO161" s="87">
        <v>0</v>
      </c>
      <c r="AP161" s="83">
        <v>0</v>
      </c>
      <c r="AQ161" s="24">
        <v>0</v>
      </c>
      <c r="AR161" s="24">
        <v>0</v>
      </c>
      <c r="AS161" s="24">
        <v>0</v>
      </c>
      <c r="AT161" s="24">
        <v>0</v>
      </c>
      <c r="AU161" s="24">
        <v>0</v>
      </c>
      <c r="AV161" s="24">
        <f>VLOOKUP(J161,Foglio4!$D$2:$I$1206,6,0)</f>
        <v>0</v>
      </c>
      <c r="AW161" s="24">
        <f>VLOOKUP(SPESA!J161,Foglio4!$D$2:$J$1206,7,0)</f>
        <v>0</v>
      </c>
    </row>
    <row r="162" spans="1:49">
      <c r="A162" s="1">
        <v>1</v>
      </c>
      <c r="B162" s="1">
        <v>1</v>
      </c>
      <c r="C162" s="1">
        <v>3</v>
      </c>
      <c r="D162" s="1">
        <v>3</v>
      </c>
      <c r="E162" s="1">
        <v>0</v>
      </c>
      <c r="H162" s="1">
        <v>15400</v>
      </c>
      <c r="I162" s="1">
        <v>0</v>
      </c>
      <c r="J162" s="5" t="str">
        <f t="shared" si="8"/>
        <v>15400/0</v>
      </c>
      <c r="K162" s="2" t="s">
        <v>128</v>
      </c>
      <c r="L162" s="1">
        <v>1</v>
      </c>
      <c r="M162" s="1">
        <v>3</v>
      </c>
      <c r="N162" s="1">
        <v>1</v>
      </c>
      <c r="O162" s="1">
        <v>3</v>
      </c>
      <c r="P162" s="1">
        <v>2</v>
      </c>
      <c r="Q162" s="1">
        <v>16</v>
      </c>
      <c r="R162" s="1">
        <v>999</v>
      </c>
      <c r="S162" s="12">
        <v>350</v>
      </c>
      <c r="T162" s="29">
        <v>3</v>
      </c>
      <c r="U162" s="29">
        <v>6</v>
      </c>
      <c r="V162" s="61">
        <v>4353000</v>
      </c>
      <c r="W162" s="32">
        <f t="shared" si="9"/>
        <v>2248.1368817365346</v>
      </c>
      <c r="X162" s="61">
        <v>18194218</v>
      </c>
      <c r="Y162" s="32">
        <f t="shared" si="10"/>
        <v>9396.5294096381185</v>
      </c>
      <c r="Z162" s="61">
        <v>20000000</v>
      </c>
      <c r="AA162" s="32">
        <f t="shared" si="11"/>
        <v>10329.13798178973</v>
      </c>
      <c r="AB162" s="32">
        <v>10895.15</v>
      </c>
      <c r="AC162" s="32">
        <v>9077.7999999999993</v>
      </c>
      <c r="AD162" s="32">
        <v>9185.44</v>
      </c>
      <c r="AE162" s="32">
        <v>10478.549999999999</v>
      </c>
      <c r="AF162" s="32">
        <v>11000</v>
      </c>
      <c r="AG162" s="32">
        <v>11200</v>
      </c>
      <c r="AH162" s="32">
        <v>10971.52</v>
      </c>
      <c r="AI162" s="21">
        <v>14000</v>
      </c>
      <c r="AJ162" s="21">
        <v>13391.52</v>
      </c>
      <c r="AK162" s="9">
        <v>18000</v>
      </c>
      <c r="AL162" s="9">
        <v>13061.2</v>
      </c>
      <c r="AM162" s="9">
        <v>15000</v>
      </c>
      <c r="AN162" s="21">
        <v>19012.189999999999</v>
      </c>
      <c r="AO162" s="87">
        <v>9703.27</v>
      </c>
      <c r="AP162" s="83">
        <v>12893.55</v>
      </c>
      <c r="AQ162" s="24">
        <v>13066.37</v>
      </c>
      <c r="AR162" s="24">
        <v>13967.59</v>
      </c>
      <c r="AS162" s="24">
        <v>11379.87</v>
      </c>
      <c r="AT162" s="24">
        <v>17508.099999999999</v>
      </c>
      <c r="AU162" s="24">
        <v>23404</v>
      </c>
      <c r="AV162" s="24">
        <f>VLOOKUP(J162,Foglio4!$D$2:$I$1206,6,0)</f>
        <v>23404</v>
      </c>
      <c r="AW162" s="24">
        <f>VLOOKUP(SPESA!J162,Foglio4!$D$2:$J$1206,7,0)</f>
        <v>23404</v>
      </c>
    </row>
    <row r="163" spans="1:49">
      <c r="A163" s="1">
        <v>1</v>
      </c>
      <c r="B163" s="1">
        <v>1</v>
      </c>
      <c r="C163" s="1">
        <v>3</v>
      </c>
      <c r="D163" s="1">
        <v>3</v>
      </c>
      <c r="E163" s="1">
        <v>0</v>
      </c>
      <c r="H163" s="1">
        <v>15400</v>
      </c>
      <c r="I163" s="1">
        <v>71</v>
      </c>
      <c r="J163" s="5" t="str">
        <f t="shared" si="8"/>
        <v>15400/71</v>
      </c>
      <c r="K163" s="2" t="s">
        <v>129</v>
      </c>
      <c r="L163" s="1">
        <v>1</v>
      </c>
      <c r="M163" s="1">
        <v>3</v>
      </c>
      <c r="N163" s="1">
        <v>1</v>
      </c>
      <c r="O163" s="1">
        <v>10</v>
      </c>
      <c r="P163" s="1">
        <v>2</v>
      </c>
      <c r="Q163" s="1">
        <v>1</v>
      </c>
      <c r="R163" s="1">
        <v>1</v>
      </c>
      <c r="S163" s="12">
        <v>350</v>
      </c>
      <c r="T163" s="29">
        <v>3</v>
      </c>
      <c r="U163" s="29">
        <v>6</v>
      </c>
      <c r="V163" s="61">
        <v>0</v>
      </c>
      <c r="W163" s="32">
        <f t="shared" si="9"/>
        <v>0</v>
      </c>
      <c r="X163" s="61">
        <v>0</v>
      </c>
      <c r="Y163" s="32">
        <f t="shared" si="10"/>
        <v>0</v>
      </c>
      <c r="Z163" s="61">
        <v>0</v>
      </c>
      <c r="AA163" s="32">
        <f t="shared" si="11"/>
        <v>0</v>
      </c>
      <c r="AB163" s="32">
        <v>0</v>
      </c>
      <c r="AC163" s="32">
        <v>0</v>
      </c>
      <c r="AD163" s="32">
        <v>0</v>
      </c>
      <c r="AE163" s="32">
        <v>0</v>
      </c>
      <c r="AF163" s="32">
        <v>0</v>
      </c>
      <c r="AG163" s="32">
        <v>0</v>
      </c>
      <c r="AH163" s="32">
        <v>0</v>
      </c>
      <c r="AI163" s="21">
        <v>0</v>
      </c>
      <c r="AJ163" s="21">
        <v>0</v>
      </c>
      <c r="AK163" s="9">
        <v>0</v>
      </c>
      <c r="AL163" s="9">
        <v>0</v>
      </c>
      <c r="AM163" s="9">
        <v>0</v>
      </c>
      <c r="AN163" s="21">
        <v>0</v>
      </c>
      <c r="AO163" s="87">
        <v>0</v>
      </c>
      <c r="AP163" s="83">
        <v>0</v>
      </c>
      <c r="AQ163" s="24">
        <v>0</v>
      </c>
      <c r="AR163" s="24">
        <v>0</v>
      </c>
      <c r="AS163" s="24">
        <v>0</v>
      </c>
      <c r="AT163" s="24">
        <v>0</v>
      </c>
      <c r="AU163" s="24">
        <v>0</v>
      </c>
      <c r="AV163" s="24">
        <f>VLOOKUP(J163,Foglio4!$D$2:$I$1206,6,0)</f>
        <v>0</v>
      </c>
      <c r="AW163" s="24">
        <f>VLOOKUP(SPESA!J163,Foglio4!$D$2:$J$1206,7,0)</f>
        <v>0</v>
      </c>
    </row>
    <row r="164" spans="1:49">
      <c r="A164" s="1">
        <v>1</v>
      </c>
      <c r="B164" s="1">
        <v>1</v>
      </c>
      <c r="C164" s="1">
        <v>3</v>
      </c>
      <c r="D164" s="1">
        <v>3</v>
      </c>
      <c r="E164" s="1">
        <v>0</v>
      </c>
      <c r="H164" s="1">
        <v>15500</v>
      </c>
      <c r="I164" s="1">
        <v>0</v>
      </c>
      <c r="J164" s="5" t="str">
        <f t="shared" si="8"/>
        <v>15500/0</v>
      </c>
      <c r="K164" s="2" t="s">
        <v>130</v>
      </c>
      <c r="L164" s="1">
        <v>1</v>
      </c>
      <c r="M164" s="1">
        <v>3</v>
      </c>
      <c r="N164" s="1">
        <v>1</v>
      </c>
      <c r="O164" s="1">
        <v>3</v>
      </c>
      <c r="P164" s="1">
        <v>2</v>
      </c>
      <c r="Q164" s="1">
        <v>99</v>
      </c>
      <c r="R164" s="1">
        <v>999</v>
      </c>
      <c r="S164" s="12">
        <v>350</v>
      </c>
      <c r="T164" s="29">
        <v>3</v>
      </c>
      <c r="U164" s="29">
        <v>6</v>
      </c>
      <c r="V164" s="61">
        <v>0</v>
      </c>
      <c r="W164" s="32">
        <f t="shared" si="9"/>
        <v>0</v>
      </c>
      <c r="X164" s="61">
        <v>0</v>
      </c>
      <c r="Y164" s="32">
        <f t="shared" si="10"/>
        <v>0</v>
      </c>
      <c r="Z164" s="61">
        <v>0</v>
      </c>
      <c r="AA164" s="32">
        <f t="shared" si="11"/>
        <v>0</v>
      </c>
      <c r="AB164" s="32">
        <v>0</v>
      </c>
      <c r="AC164" s="32">
        <v>0</v>
      </c>
      <c r="AD164" s="32">
        <v>0</v>
      </c>
      <c r="AE164" s="32">
        <v>0</v>
      </c>
      <c r="AF164" s="32">
        <v>0</v>
      </c>
      <c r="AG164" s="32">
        <v>0</v>
      </c>
      <c r="AH164" s="32">
        <v>0</v>
      </c>
      <c r="AI164" s="21">
        <v>0</v>
      </c>
      <c r="AJ164" s="21">
        <v>0</v>
      </c>
      <c r="AK164" s="9">
        <v>0</v>
      </c>
      <c r="AL164" s="9">
        <v>0</v>
      </c>
      <c r="AM164" s="9">
        <v>0</v>
      </c>
      <c r="AN164" s="21">
        <v>0</v>
      </c>
      <c r="AO164" s="87">
        <v>0</v>
      </c>
      <c r="AP164" s="83">
        <v>0</v>
      </c>
      <c r="AQ164" s="24">
        <v>0</v>
      </c>
      <c r="AR164" s="24">
        <v>0</v>
      </c>
      <c r="AS164" s="24">
        <v>0</v>
      </c>
      <c r="AT164" s="24">
        <v>0</v>
      </c>
      <c r="AU164" s="24">
        <v>0</v>
      </c>
      <c r="AV164" s="24">
        <f>VLOOKUP(J164,Foglio4!$D$2:$I$1206,6,0)</f>
        <v>0</v>
      </c>
      <c r="AW164" s="24">
        <f>VLOOKUP(SPESA!J164,Foglio4!$D$2:$J$1206,7,0)</f>
        <v>0</v>
      </c>
    </row>
    <row r="165" spans="1:49">
      <c r="A165" s="1">
        <v>1</v>
      </c>
      <c r="B165" s="1">
        <v>1</v>
      </c>
      <c r="C165" s="1">
        <v>3</v>
      </c>
      <c r="D165" s="1">
        <v>3</v>
      </c>
      <c r="E165" s="1">
        <v>0</v>
      </c>
      <c r="H165" s="1">
        <v>15600</v>
      </c>
      <c r="I165" s="1">
        <v>0</v>
      </c>
      <c r="J165" s="5" t="str">
        <f t="shared" si="8"/>
        <v>15600/0</v>
      </c>
      <c r="K165" s="2" t="s">
        <v>131</v>
      </c>
      <c r="L165" s="1">
        <v>1</v>
      </c>
      <c r="M165" s="1">
        <v>3</v>
      </c>
      <c r="N165" s="1">
        <v>1</v>
      </c>
      <c r="O165" s="1">
        <v>3</v>
      </c>
      <c r="P165" s="1">
        <v>2</v>
      </c>
      <c r="Q165" s="1">
        <v>17</v>
      </c>
      <c r="R165" s="1">
        <v>2</v>
      </c>
      <c r="S165" s="12">
        <v>350</v>
      </c>
      <c r="T165" s="29">
        <v>3</v>
      </c>
      <c r="U165" s="29">
        <v>6</v>
      </c>
      <c r="V165" s="61">
        <v>100000</v>
      </c>
      <c r="W165" s="32">
        <f t="shared" si="9"/>
        <v>51.645689908948647</v>
      </c>
      <c r="X165" s="61">
        <v>223900</v>
      </c>
      <c r="Y165" s="32">
        <f t="shared" si="10"/>
        <v>115.63469970613602</v>
      </c>
      <c r="Z165" s="61">
        <v>839365</v>
      </c>
      <c r="AA165" s="32">
        <f t="shared" si="11"/>
        <v>433.49584510424683</v>
      </c>
      <c r="AB165" s="32">
        <v>775</v>
      </c>
      <c r="AC165" s="32">
        <v>533.51</v>
      </c>
      <c r="AD165" s="32">
        <v>596.37</v>
      </c>
      <c r="AE165" s="32">
        <v>258.66000000000003</v>
      </c>
      <c r="AF165" s="32">
        <v>284.7</v>
      </c>
      <c r="AG165" s="32">
        <v>348.73</v>
      </c>
      <c r="AH165" s="32">
        <v>636.66</v>
      </c>
      <c r="AI165" s="21">
        <v>602.23</v>
      </c>
      <c r="AJ165" s="21">
        <v>862.91</v>
      </c>
      <c r="AK165" s="9">
        <v>800</v>
      </c>
      <c r="AL165" s="9">
        <v>305.97000000000003</v>
      </c>
      <c r="AM165" s="9">
        <v>345.89</v>
      </c>
      <c r="AN165" s="21">
        <v>400</v>
      </c>
      <c r="AO165" s="87">
        <v>4319.46</v>
      </c>
      <c r="AP165" s="83">
        <v>4499.49</v>
      </c>
      <c r="AQ165" s="24">
        <v>4230.18</v>
      </c>
      <c r="AR165" s="24">
        <v>4500</v>
      </c>
      <c r="AS165" s="24">
        <v>6500</v>
      </c>
      <c r="AT165" s="24">
        <v>11000</v>
      </c>
      <c r="AU165" s="24">
        <v>11000</v>
      </c>
      <c r="AV165" s="24">
        <f>VLOOKUP(J165,Foglio4!$D$2:$I$1206,6,0)</f>
        <v>11000</v>
      </c>
      <c r="AW165" s="24">
        <f>VLOOKUP(SPESA!J165,Foglio4!$D$2:$J$1206,7,0)</f>
        <v>11000</v>
      </c>
    </row>
    <row r="166" spans="1:49">
      <c r="A166" s="1">
        <v>1</v>
      </c>
      <c r="B166" s="1">
        <v>1</v>
      </c>
      <c r="C166" s="1">
        <v>3</v>
      </c>
      <c r="D166" s="1">
        <v>3</v>
      </c>
      <c r="E166" s="1">
        <v>0</v>
      </c>
      <c r="H166" s="1">
        <v>15600</v>
      </c>
      <c r="I166" s="1">
        <v>71</v>
      </c>
      <c r="J166" s="5" t="str">
        <f t="shared" si="8"/>
        <v>15600/71</v>
      </c>
      <c r="K166" s="2" t="s">
        <v>132</v>
      </c>
      <c r="L166" s="1">
        <v>1</v>
      </c>
      <c r="M166" s="1">
        <v>3</v>
      </c>
      <c r="N166" s="1">
        <v>1</v>
      </c>
      <c r="O166" s="1">
        <v>10</v>
      </c>
      <c r="P166" s="1">
        <v>2</v>
      </c>
      <c r="Q166" s="1">
        <v>1</v>
      </c>
      <c r="R166" s="1">
        <v>1</v>
      </c>
      <c r="S166" s="12">
        <v>350</v>
      </c>
      <c r="T166" s="29">
        <v>3</v>
      </c>
      <c r="U166" s="29">
        <v>6</v>
      </c>
      <c r="V166" s="61">
        <v>0</v>
      </c>
      <c r="W166" s="32">
        <f t="shared" si="9"/>
        <v>0</v>
      </c>
      <c r="X166" s="61">
        <v>0</v>
      </c>
      <c r="Y166" s="32">
        <f t="shared" si="10"/>
        <v>0</v>
      </c>
      <c r="Z166" s="61">
        <v>0</v>
      </c>
      <c r="AA166" s="32">
        <f t="shared" si="11"/>
        <v>0</v>
      </c>
      <c r="AB166" s="32">
        <v>0</v>
      </c>
      <c r="AC166" s="32">
        <v>0</v>
      </c>
      <c r="AD166" s="32">
        <v>0</v>
      </c>
      <c r="AE166" s="32">
        <v>0</v>
      </c>
      <c r="AF166" s="32">
        <v>0</v>
      </c>
      <c r="AG166" s="32">
        <v>0</v>
      </c>
      <c r="AH166" s="32">
        <v>0</v>
      </c>
      <c r="AI166" s="21">
        <v>0</v>
      </c>
      <c r="AJ166" s="21">
        <v>0</v>
      </c>
      <c r="AK166" s="9">
        <v>0</v>
      </c>
      <c r="AL166" s="9">
        <v>0</v>
      </c>
      <c r="AM166" s="9">
        <v>0</v>
      </c>
      <c r="AN166" s="21">
        <v>0</v>
      </c>
      <c r="AO166" s="87">
        <v>0</v>
      </c>
      <c r="AP166" s="83">
        <v>0</v>
      </c>
      <c r="AQ166" s="24">
        <v>0</v>
      </c>
      <c r="AR166" s="24">
        <v>0</v>
      </c>
      <c r="AS166" s="24">
        <v>0</v>
      </c>
      <c r="AT166" s="24">
        <v>0</v>
      </c>
      <c r="AU166" s="24">
        <v>0</v>
      </c>
      <c r="AV166" s="24">
        <f>VLOOKUP(J166,Foglio4!$D$2:$I$1206,6,0)</f>
        <v>0</v>
      </c>
      <c r="AW166" s="24">
        <f>VLOOKUP(SPESA!J166,Foglio4!$D$2:$J$1206,7,0)</f>
        <v>0</v>
      </c>
    </row>
    <row r="167" spans="1:49">
      <c r="A167" s="1">
        <v>1</v>
      </c>
      <c r="B167" s="1">
        <v>1</v>
      </c>
      <c r="C167" s="1">
        <v>3</v>
      </c>
      <c r="D167" s="1">
        <v>7</v>
      </c>
      <c r="E167" s="1">
        <v>0</v>
      </c>
      <c r="H167" s="1">
        <v>15700</v>
      </c>
      <c r="I167" s="1">
        <v>0</v>
      </c>
      <c r="J167" s="5" t="str">
        <f t="shared" si="8"/>
        <v>15700/0</v>
      </c>
      <c r="K167" s="2" t="s">
        <v>39</v>
      </c>
      <c r="L167" s="1">
        <v>1</v>
      </c>
      <c r="M167" s="1">
        <v>3</v>
      </c>
      <c r="N167" s="1">
        <v>1</v>
      </c>
      <c r="O167" s="1">
        <v>2</v>
      </c>
      <c r="P167" s="1">
        <v>1</v>
      </c>
      <c r="Q167" s="1">
        <v>9</v>
      </c>
      <c r="R167" s="1">
        <v>1</v>
      </c>
      <c r="S167" s="12">
        <v>351</v>
      </c>
      <c r="T167" s="29">
        <v>3</v>
      </c>
      <c r="U167" s="29">
        <v>6</v>
      </c>
      <c r="V167" s="61">
        <v>1606247</v>
      </c>
      <c r="W167" s="32">
        <f t="shared" si="9"/>
        <v>829.55734479179046</v>
      </c>
      <c r="X167" s="61">
        <v>12533575</v>
      </c>
      <c r="Y167" s="32">
        <f t="shared" si="10"/>
        <v>6473.0512790055109</v>
      </c>
      <c r="Z167" s="61">
        <v>14932000</v>
      </c>
      <c r="AA167" s="32">
        <f t="shared" si="11"/>
        <v>7711.7344172042121</v>
      </c>
      <c r="AB167" s="32">
        <v>8097</v>
      </c>
      <c r="AC167" s="32">
        <v>5492.82</v>
      </c>
      <c r="AD167" s="32">
        <v>6573.58</v>
      </c>
      <c r="AE167" s="32">
        <v>8737.7800000000007</v>
      </c>
      <c r="AF167" s="32">
        <v>8500</v>
      </c>
      <c r="AG167" s="32">
        <v>8855.41</v>
      </c>
      <c r="AH167" s="32">
        <v>8399.98</v>
      </c>
      <c r="AI167" s="21">
        <v>8650</v>
      </c>
      <c r="AJ167" s="21">
        <v>8086.75</v>
      </c>
      <c r="AK167" s="9">
        <v>8750</v>
      </c>
      <c r="AL167" s="9">
        <v>8750</v>
      </c>
      <c r="AM167" s="9">
        <v>8719</v>
      </c>
      <c r="AN167" s="21">
        <v>8912.18</v>
      </c>
      <c r="AO167" s="87">
        <v>8921.6</v>
      </c>
      <c r="AP167" s="83">
        <v>9125.48</v>
      </c>
      <c r="AQ167" s="24">
        <v>8862.58</v>
      </c>
      <c r="AR167" s="24">
        <v>9368.0400000000009</v>
      </c>
      <c r="AS167" s="24">
        <v>9328.32</v>
      </c>
      <c r="AT167" s="24">
        <v>9402.65</v>
      </c>
      <c r="AU167" s="24">
        <v>9246</v>
      </c>
      <c r="AV167" s="24">
        <f>VLOOKUP(J167,Foglio4!$D$2:$I$1206,6,0)</f>
        <v>9060</v>
      </c>
      <c r="AW167" s="24">
        <f>VLOOKUP(SPESA!J167,Foglio4!$D$2:$J$1206,7,0)</f>
        <v>9060</v>
      </c>
    </row>
    <row r="168" spans="1:49">
      <c r="A168" s="1">
        <v>1</v>
      </c>
      <c r="B168" s="1">
        <v>1</v>
      </c>
      <c r="C168" s="1">
        <v>3</v>
      </c>
      <c r="D168" s="1">
        <v>7</v>
      </c>
      <c r="E168" s="1">
        <v>0</v>
      </c>
      <c r="H168" s="1">
        <v>15700</v>
      </c>
      <c r="I168" s="1">
        <v>71</v>
      </c>
      <c r="J168" s="5" t="str">
        <f t="shared" si="8"/>
        <v>15700/71</v>
      </c>
      <c r="K168" s="2" t="s">
        <v>40</v>
      </c>
      <c r="L168" s="1">
        <v>1</v>
      </c>
      <c r="M168" s="1">
        <v>3</v>
      </c>
      <c r="N168" s="1">
        <v>1</v>
      </c>
      <c r="O168" s="1">
        <v>10</v>
      </c>
      <c r="P168" s="1">
        <v>2</v>
      </c>
      <c r="Q168" s="1">
        <v>1</v>
      </c>
      <c r="R168" s="1">
        <v>1</v>
      </c>
      <c r="S168" s="12">
        <v>351</v>
      </c>
      <c r="T168" s="29">
        <v>3</v>
      </c>
      <c r="U168" s="29">
        <v>6</v>
      </c>
      <c r="V168" s="61">
        <v>0</v>
      </c>
      <c r="W168" s="32">
        <f t="shared" si="9"/>
        <v>0</v>
      </c>
      <c r="X168" s="61">
        <v>0</v>
      </c>
      <c r="Y168" s="32">
        <f t="shared" si="10"/>
        <v>0</v>
      </c>
      <c r="Z168" s="61">
        <v>0</v>
      </c>
      <c r="AA168" s="32">
        <f t="shared" si="11"/>
        <v>0</v>
      </c>
      <c r="AB168" s="32">
        <v>0</v>
      </c>
      <c r="AC168" s="32">
        <v>0</v>
      </c>
      <c r="AD168" s="32">
        <v>0</v>
      </c>
      <c r="AE168" s="32">
        <v>0</v>
      </c>
      <c r="AF168" s="32">
        <v>0</v>
      </c>
      <c r="AG168" s="32">
        <v>0</v>
      </c>
      <c r="AH168" s="32">
        <v>0</v>
      </c>
      <c r="AI168" s="21">
        <v>0</v>
      </c>
      <c r="AJ168" s="21">
        <v>0</v>
      </c>
      <c r="AK168" s="9">
        <v>0</v>
      </c>
      <c r="AL168" s="9">
        <v>0</v>
      </c>
      <c r="AM168" s="9">
        <v>0</v>
      </c>
      <c r="AN168" s="21">
        <v>0</v>
      </c>
      <c r="AO168" s="87">
        <v>0</v>
      </c>
      <c r="AP168" s="83">
        <v>0</v>
      </c>
      <c r="AQ168" s="24">
        <v>0</v>
      </c>
      <c r="AR168" s="24">
        <v>0</v>
      </c>
      <c r="AS168" s="24">
        <v>0</v>
      </c>
      <c r="AT168" s="24">
        <v>0</v>
      </c>
      <c r="AU168" s="24">
        <v>0</v>
      </c>
      <c r="AV168" s="24">
        <f>VLOOKUP(J168,Foglio4!$D$2:$I$1206,6,0)</f>
        <v>0</v>
      </c>
      <c r="AW168" s="24">
        <f>VLOOKUP(SPESA!J168,Foglio4!$D$2:$J$1206,7,0)</f>
        <v>0</v>
      </c>
    </row>
    <row r="169" spans="1:49">
      <c r="A169" s="1">
        <v>1</v>
      </c>
      <c r="B169" s="1">
        <v>1</v>
      </c>
      <c r="C169" s="1">
        <v>3</v>
      </c>
      <c r="D169" s="1">
        <v>7</v>
      </c>
      <c r="E169" s="1">
        <v>0</v>
      </c>
      <c r="H169" s="1">
        <v>15701</v>
      </c>
      <c r="I169" s="1">
        <v>0</v>
      </c>
      <c r="J169" s="5" t="str">
        <f t="shared" si="8"/>
        <v>15701/0</v>
      </c>
      <c r="K169" s="2" t="s">
        <v>133</v>
      </c>
      <c r="L169" s="1">
        <v>1</v>
      </c>
      <c r="M169" s="1">
        <v>3</v>
      </c>
      <c r="N169" s="1">
        <v>1</v>
      </c>
      <c r="O169" s="1">
        <v>2</v>
      </c>
      <c r="P169" s="1">
        <v>1</v>
      </c>
      <c r="Q169" s="1">
        <v>1</v>
      </c>
      <c r="R169" s="1">
        <v>1</v>
      </c>
      <c r="S169" s="12">
        <v>351</v>
      </c>
      <c r="T169" s="29">
        <v>3</v>
      </c>
      <c r="U169" s="29">
        <v>6</v>
      </c>
      <c r="V169" s="61">
        <v>0</v>
      </c>
      <c r="W169" s="32">
        <f t="shared" si="9"/>
        <v>0</v>
      </c>
      <c r="X169" s="61">
        <v>0</v>
      </c>
      <c r="Y169" s="32">
        <f t="shared" si="10"/>
        <v>0</v>
      </c>
      <c r="Z169" s="61">
        <v>0</v>
      </c>
      <c r="AA169" s="32">
        <f t="shared" si="11"/>
        <v>0</v>
      </c>
      <c r="AB169" s="32">
        <v>0</v>
      </c>
      <c r="AC169" s="32">
        <v>0</v>
      </c>
      <c r="AD169" s="32">
        <v>0</v>
      </c>
      <c r="AE169" s="32">
        <v>0</v>
      </c>
      <c r="AF169" s="32">
        <v>0</v>
      </c>
      <c r="AG169" s="32">
        <v>0</v>
      </c>
      <c r="AH169" s="32">
        <v>0</v>
      </c>
      <c r="AI169" s="21">
        <v>200</v>
      </c>
      <c r="AJ169" s="21">
        <v>34</v>
      </c>
      <c r="AK169" s="9">
        <v>200</v>
      </c>
      <c r="AL169" s="9">
        <v>0</v>
      </c>
      <c r="AM169" s="9">
        <v>0</v>
      </c>
      <c r="AN169" s="21">
        <v>107.02</v>
      </c>
      <c r="AO169" s="87">
        <v>111.61</v>
      </c>
      <c r="AP169" s="83">
        <v>140.88999999999999</v>
      </c>
      <c r="AQ169" s="24">
        <v>21.25</v>
      </c>
      <c r="AR169" s="24">
        <v>17.600000000000001</v>
      </c>
      <c r="AS169" s="24">
        <v>0</v>
      </c>
      <c r="AT169" s="24">
        <v>0</v>
      </c>
      <c r="AU169" s="24">
        <v>200</v>
      </c>
      <c r="AV169" s="24">
        <f>VLOOKUP(J169,Foglio4!$D$2:$I$1206,6,0)</f>
        <v>200</v>
      </c>
      <c r="AW169" s="24">
        <f>VLOOKUP(SPESA!J169,Foglio4!$D$2:$J$1206,7,0)</f>
        <v>200</v>
      </c>
    </row>
    <row r="170" spans="1:49">
      <c r="A170" s="1">
        <v>1</v>
      </c>
      <c r="B170" s="1">
        <v>1</v>
      </c>
      <c r="C170" s="1">
        <v>3</v>
      </c>
      <c r="D170" s="1">
        <v>7</v>
      </c>
      <c r="E170" s="1">
        <v>0</v>
      </c>
      <c r="H170" s="1">
        <v>15701</v>
      </c>
      <c r="I170" s="1">
        <v>71</v>
      </c>
      <c r="J170" s="5" t="str">
        <f t="shared" si="8"/>
        <v>15701/71</v>
      </c>
      <c r="K170" s="2" t="s">
        <v>134</v>
      </c>
      <c r="L170" s="1">
        <v>1</v>
      </c>
      <c r="M170" s="1">
        <v>3</v>
      </c>
      <c r="N170" s="1">
        <v>1</v>
      </c>
      <c r="O170" s="1">
        <v>10</v>
      </c>
      <c r="P170" s="1">
        <v>2</v>
      </c>
      <c r="Q170" s="1">
        <v>1</v>
      </c>
      <c r="R170" s="1">
        <v>1</v>
      </c>
      <c r="S170" s="12">
        <v>351</v>
      </c>
      <c r="T170" s="29">
        <v>3</v>
      </c>
      <c r="U170" s="29">
        <v>6</v>
      </c>
      <c r="V170" s="61">
        <v>0</v>
      </c>
      <c r="W170" s="32">
        <f t="shared" si="9"/>
        <v>0</v>
      </c>
      <c r="X170" s="61">
        <v>0</v>
      </c>
      <c r="Y170" s="32">
        <f t="shared" si="10"/>
        <v>0</v>
      </c>
      <c r="Z170" s="61">
        <v>0</v>
      </c>
      <c r="AA170" s="32">
        <f t="shared" si="11"/>
        <v>0</v>
      </c>
      <c r="AB170" s="32">
        <v>0</v>
      </c>
      <c r="AC170" s="32">
        <v>0</v>
      </c>
      <c r="AD170" s="32">
        <v>0</v>
      </c>
      <c r="AE170" s="32">
        <v>0</v>
      </c>
      <c r="AF170" s="32">
        <v>0</v>
      </c>
      <c r="AG170" s="32">
        <v>0</v>
      </c>
      <c r="AH170" s="32">
        <v>0</v>
      </c>
      <c r="AI170" s="21">
        <v>0</v>
      </c>
      <c r="AJ170" s="21">
        <v>0</v>
      </c>
      <c r="AK170" s="9">
        <v>0</v>
      </c>
      <c r="AL170" s="9">
        <v>0</v>
      </c>
      <c r="AM170" s="9">
        <v>0</v>
      </c>
      <c r="AN170" s="21">
        <v>0</v>
      </c>
      <c r="AO170" s="87">
        <v>0</v>
      </c>
      <c r="AP170" s="83">
        <v>0</v>
      </c>
      <c r="AQ170" s="24">
        <v>0</v>
      </c>
      <c r="AR170" s="24">
        <v>0</v>
      </c>
      <c r="AS170" s="24">
        <v>0</v>
      </c>
      <c r="AT170" s="24">
        <v>0</v>
      </c>
      <c r="AU170" s="24">
        <v>0</v>
      </c>
      <c r="AV170" s="24">
        <f>VLOOKUP(J170,Foglio4!$D$2:$I$1206,6,0)</f>
        <v>0</v>
      </c>
      <c r="AW170" s="24">
        <f>VLOOKUP(SPESA!J170,Foglio4!$D$2:$J$1206,7,0)</f>
        <v>0</v>
      </c>
    </row>
    <row r="171" spans="1:49">
      <c r="A171" s="1">
        <v>1</v>
      </c>
      <c r="B171" s="1">
        <v>1</v>
      </c>
      <c r="C171" s="1">
        <v>4</v>
      </c>
      <c r="D171" s="1">
        <v>3</v>
      </c>
      <c r="E171" s="1">
        <v>0</v>
      </c>
      <c r="H171" s="1">
        <v>18000</v>
      </c>
      <c r="I171" s="1">
        <v>1</v>
      </c>
      <c r="J171" s="5" t="str">
        <f t="shared" si="8"/>
        <v>18000/1</v>
      </c>
      <c r="K171" s="2" t="s">
        <v>135</v>
      </c>
      <c r="L171" s="1">
        <v>1</v>
      </c>
      <c r="M171" s="1">
        <v>4</v>
      </c>
      <c r="N171" s="1">
        <v>1</v>
      </c>
      <c r="O171" s="1">
        <v>3</v>
      </c>
      <c r="P171" s="1">
        <v>2</v>
      </c>
      <c r="Q171" s="1">
        <v>99</v>
      </c>
      <c r="R171" s="1">
        <v>999</v>
      </c>
      <c r="S171" s="12">
        <v>353</v>
      </c>
      <c r="T171" s="29">
        <v>3</v>
      </c>
      <c r="U171" s="29">
        <v>7</v>
      </c>
      <c r="V171" s="61">
        <v>0</v>
      </c>
      <c r="W171" s="32">
        <f t="shared" si="9"/>
        <v>0</v>
      </c>
      <c r="X171" s="61">
        <v>0</v>
      </c>
      <c r="Y171" s="32">
        <f t="shared" si="10"/>
        <v>0</v>
      </c>
      <c r="Z171" s="61">
        <v>0</v>
      </c>
      <c r="AA171" s="32">
        <f t="shared" si="11"/>
        <v>0</v>
      </c>
      <c r="AB171" s="32">
        <v>0</v>
      </c>
      <c r="AC171" s="32">
        <v>0</v>
      </c>
      <c r="AD171" s="32">
        <v>0</v>
      </c>
      <c r="AE171" s="32">
        <v>14400</v>
      </c>
      <c r="AF171" s="32">
        <v>20640.400000000001</v>
      </c>
      <c r="AG171" s="32">
        <v>25199.200000000001</v>
      </c>
      <c r="AH171" s="32">
        <v>26600</v>
      </c>
      <c r="AI171" s="21">
        <v>59000</v>
      </c>
      <c r="AJ171" s="21">
        <v>56000</v>
      </c>
      <c r="AK171" s="9">
        <v>66000</v>
      </c>
      <c r="AL171" s="9">
        <v>60840</v>
      </c>
      <c r="AM171" s="9">
        <v>40000</v>
      </c>
      <c r="AN171" s="21">
        <v>72000</v>
      </c>
      <c r="AO171" s="87">
        <v>32000</v>
      </c>
      <c r="AP171" s="83">
        <v>24000</v>
      </c>
      <c r="AQ171" s="24">
        <v>23500</v>
      </c>
      <c r="AR171" s="24">
        <v>23500</v>
      </c>
      <c r="AS171" s="24">
        <v>23500</v>
      </c>
      <c r="AT171" s="24">
        <v>23497.88</v>
      </c>
      <c r="AU171" s="24">
        <v>23500</v>
      </c>
      <c r="AV171" s="24">
        <f>VLOOKUP(J171,Foglio4!$D$2:$I$1206,6,0)</f>
        <v>23500</v>
      </c>
      <c r="AW171" s="24">
        <f>VLOOKUP(SPESA!J171,Foglio4!$D$2:$J$1206,7,0)</f>
        <v>23500</v>
      </c>
    </row>
    <row r="172" spans="1:49">
      <c r="A172" s="1">
        <v>1</v>
      </c>
      <c r="B172" s="1">
        <v>1</v>
      </c>
      <c r="C172" s="1">
        <v>4</v>
      </c>
      <c r="D172" s="1">
        <v>3</v>
      </c>
      <c r="E172" s="1">
        <v>0</v>
      </c>
      <c r="H172" s="1">
        <v>18000</v>
      </c>
      <c r="I172" s="1">
        <v>2</v>
      </c>
      <c r="J172" s="5" t="str">
        <f t="shared" si="8"/>
        <v>18000/2</v>
      </c>
      <c r="K172" s="2" t="s">
        <v>136</v>
      </c>
      <c r="L172" s="1">
        <v>1</v>
      </c>
      <c r="M172" s="1">
        <v>4</v>
      </c>
      <c r="N172" s="1">
        <v>1</v>
      </c>
      <c r="O172" s="1">
        <v>3</v>
      </c>
      <c r="P172" s="1">
        <v>2</v>
      </c>
      <c r="Q172" s="1">
        <v>99</v>
      </c>
      <c r="R172" s="1">
        <v>999</v>
      </c>
      <c r="S172" s="12">
        <v>353</v>
      </c>
      <c r="T172" s="29">
        <v>3</v>
      </c>
      <c r="U172" s="29">
        <v>7</v>
      </c>
      <c r="V172" s="61">
        <v>0</v>
      </c>
      <c r="W172" s="32">
        <f t="shared" si="9"/>
        <v>0</v>
      </c>
      <c r="X172" s="61">
        <v>0</v>
      </c>
      <c r="Y172" s="32">
        <f t="shared" si="10"/>
        <v>0</v>
      </c>
      <c r="Z172" s="61">
        <v>0</v>
      </c>
      <c r="AA172" s="32">
        <f t="shared" si="11"/>
        <v>0</v>
      </c>
      <c r="AB172" s="32">
        <v>0</v>
      </c>
      <c r="AC172" s="32">
        <v>0</v>
      </c>
      <c r="AD172" s="32">
        <v>0</v>
      </c>
      <c r="AE172" s="32">
        <v>10500</v>
      </c>
      <c r="AF172" s="32">
        <v>0</v>
      </c>
      <c r="AG172" s="32">
        <v>0</v>
      </c>
      <c r="AH172" s="32">
        <v>0</v>
      </c>
      <c r="AI172" s="21">
        <v>0</v>
      </c>
      <c r="AJ172" s="21">
        <v>0</v>
      </c>
      <c r="AK172" s="9">
        <v>15000</v>
      </c>
      <c r="AL172" s="9">
        <v>15000</v>
      </c>
      <c r="AM172" s="9">
        <v>6000</v>
      </c>
      <c r="AN172" s="21">
        <v>0</v>
      </c>
      <c r="AO172" s="87">
        <v>0</v>
      </c>
      <c r="AP172" s="83">
        <v>0</v>
      </c>
      <c r="AQ172" s="24">
        <v>40000</v>
      </c>
      <c r="AR172" s="24">
        <v>30000</v>
      </c>
      <c r="AS172" s="24">
        <v>27500</v>
      </c>
      <c r="AT172" s="24">
        <v>30000</v>
      </c>
      <c r="AU172" s="24">
        <v>30000</v>
      </c>
      <c r="AV172" s="24">
        <f>VLOOKUP(J172,Foglio4!$D$2:$I$1206,6,0)</f>
        <v>30000</v>
      </c>
      <c r="AW172" s="24">
        <f>VLOOKUP(SPESA!J172,Foglio4!$D$2:$J$1206,7,0)</f>
        <v>30000</v>
      </c>
    </row>
    <row r="173" spans="1:49">
      <c r="A173" s="1">
        <v>1</v>
      </c>
      <c r="B173" s="1">
        <v>1</v>
      </c>
      <c r="C173" s="1">
        <v>4</v>
      </c>
      <c r="D173" s="1">
        <v>3</v>
      </c>
      <c r="E173" s="1">
        <v>0</v>
      </c>
      <c r="H173" s="1">
        <v>18000</v>
      </c>
      <c r="I173" s="1">
        <v>3</v>
      </c>
      <c r="J173" s="5" t="str">
        <f t="shared" si="8"/>
        <v>18000/3</v>
      </c>
      <c r="K173" s="2" t="s">
        <v>137</v>
      </c>
      <c r="L173" s="1">
        <v>1</v>
      </c>
      <c r="M173" s="1">
        <v>4</v>
      </c>
      <c r="N173" s="1">
        <v>1</v>
      </c>
      <c r="O173" s="1">
        <v>3</v>
      </c>
      <c r="P173" s="1">
        <v>2</v>
      </c>
      <c r="Q173" s="1">
        <v>3</v>
      </c>
      <c r="R173" s="1">
        <v>999</v>
      </c>
      <c r="S173" s="12">
        <v>353</v>
      </c>
      <c r="T173" s="29">
        <v>3</v>
      </c>
      <c r="U173" s="29">
        <v>7</v>
      </c>
      <c r="V173" s="61">
        <v>0</v>
      </c>
      <c r="W173" s="32">
        <f t="shared" si="9"/>
        <v>0</v>
      </c>
      <c r="X173" s="61">
        <v>0</v>
      </c>
      <c r="Y173" s="32">
        <f t="shared" si="10"/>
        <v>0</v>
      </c>
      <c r="Z173" s="61">
        <v>0</v>
      </c>
      <c r="AA173" s="32">
        <f t="shared" si="11"/>
        <v>0</v>
      </c>
      <c r="AB173" s="32">
        <v>0</v>
      </c>
      <c r="AC173" s="32">
        <v>0</v>
      </c>
      <c r="AD173" s="32">
        <v>0</v>
      </c>
      <c r="AE173" s="32">
        <v>0</v>
      </c>
      <c r="AF173" s="32">
        <v>800</v>
      </c>
      <c r="AG173" s="32">
        <v>4000</v>
      </c>
      <c r="AH173" s="32">
        <v>6499.56</v>
      </c>
      <c r="AI173" s="21">
        <v>7000</v>
      </c>
      <c r="AJ173" s="21">
        <v>7000</v>
      </c>
      <c r="AK173" s="9">
        <v>7000</v>
      </c>
      <c r="AL173" s="9">
        <v>7000</v>
      </c>
      <c r="AM173" s="9">
        <v>7000</v>
      </c>
      <c r="AN173" s="21">
        <v>5000</v>
      </c>
      <c r="AO173" s="87">
        <v>7000</v>
      </c>
      <c r="AP173" s="83">
        <v>7000</v>
      </c>
      <c r="AQ173" s="24">
        <v>7000</v>
      </c>
      <c r="AR173" s="24">
        <v>6977.6</v>
      </c>
      <c r="AS173" s="24">
        <v>7000</v>
      </c>
      <c r="AT173" s="24">
        <v>7000</v>
      </c>
      <c r="AU173" s="24">
        <v>7000</v>
      </c>
      <c r="AV173" s="24">
        <f>VLOOKUP(J173,Foglio4!$D$2:$I$1206,6,0)</f>
        <v>7000</v>
      </c>
      <c r="AW173" s="24">
        <f>VLOOKUP(SPESA!J173,Foglio4!$D$2:$J$1206,7,0)</f>
        <v>7000</v>
      </c>
    </row>
    <row r="174" spans="1:49">
      <c r="A174" s="1">
        <v>1</v>
      </c>
      <c r="B174" s="1">
        <v>1</v>
      </c>
      <c r="C174" s="1">
        <v>4</v>
      </c>
      <c r="D174" s="1">
        <v>3</v>
      </c>
      <c r="E174" s="1">
        <v>0</v>
      </c>
      <c r="H174" s="1">
        <v>18000</v>
      </c>
      <c r="I174" s="1">
        <v>51</v>
      </c>
      <c r="J174" s="5" t="str">
        <f t="shared" si="8"/>
        <v>18000/51</v>
      </c>
      <c r="K174" s="2" t="s">
        <v>138</v>
      </c>
      <c r="L174" s="1">
        <v>1</v>
      </c>
      <c r="M174" s="1">
        <v>4</v>
      </c>
      <c r="N174" s="1">
        <v>1</v>
      </c>
      <c r="O174" s="1">
        <v>10</v>
      </c>
      <c r="P174" s="1">
        <v>2</v>
      </c>
      <c r="Q174" s="1">
        <v>1</v>
      </c>
      <c r="R174" s="1">
        <v>1</v>
      </c>
      <c r="S174" s="12">
        <v>353</v>
      </c>
      <c r="T174" s="29">
        <v>3</v>
      </c>
      <c r="U174" s="29">
        <v>7</v>
      </c>
      <c r="V174" s="61">
        <v>0</v>
      </c>
      <c r="W174" s="32">
        <f t="shared" si="9"/>
        <v>0</v>
      </c>
      <c r="X174" s="61">
        <v>0</v>
      </c>
      <c r="Y174" s="32">
        <f t="shared" si="10"/>
        <v>0</v>
      </c>
      <c r="Z174" s="61">
        <v>0</v>
      </c>
      <c r="AA174" s="32">
        <f t="shared" si="11"/>
        <v>0</v>
      </c>
      <c r="AB174" s="32">
        <v>0</v>
      </c>
      <c r="AC174" s="32">
        <v>0</v>
      </c>
      <c r="AD174" s="32">
        <v>0</v>
      </c>
      <c r="AE174" s="32">
        <v>0</v>
      </c>
      <c r="AF174" s="32">
        <v>0</v>
      </c>
      <c r="AG174" s="32">
        <v>0</v>
      </c>
      <c r="AH174" s="32">
        <v>0</v>
      </c>
      <c r="AI174" s="21">
        <v>0</v>
      </c>
      <c r="AJ174" s="21">
        <v>0</v>
      </c>
      <c r="AK174" s="9">
        <v>0</v>
      </c>
      <c r="AL174" s="9">
        <v>0</v>
      </c>
      <c r="AM174" s="9">
        <v>0</v>
      </c>
      <c r="AN174" s="21">
        <v>0</v>
      </c>
      <c r="AO174" s="87">
        <v>0</v>
      </c>
      <c r="AP174" s="83">
        <v>0</v>
      </c>
      <c r="AQ174" s="24">
        <v>0</v>
      </c>
      <c r="AR174" s="24">
        <v>0</v>
      </c>
      <c r="AS174" s="24">
        <v>0</v>
      </c>
      <c r="AT174" s="24">
        <v>0</v>
      </c>
      <c r="AU174" s="24">
        <v>0</v>
      </c>
      <c r="AV174" s="24">
        <f>VLOOKUP(J174,Foglio4!$D$2:$I$1206,6,0)</f>
        <v>0</v>
      </c>
      <c r="AW174" s="24">
        <f>VLOOKUP(SPESA!J174,Foglio4!$D$2:$J$1206,7,0)</f>
        <v>0</v>
      </c>
    </row>
    <row r="175" spans="1:49">
      <c r="A175" s="1">
        <v>1</v>
      </c>
      <c r="B175" s="1">
        <v>1</v>
      </c>
      <c r="C175" s="1">
        <v>4</v>
      </c>
      <c r="D175" s="1">
        <v>3</v>
      </c>
      <c r="E175" s="1">
        <v>0</v>
      </c>
      <c r="H175" s="1">
        <v>18000</v>
      </c>
      <c r="I175" s="1">
        <v>52</v>
      </c>
      <c r="J175" s="5" t="str">
        <f t="shared" si="8"/>
        <v>18000/52</v>
      </c>
      <c r="K175" s="2" t="s">
        <v>139</v>
      </c>
      <c r="L175" s="1">
        <v>1</v>
      </c>
      <c r="M175" s="1">
        <v>4</v>
      </c>
      <c r="N175" s="1">
        <v>1</v>
      </c>
      <c r="O175" s="1">
        <v>10</v>
      </c>
      <c r="P175" s="1">
        <v>2</v>
      </c>
      <c r="Q175" s="1">
        <v>1</v>
      </c>
      <c r="R175" s="1">
        <v>1</v>
      </c>
      <c r="S175" s="12">
        <v>353</v>
      </c>
      <c r="T175" s="29">
        <v>3</v>
      </c>
      <c r="U175" s="29">
        <v>7</v>
      </c>
      <c r="V175" s="61">
        <v>0</v>
      </c>
      <c r="W175" s="32">
        <f t="shared" si="9"/>
        <v>0</v>
      </c>
      <c r="X175" s="61">
        <v>0</v>
      </c>
      <c r="Y175" s="32">
        <f t="shared" si="10"/>
        <v>0</v>
      </c>
      <c r="Z175" s="61">
        <v>0</v>
      </c>
      <c r="AA175" s="32">
        <f t="shared" si="11"/>
        <v>0</v>
      </c>
      <c r="AB175" s="32">
        <v>0</v>
      </c>
      <c r="AC175" s="32">
        <v>0</v>
      </c>
      <c r="AD175" s="32">
        <v>0</v>
      </c>
      <c r="AE175" s="32">
        <v>0</v>
      </c>
      <c r="AF175" s="32">
        <v>0</v>
      </c>
      <c r="AG175" s="32">
        <v>0</v>
      </c>
      <c r="AH175" s="32">
        <v>0</v>
      </c>
      <c r="AI175" s="21">
        <v>0</v>
      </c>
      <c r="AJ175" s="21">
        <v>0</v>
      </c>
      <c r="AK175" s="9">
        <v>0</v>
      </c>
      <c r="AL175" s="9">
        <v>0</v>
      </c>
      <c r="AM175" s="9">
        <v>0</v>
      </c>
      <c r="AN175" s="21">
        <v>0</v>
      </c>
      <c r="AO175" s="87">
        <v>0</v>
      </c>
      <c r="AP175" s="83">
        <v>0</v>
      </c>
      <c r="AQ175" s="24">
        <v>0</v>
      </c>
      <c r="AR175" s="24">
        <v>0</v>
      </c>
      <c r="AS175" s="24">
        <v>0</v>
      </c>
      <c r="AT175" s="24">
        <v>0</v>
      </c>
      <c r="AU175" s="24">
        <v>0</v>
      </c>
      <c r="AV175" s="24">
        <f>VLOOKUP(J175,Foglio4!$D$2:$I$1206,6,0)</f>
        <v>0</v>
      </c>
      <c r="AW175" s="24">
        <f>VLOOKUP(SPESA!J175,Foglio4!$D$2:$J$1206,7,0)</f>
        <v>0</v>
      </c>
    </row>
    <row r="176" spans="1:49">
      <c r="A176" s="1">
        <v>1</v>
      </c>
      <c r="B176" s="1">
        <v>1</v>
      </c>
      <c r="C176" s="1">
        <v>4</v>
      </c>
      <c r="D176" s="1">
        <v>3</v>
      </c>
      <c r="E176" s="1">
        <v>0</v>
      </c>
      <c r="H176" s="1">
        <v>18000</v>
      </c>
      <c r="I176" s="1">
        <v>53</v>
      </c>
      <c r="J176" s="5" t="str">
        <f t="shared" si="8"/>
        <v>18000/53</v>
      </c>
      <c r="K176" s="2" t="s">
        <v>140</v>
      </c>
      <c r="L176" s="1">
        <v>1</v>
      </c>
      <c r="M176" s="1">
        <v>4</v>
      </c>
      <c r="N176" s="1">
        <v>1</v>
      </c>
      <c r="O176" s="1">
        <v>10</v>
      </c>
      <c r="P176" s="1">
        <v>2</v>
      </c>
      <c r="Q176" s="1">
        <v>1</v>
      </c>
      <c r="R176" s="1">
        <v>1</v>
      </c>
      <c r="S176" s="12">
        <v>353</v>
      </c>
      <c r="T176" s="29">
        <v>3</v>
      </c>
      <c r="U176" s="29">
        <v>7</v>
      </c>
      <c r="V176" s="61">
        <v>0</v>
      </c>
      <c r="W176" s="32">
        <f t="shared" si="9"/>
        <v>0</v>
      </c>
      <c r="X176" s="61">
        <v>0</v>
      </c>
      <c r="Y176" s="32">
        <f t="shared" si="10"/>
        <v>0</v>
      </c>
      <c r="Z176" s="61">
        <v>0</v>
      </c>
      <c r="AA176" s="32">
        <f t="shared" si="11"/>
        <v>0</v>
      </c>
      <c r="AB176" s="32">
        <v>0</v>
      </c>
      <c r="AC176" s="32">
        <v>0</v>
      </c>
      <c r="AD176" s="32">
        <v>0</v>
      </c>
      <c r="AE176" s="32">
        <v>0</v>
      </c>
      <c r="AF176" s="32">
        <v>0</v>
      </c>
      <c r="AG176" s="32">
        <v>0</v>
      </c>
      <c r="AH176" s="32">
        <v>0</v>
      </c>
      <c r="AI176" s="21">
        <v>0</v>
      </c>
      <c r="AJ176" s="21">
        <v>0</v>
      </c>
      <c r="AK176" s="9">
        <v>0</v>
      </c>
      <c r="AL176" s="9">
        <v>0</v>
      </c>
      <c r="AM176" s="9">
        <v>0</v>
      </c>
      <c r="AN176" s="21">
        <v>0</v>
      </c>
      <c r="AO176" s="87">
        <v>0</v>
      </c>
      <c r="AP176" s="83">
        <v>0</v>
      </c>
      <c r="AQ176" s="24">
        <v>0</v>
      </c>
      <c r="AR176" s="24">
        <v>0</v>
      </c>
      <c r="AS176" s="24">
        <v>0</v>
      </c>
      <c r="AT176" s="24">
        <v>0</v>
      </c>
      <c r="AU176" s="24">
        <v>0</v>
      </c>
      <c r="AV176" s="24">
        <f>VLOOKUP(J176,Foglio4!$D$2:$I$1206,6,0)</f>
        <v>0</v>
      </c>
      <c r="AW176" s="24">
        <f>VLOOKUP(SPESA!J176,Foglio4!$D$2:$J$1206,7,0)</f>
        <v>0</v>
      </c>
    </row>
    <row r="177" spans="1:49">
      <c r="A177" s="1">
        <v>1</v>
      </c>
      <c r="B177" s="1">
        <v>1</v>
      </c>
      <c r="C177" s="1">
        <v>4</v>
      </c>
      <c r="D177" s="1">
        <v>3</v>
      </c>
      <c r="E177" s="1">
        <v>0</v>
      </c>
      <c r="F177" s="5">
        <v>19000</v>
      </c>
      <c r="G177" s="5">
        <v>0</v>
      </c>
      <c r="H177" s="1">
        <v>18003</v>
      </c>
      <c r="I177" s="1">
        <v>0</v>
      </c>
      <c r="J177" s="5" t="str">
        <f t="shared" si="8"/>
        <v>18003/0</v>
      </c>
      <c r="K177" s="2" t="s">
        <v>141</v>
      </c>
      <c r="L177" s="1">
        <v>1</v>
      </c>
      <c r="M177" s="1">
        <v>4</v>
      </c>
      <c r="N177" s="1">
        <v>1</v>
      </c>
      <c r="O177" s="1">
        <v>3</v>
      </c>
      <c r="P177" s="1">
        <v>2</v>
      </c>
      <c r="Q177" s="1">
        <v>3</v>
      </c>
      <c r="R177" s="1">
        <v>999</v>
      </c>
      <c r="S177" s="12">
        <v>353</v>
      </c>
      <c r="T177" s="29">
        <v>3</v>
      </c>
      <c r="U177" s="29">
        <v>7</v>
      </c>
      <c r="V177" s="61">
        <v>23272012</v>
      </c>
      <c r="W177" s="32">
        <f t="shared" si="9"/>
        <v>12018.991153093319</v>
      </c>
      <c r="X177" s="61">
        <v>23405014</v>
      </c>
      <c r="Y177" s="32">
        <f t="shared" si="10"/>
        <v>12087.680953586019</v>
      </c>
      <c r="Z177" s="61">
        <v>36000000</v>
      </c>
      <c r="AA177" s="32">
        <f t="shared" si="11"/>
        <v>18592.448367221514</v>
      </c>
      <c r="AB177" s="32">
        <v>18591.98</v>
      </c>
      <c r="AC177" s="32">
        <v>16476.55</v>
      </c>
      <c r="AD177" s="32">
        <v>6038</v>
      </c>
      <c r="AE177" s="32">
        <v>4972.99</v>
      </c>
      <c r="AF177" s="32">
        <v>0</v>
      </c>
      <c r="AG177" s="32">
        <v>0</v>
      </c>
      <c r="AH177" s="32">
        <v>0</v>
      </c>
      <c r="AI177" s="21">
        <v>0</v>
      </c>
      <c r="AJ177" s="21">
        <v>0</v>
      </c>
      <c r="AK177" s="9">
        <v>0</v>
      </c>
      <c r="AL177" s="9">
        <v>17248</v>
      </c>
      <c r="AM177" s="9">
        <v>17248</v>
      </c>
      <c r="AN177" s="21">
        <v>22029.75</v>
      </c>
      <c r="AO177" s="87">
        <v>15000</v>
      </c>
      <c r="AP177" s="83">
        <v>13000</v>
      </c>
      <c r="AQ177" s="24">
        <v>13000</v>
      </c>
      <c r="AR177" s="24">
        <v>15600</v>
      </c>
      <c r="AS177" s="24">
        <v>14450</v>
      </c>
      <c r="AT177" s="24">
        <v>14450</v>
      </c>
      <c r="AU177" s="24">
        <v>14450</v>
      </c>
      <c r="AV177" s="24">
        <f>VLOOKUP(J177,Foglio4!$D$2:$I$1206,6,0)</f>
        <v>14450</v>
      </c>
      <c r="AW177" s="24">
        <f>VLOOKUP(SPESA!J177,Foglio4!$D$2:$J$1206,7,0)</f>
        <v>14450</v>
      </c>
    </row>
    <row r="178" spans="1:49">
      <c r="A178" s="1">
        <v>1</v>
      </c>
      <c r="B178" s="1">
        <v>1</v>
      </c>
      <c r="C178" s="1">
        <v>4</v>
      </c>
      <c r="D178" s="1">
        <v>3</v>
      </c>
      <c r="E178" s="1">
        <v>0</v>
      </c>
      <c r="H178" s="1">
        <v>18003</v>
      </c>
      <c r="I178" s="1">
        <v>71</v>
      </c>
      <c r="J178" s="5" t="str">
        <f t="shared" si="8"/>
        <v>18003/71</v>
      </c>
      <c r="K178" s="2" t="s">
        <v>142</v>
      </c>
      <c r="L178" s="1">
        <v>1</v>
      </c>
      <c r="M178" s="1">
        <v>4</v>
      </c>
      <c r="N178" s="1">
        <v>1</v>
      </c>
      <c r="O178" s="1">
        <v>10</v>
      </c>
      <c r="P178" s="1">
        <v>2</v>
      </c>
      <c r="Q178" s="1">
        <v>1</v>
      </c>
      <c r="R178" s="1">
        <v>1</v>
      </c>
      <c r="S178" s="12">
        <v>353</v>
      </c>
      <c r="T178" s="29">
        <v>3</v>
      </c>
      <c r="U178" s="29">
        <v>7</v>
      </c>
      <c r="V178" s="61">
        <v>0</v>
      </c>
      <c r="W178" s="32">
        <f t="shared" si="9"/>
        <v>0</v>
      </c>
      <c r="X178" s="61">
        <v>0</v>
      </c>
      <c r="Y178" s="32">
        <f t="shared" si="10"/>
        <v>0</v>
      </c>
      <c r="Z178" s="61">
        <v>0</v>
      </c>
      <c r="AA178" s="32">
        <f t="shared" si="11"/>
        <v>0</v>
      </c>
      <c r="AB178" s="32">
        <v>0</v>
      </c>
      <c r="AC178" s="32">
        <v>0</v>
      </c>
      <c r="AD178" s="32">
        <v>0</v>
      </c>
      <c r="AE178" s="32">
        <v>0</v>
      </c>
      <c r="AF178" s="32">
        <v>0</v>
      </c>
      <c r="AG178" s="32">
        <v>0</v>
      </c>
      <c r="AH178" s="32">
        <v>0</v>
      </c>
      <c r="AI178" s="21">
        <v>0</v>
      </c>
      <c r="AJ178" s="21">
        <v>0</v>
      </c>
      <c r="AK178" s="9">
        <v>0</v>
      </c>
      <c r="AL178" s="9">
        <v>0</v>
      </c>
      <c r="AM178" s="9">
        <v>0</v>
      </c>
      <c r="AN178" s="21">
        <v>0</v>
      </c>
      <c r="AO178" s="87">
        <v>0</v>
      </c>
      <c r="AP178" s="83">
        <v>0</v>
      </c>
      <c r="AQ178" s="24">
        <v>0</v>
      </c>
      <c r="AR178" s="24">
        <v>0</v>
      </c>
      <c r="AS178" s="24">
        <v>0</v>
      </c>
      <c r="AT178" s="24">
        <v>0</v>
      </c>
      <c r="AU178" s="24">
        <v>0</v>
      </c>
      <c r="AV178" s="24">
        <f>VLOOKUP(J178,Foglio4!$D$2:$I$1206,6,0)</f>
        <v>0</v>
      </c>
      <c r="AW178" s="24">
        <f>VLOOKUP(SPESA!J178,Foglio4!$D$2:$J$1206,7,0)</f>
        <v>0</v>
      </c>
    </row>
    <row r="179" spans="1:49">
      <c r="A179" s="1">
        <v>1</v>
      </c>
      <c r="B179" s="1">
        <v>1</v>
      </c>
      <c r="C179" s="1">
        <v>4</v>
      </c>
      <c r="D179" s="1">
        <v>3</v>
      </c>
      <c r="E179" s="1">
        <v>0</v>
      </c>
      <c r="F179" s="5">
        <v>19001</v>
      </c>
      <c r="G179" s="5">
        <v>0</v>
      </c>
      <c r="H179" s="1">
        <v>19002</v>
      </c>
      <c r="I179" s="1">
        <v>0</v>
      </c>
      <c r="J179" s="5" t="str">
        <f t="shared" si="8"/>
        <v>19002/0</v>
      </c>
      <c r="K179" s="2" t="s">
        <v>143</v>
      </c>
      <c r="L179" s="1">
        <v>1</v>
      </c>
      <c r="M179" s="1">
        <v>4</v>
      </c>
      <c r="N179" s="1">
        <v>1</v>
      </c>
      <c r="O179" s="1">
        <v>3</v>
      </c>
      <c r="P179" s="1">
        <v>2</v>
      </c>
      <c r="Q179" s="1">
        <v>99</v>
      </c>
      <c r="R179" s="1">
        <v>999</v>
      </c>
      <c r="S179" s="12">
        <v>353</v>
      </c>
      <c r="T179" s="29">
        <v>3</v>
      </c>
      <c r="U179" s="29">
        <v>7</v>
      </c>
      <c r="V179" s="61">
        <v>13601280</v>
      </c>
      <c r="W179" s="32">
        <f t="shared" si="9"/>
        <v>7024.4748924478508</v>
      </c>
      <c r="X179" s="61">
        <v>33050322</v>
      </c>
      <c r="Y179" s="32">
        <f t="shared" si="10"/>
        <v>17069.066814029036</v>
      </c>
      <c r="Z179" s="61">
        <v>47280000</v>
      </c>
      <c r="AA179" s="32">
        <f t="shared" si="11"/>
        <v>24418.082188950921</v>
      </c>
      <c r="AB179" s="32">
        <v>14880</v>
      </c>
      <c r="AC179" s="32">
        <v>8064</v>
      </c>
      <c r="AD179" s="32">
        <v>8500</v>
      </c>
      <c r="AE179" s="32">
        <v>0</v>
      </c>
      <c r="AF179" s="32">
        <v>0</v>
      </c>
      <c r="AG179" s="32">
        <v>0</v>
      </c>
      <c r="AH179" s="32">
        <v>0</v>
      </c>
      <c r="AI179" s="21">
        <v>0</v>
      </c>
      <c r="AJ179" s="21">
        <v>0</v>
      </c>
      <c r="AK179" s="9">
        <v>0</v>
      </c>
      <c r="AL179" s="9">
        <v>0</v>
      </c>
      <c r="AM179" s="9">
        <v>0</v>
      </c>
      <c r="AN179" s="21">
        <v>0</v>
      </c>
      <c r="AO179" s="87">
        <v>0</v>
      </c>
      <c r="AP179" s="83">
        <v>0</v>
      </c>
      <c r="AQ179" s="24">
        <v>0</v>
      </c>
      <c r="AR179" s="24">
        <v>0</v>
      </c>
      <c r="AS179" s="24">
        <v>0</v>
      </c>
      <c r="AT179" s="24">
        <v>0</v>
      </c>
      <c r="AU179" s="24">
        <v>0</v>
      </c>
      <c r="AV179" s="24">
        <f>VLOOKUP(J179,Foglio4!$D$2:$I$1206,6,0)</f>
        <v>0</v>
      </c>
      <c r="AW179" s="24">
        <f>VLOOKUP(SPESA!J179,Foglio4!$D$2:$J$1206,7,0)</f>
        <v>0</v>
      </c>
    </row>
    <row r="180" spans="1:49">
      <c r="A180" s="1">
        <v>1</v>
      </c>
      <c r="B180" s="1">
        <v>1</v>
      </c>
      <c r="C180" s="1">
        <v>4</v>
      </c>
      <c r="D180" s="1">
        <v>3</v>
      </c>
      <c r="E180" s="1">
        <v>0</v>
      </c>
      <c r="H180" s="1">
        <v>19002</v>
      </c>
      <c r="I180" s="1">
        <v>71</v>
      </c>
      <c r="J180" s="5" t="str">
        <f t="shared" si="8"/>
        <v>19002/71</v>
      </c>
      <c r="K180" s="2" t="s">
        <v>144</v>
      </c>
      <c r="L180" s="1">
        <v>1</v>
      </c>
      <c r="M180" s="1">
        <v>4</v>
      </c>
      <c r="N180" s="1">
        <v>1</v>
      </c>
      <c r="O180" s="1">
        <v>10</v>
      </c>
      <c r="P180" s="1">
        <v>2</v>
      </c>
      <c r="Q180" s="1">
        <v>1</v>
      </c>
      <c r="R180" s="1">
        <v>1</v>
      </c>
      <c r="S180" s="12">
        <v>353</v>
      </c>
      <c r="T180" s="29">
        <v>3</v>
      </c>
      <c r="U180" s="29">
        <v>7</v>
      </c>
      <c r="V180" s="61">
        <v>0</v>
      </c>
      <c r="W180" s="32">
        <f t="shared" si="9"/>
        <v>0</v>
      </c>
      <c r="X180" s="61">
        <v>0</v>
      </c>
      <c r="Y180" s="32">
        <f t="shared" si="10"/>
        <v>0</v>
      </c>
      <c r="Z180" s="61">
        <v>0</v>
      </c>
      <c r="AA180" s="32">
        <f t="shared" si="11"/>
        <v>0</v>
      </c>
      <c r="AB180" s="32">
        <v>0</v>
      </c>
      <c r="AC180" s="32">
        <v>0</v>
      </c>
      <c r="AD180" s="32">
        <v>0</v>
      </c>
      <c r="AE180" s="32">
        <v>0</v>
      </c>
      <c r="AF180" s="32">
        <v>0</v>
      </c>
      <c r="AG180" s="32">
        <v>0</v>
      </c>
      <c r="AH180" s="32">
        <v>0</v>
      </c>
      <c r="AI180" s="21">
        <v>0</v>
      </c>
      <c r="AJ180" s="21">
        <v>0</v>
      </c>
      <c r="AK180" s="9">
        <v>0</v>
      </c>
      <c r="AL180" s="9">
        <v>0</v>
      </c>
      <c r="AM180" s="9">
        <v>0</v>
      </c>
      <c r="AN180" s="21">
        <v>0</v>
      </c>
      <c r="AO180" s="87">
        <v>0</v>
      </c>
      <c r="AP180" s="83">
        <v>0</v>
      </c>
      <c r="AQ180" s="24">
        <v>0</v>
      </c>
      <c r="AR180" s="24">
        <v>0</v>
      </c>
      <c r="AS180" s="24">
        <v>0</v>
      </c>
      <c r="AT180" s="24">
        <v>0</v>
      </c>
      <c r="AU180" s="24">
        <v>0</v>
      </c>
      <c r="AV180" s="24">
        <f>VLOOKUP(J180,Foglio4!$D$2:$I$1206,6,0)</f>
        <v>0</v>
      </c>
      <c r="AW180" s="24">
        <f>VLOOKUP(SPESA!J180,Foglio4!$D$2:$J$1206,7,0)</f>
        <v>0</v>
      </c>
    </row>
    <row r="181" spans="1:49">
      <c r="A181" s="1">
        <v>1</v>
      </c>
      <c r="B181" s="1">
        <v>1</v>
      </c>
      <c r="C181" s="1">
        <v>4</v>
      </c>
      <c r="D181" s="1">
        <v>3</v>
      </c>
      <c r="E181" s="1">
        <v>0</v>
      </c>
      <c r="H181" s="1">
        <v>19003</v>
      </c>
      <c r="I181" s="1">
        <v>0</v>
      </c>
      <c r="J181" s="5" t="str">
        <f t="shared" si="8"/>
        <v>19003/0</v>
      </c>
      <c r="K181" s="2" t="s">
        <v>145</v>
      </c>
      <c r="L181" s="1">
        <v>1</v>
      </c>
      <c r="M181" s="1">
        <v>4</v>
      </c>
      <c r="N181" s="1">
        <v>1</v>
      </c>
      <c r="O181" s="1">
        <v>3</v>
      </c>
      <c r="P181" s="1">
        <v>2</v>
      </c>
      <c r="Q181" s="1">
        <v>99</v>
      </c>
      <c r="R181" s="1">
        <v>999</v>
      </c>
      <c r="S181" s="12">
        <v>353</v>
      </c>
      <c r="T181" s="29">
        <v>3</v>
      </c>
      <c r="U181" s="29">
        <v>7</v>
      </c>
      <c r="V181" s="61">
        <v>0</v>
      </c>
      <c r="W181" s="32">
        <f t="shared" si="9"/>
        <v>0</v>
      </c>
      <c r="X181" s="61">
        <v>0</v>
      </c>
      <c r="Y181" s="32">
        <f t="shared" si="10"/>
        <v>0</v>
      </c>
      <c r="Z181" s="61">
        <v>0</v>
      </c>
      <c r="AA181" s="32">
        <f t="shared" si="11"/>
        <v>0</v>
      </c>
      <c r="AB181" s="32">
        <v>24180</v>
      </c>
      <c r="AC181" s="32">
        <v>12888</v>
      </c>
      <c r="AD181" s="32">
        <v>14400</v>
      </c>
      <c r="AE181" s="32">
        <v>0</v>
      </c>
      <c r="AF181" s="32">
        <v>0</v>
      </c>
      <c r="AG181" s="32">
        <v>0</v>
      </c>
      <c r="AH181" s="32">
        <v>0</v>
      </c>
      <c r="AI181" s="21">
        <v>0</v>
      </c>
      <c r="AJ181" s="21">
        <v>0</v>
      </c>
      <c r="AK181" s="9">
        <v>0</v>
      </c>
      <c r="AL181" s="9">
        <v>0</v>
      </c>
      <c r="AM181" s="9">
        <v>0</v>
      </c>
      <c r="AN181" s="21">
        <v>0</v>
      </c>
      <c r="AO181" s="87">
        <v>0</v>
      </c>
      <c r="AP181" s="83">
        <v>0</v>
      </c>
      <c r="AQ181" s="24">
        <v>0</v>
      </c>
      <c r="AR181" s="24">
        <v>0</v>
      </c>
      <c r="AS181" s="24">
        <v>0</v>
      </c>
      <c r="AT181" s="24">
        <v>0</v>
      </c>
      <c r="AU181" s="24">
        <v>0</v>
      </c>
      <c r="AV181" s="24">
        <f>VLOOKUP(J181,Foglio4!$D$2:$I$1206,6,0)</f>
        <v>0</v>
      </c>
      <c r="AW181" s="24">
        <f>VLOOKUP(SPESA!J181,Foglio4!$D$2:$J$1206,7,0)</f>
        <v>0</v>
      </c>
    </row>
    <row r="182" spans="1:49">
      <c r="A182" s="1">
        <v>1</v>
      </c>
      <c r="B182" s="1">
        <v>1</v>
      </c>
      <c r="C182" s="1">
        <v>4</v>
      </c>
      <c r="D182" s="1">
        <v>3</v>
      </c>
      <c r="E182" s="1">
        <v>0</v>
      </c>
      <c r="H182" s="1">
        <v>19003</v>
      </c>
      <c r="I182" s="1">
        <v>71</v>
      </c>
      <c r="J182" s="5" t="str">
        <f t="shared" si="8"/>
        <v>19003/71</v>
      </c>
      <c r="K182" s="2" t="s">
        <v>146</v>
      </c>
      <c r="L182" s="1">
        <v>1</v>
      </c>
      <c r="M182" s="1">
        <v>4</v>
      </c>
      <c r="N182" s="1">
        <v>1</v>
      </c>
      <c r="O182" s="1">
        <v>10</v>
      </c>
      <c r="P182" s="1">
        <v>2</v>
      </c>
      <c r="Q182" s="1">
        <v>1</v>
      </c>
      <c r="R182" s="1">
        <v>1</v>
      </c>
      <c r="S182" s="12">
        <v>353</v>
      </c>
      <c r="T182" s="29">
        <v>3</v>
      </c>
      <c r="U182" s="29">
        <v>7</v>
      </c>
      <c r="V182" s="61">
        <v>0</v>
      </c>
      <c r="W182" s="32">
        <f t="shared" si="9"/>
        <v>0</v>
      </c>
      <c r="X182" s="61">
        <v>0</v>
      </c>
      <c r="Y182" s="32">
        <f t="shared" si="10"/>
        <v>0</v>
      </c>
      <c r="Z182" s="61">
        <v>0</v>
      </c>
      <c r="AA182" s="32">
        <f t="shared" si="11"/>
        <v>0</v>
      </c>
      <c r="AB182" s="32">
        <v>0</v>
      </c>
      <c r="AC182" s="32">
        <v>0</v>
      </c>
      <c r="AD182" s="32">
        <v>0</v>
      </c>
      <c r="AE182" s="32">
        <v>0</v>
      </c>
      <c r="AF182" s="32">
        <v>0</v>
      </c>
      <c r="AG182" s="32">
        <v>0</v>
      </c>
      <c r="AH182" s="32">
        <v>0</v>
      </c>
      <c r="AI182" s="21">
        <v>0</v>
      </c>
      <c r="AJ182" s="21">
        <v>0</v>
      </c>
      <c r="AK182" s="9">
        <v>0</v>
      </c>
      <c r="AL182" s="9">
        <v>0</v>
      </c>
      <c r="AM182" s="9">
        <v>0</v>
      </c>
      <c r="AN182" s="21">
        <v>0</v>
      </c>
      <c r="AO182" s="87">
        <v>0</v>
      </c>
      <c r="AP182" s="83">
        <v>0</v>
      </c>
      <c r="AQ182" s="24">
        <v>0</v>
      </c>
      <c r="AR182" s="24">
        <v>0</v>
      </c>
      <c r="AS182" s="24">
        <v>0</v>
      </c>
      <c r="AT182" s="24">
        <v>0</v>
      </c>
      <c r="AU182" s="24">
        <v>0</v>
      </c>
      <c r="AV182" s="24">
        <f>VLOOKUP(J182,Foglio4!$D$2:$I$1206,6,0)</f>
        <v>0</v>
      </c>
      <c r="AW182" s="24">
        <f>VLOOKUP(SPESA!J182,Foglio4!$D$2:$J$1206,7,0)</f>
        <v>0</v>
      </c>
    </row>
    <row r="183" spans="1:49">
      <c r="A183" s="5">
        <v>1</v>
      </c>
      <c r="B183" s="5">
        <v>1</v>
      </c>
      <c r="C183" s="5">
        <v>4</v>
      </c>
      <c r="D183" s="5">
        <v>3</v>
      </c>
      <c r="E183" s="5">
        <v>0</v>
      </c>
      <c r="F183" s="5">
        <v>19004</v>
      </c>
      <c r="G183" s="5">
        <v>0</v>
      </c>
      <c r="H183" s="5">
        <v>0</v>
      </c>
      <c r="I183" s="5">
        <v>0</v>
      </c>
      <c r="J183" s="5" t="str">
        <f t="shared" si="8"/>
        <v>0/0</v>
      </c>
      <c r="K183" s="2" t="s">
        <v>959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48">
        <v>703</v>
      </c>
      <c r="T183" s="29">
        <v>3</v>
      </c>
      <c r="U183" s="29">
        <v>7</v>
      </c>
      <c r="V183" s="61">
        <v>0</v>
      </c>
      <c r="W183" s="32">
        <f t="shared" si="9"/>
        <v>0</v>
      </c>
      <c r="X183" s="61">
        <v>0</v>
      </c>
      <c r="Y183" s="32">
        <f t="shared" si="10"/>
        <v>0</v>
      </c>
      <c r="Z183" s="61">
        <v>0</v>
      </c>
      <c r="AA183" s="32">
        <f t="shared" si="11"/>
        <v>0</v>
      </c>
      <c r="AB183" s="32">
        <v>0</v>
      </c>
      <c r="AC183" s="32">
        <v>10932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21">
        <v>0</v>
      </c>
      <c r="AJ183" s="21">
        <v>0</v>
      </c>
      <c r="AK183" s="9">
        <v>0</v>
      </c>
      <c r="AL183" s="9">
        <v>0</v>
      </c>
      <c r="AM183" s="9">
        <v>0</v>
      </c>
      <c r="AN183" s="21">
        <v>0</v>
      </c>
      <c r="AO183" s="87">
        <v>0</v>
      </c>
      <c r="AP183" s="83">
        <v>0</v>
      </c>
      <c r="AQ183" s="24">
        <v>0</v>
      </c>
      <c r="AR183" s="24">
        <v>0</v>
      </c>
      <c r="AS183" s="24">
        <v>0</v>
      </c>
      <c r="AT183" s="24">
        <v>0</v>
      </c>
      <c r="AU183" s="24">
        <v>0</v>
      </c>
      <c r="AV183" s="24">
        <v>0</v>
      </c>
      <c r="AW183" s="24">
        <v>0</v>
      </c>
    </row>
    <row r="184" spans="1:49">
      <c r="A184" s="1">
        <v>1</v>
      </c>
      <c r="B184" s="1">
        <v>1</v>
      </c>
      <c r="C184" s="1">
        <v>4</v>
      </c>
      <c r="D184" s="1">
        <v>5</v>
      </c>
      <c r="E184" s="1">
        <v>0</v>
      </c>
      <c r="H184" s="1">
        <v>19400</v>
      </c>
      <c r="I184" s="1">
        <v>0</v>
      </c>
      <c r="J184" s="5" t="str">
        <f t="shared" si="8"/>
        <v>19400/0</v>
      </c>
      <c r="K184" s="2" t="s">
        <v>147</v>
      </c>
      <c r="L184" s="1">
        <v>1</v>
      </c>
      <c r="M184" s="1">
        <v>4</v>
      </c>
      <c r="N184" s="1">
        <v>1</v>
      </c>
      <c r="O184" s="1">
        <v>4</v>
      </c>
      <c r="P184" s="1">
        <v>1</v>
      </c>
      <c r="Q184" s="1">
        <v>2</v>
      </c>
      <c r="R184" s="1">
        <v>2</v>
      </c>
      <c r="S184" s="12">
        <v>353</v>
      </c>
      <c r="T184" s="29">
        <v>3</v>
      </c>
      <c r="U184" s="29">
        <v>7</v>
      </c>
      <c r="V184" s="61">
        <v>0</v>
      </c>
      <c r="W184" s="32">
        <f t="shared" si="9"/>
        <v>0</v>
      </c>
      <c r="X184" s="61">
        <v>38803350</v>
      </c>
      <c r="Y184" s="32">
        <f t="shared" si="10"/>
        <v>20040.257815284025</v>
      </c>
      <c r="Z184" s="61">
        <v>41802000</v>
      </c>
      <c r="AA184" s="32">
        <f t="shared" si="11"/>
        <v>21588.931295738716</v>
      </c>
      <c r="AB184" s="32">
        <v>0</v>
      </c>
      <c r="AC184" s="32">
        <v>0</v>
      </c>
      <c r="AD184" s="32">
        <v>0</v>
      </c>
      <c r="AE184" s="32">
        <v>0</v>
      </c>
      <c r="AF184" s="32">
        <v>26300</v>
      </c>
      <c r="AG184" s="32">
        <v>28000</v>
      </c>
      <c r="AH184" s="32">
        <v>28144</v>
      </c>
      <c r="AI184" s="21">
        <v>32000</v>
      </c>
      <c r="AJ184" s="21">
        <v>36753</v>
      </c>
      <c r="AK184" s="9">
        <v>40952.410000000003</v>
      </c>
      <c r="AL184" s="9">
        <v>34919</v>
      </c>
      <c r="AM184" s="9">
        <v>7053</v>
      </c>
      <c r="AN184" s="21">
        <v>0</v>
      </c>
      <c r="AO184" s="87">
        <v>0</v>
      </c>
      <c r="AP184" s="83">
        <v>0</v>
      </c>
      <c r="AQ184" s="24">
        <v>0</v>
      </c>
      <c r="AR184" s="24">
        <v>0</v>
      </c>
      <c r="AS184" s="24">
        <v>0</v>
      </c>
      <c r="AT184" s="24">
        <v>0</v>
      </c>
      <c r="AU184" s="24">
        <v>0</v>
      </c>
      <c r="AV184" s="24">
        <f>VLOOKUP(J184,Foglio4!$D$2:$I$1206,6,0)</f>
        <v>0</v>
      </c>
      <c r="AW184" s="24">
        <f>VLOOKUP(SPESA!J184,Foglio4!$D$2:$J$1206,7,0)</f>
        <v>0</v>
      </c>
    </row>
    <row r="185" spans="1:49">
      <c r="A185" s="1">
        <v>1</v>
      </c>
      <c r="B185" s="1">
        <v>1</v>
      </c>
      <c r="C185" s="1">
        <v>4</v>
      </c>
      <c r="D185" s="1">
        <v>5</v>
      </c>
      <c r="E185" s="1">
        <v>0</v>
      </c>
      <c r="H185" s="1">
        <v>19400</v>
      </c>
      <c r="I185" s="1">
        <v>71</v>
      </c>
      <c r="J185" s="5" t="str">
        <f t="shared" si="8"/>
        <v>19400/71</v>
      </c>
      <c r="K185" s="2" t="s">
        <v>148</v>
      </c>
      <c r="L185" s="1">
        <v>1</v>
      </c>
      <c r="M185" s="1">
        <v>4</v>
      </c>
      <c r="N185" s="1">
        <v>1</v>
      </c>
      <c r="O185" s="1">
        <v>10</v>
      </c>
      <c r="P185" s="1">
        <v>2</v>
      </c>
      <c r="Q185" s="1">
        <v>1</v>
      </c>
      <c r="R185" s="1">
        <v>1</v>
      </c>
      <c r="S185" s="12">
        <v>353</v>
      </c>
      <c r="T185" s="29">
        <v>3</v>
      </c>
      <c r="U185" s="29">
        <v>7</v>
      </c>
      <c r="V185" s="61">
        <v>0</v>
      </c>
      <c r="W185" s="32">
        <f t="shared" si="9"/>
        <v>0</v>
      </c>
      <c r="X185" s="61">
        <v>0</v>
      </c>
      <c r="Y185" s="32">
        <f t="shared" si="10"/>
        <v>0</v>
      </c>
      <c r="Z185" s="61">
        <v>0</v>
      </c>
      <c r="AA185" s="32">
        <f t="shared" si="11"/>
        <v>0</v>
      </c>
      <c r="AB185" s="32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21">
        <v>0</v>
      </c>
      <c r="AJ185" s="21">
        <v>0</v>
      </c>
      <c r="AK185" s="9">
        <v>0</v>
      </c>
      <c r="AL185" s="9">
        <v>0</v>
      </c>
      <c r="AM185" s="9">
        <v>0</v>
      </c>
      <c r="AN185" s="21">
        <v>0</v>
      </c>
      <c r="AO185" s="87">
        <v>0</v>
      </c>
      <c r="AP185" s="83">
        <v>0</v>
      </c>
      <c r="AQ185" s="24">
        <v>0</v>
      </c>
      <c r="AR185" s="24">
        <v>0</v>
      </c>
      <c r="AS185" s="24">
        <v>0</v>
      </c>
      <c r="AT185" s="24">
        <v>0</v>
      </c>
      <c r="AU185" s="24">
        <v>0</v>
      </c>
      <c r="AV185" s="24">
        <f>VLOOKUP(J185,Foglio4!$D$2:$I$1206,6,0)</f>
        <v>0</v>
      </c>
      <c r="AW185" s="24">
        <f>VLOOKUP(SPESA!J185,Foglio4!$D$2:$J$1206,7,0)</f>
        <v>0</v>
      </c>
    </row>
    <row r="186" spans="1:49">
      <c r="A186" s="1">
        <v>1</v>
      </c>
      <c r="B186" s="1">
        <v>1</v>
      </c>
      <c r="C186" s="1">
        <v>4</v>
      </c>
      <c r="D186" s="1">
        <v>5</v>
      </c>
      <c r="E186" s="1">
        <v>0</v>
      </c>
      <c r="H186" s="1">
        <v>19405</v>
      </c>
      <c r="I186" s="1">
        <v>0</v>
      </c>
      <c r="J186" s="5" t="str">
        <f t="shared" si="8"/>
        <v>19405/0</v>
      </c>
      <c r="K186" s="2" t="s">
        <v>149</v>
      </c>
      <c r="L186" s="1">
        <v>1</v>
      </c>
      <c r="M186" s="1">
        <v>4</v>
      </c>
      <c r="N186" s="1">
        <v>1</v>
      </c>
      <c r="O186" s="1">
        <v>4</v>
      </c>
      <c r="P186" s="1">
        <v>1</v>
      </c>
      <c r="Q186" s="1">
        <v>2</v>
      </c>
      <c r="R186" s="1">
        <v>2</v>
      </c>
      <c r="S186" s="12">
        <v>353</v>
      </c>
      <c r="T186" s="29">
        <v>3</v>
      </c>
      <c r="U186" s="29">
        <v>7</v>
      </c>
      <c r="V186" s="61">
        <v>0</v>
      </c>
      <c r="W186" s="32">
        <f t="shared" si="9"/>
        <v>0</v>
      </c>
      <c r="X186" s="61">
        <v>0</v>
      </c>
      <c r="Y186" s="32">
        <f t="shared" si="10"/>
        <v>0</v>
      </c>
      <c r="Z186" s="61">
        <v>0</v>
      </c>
      <c r="AA186" s="32">
        <f t="shared" si="11"/>
        <v>0</v>
      </c>
      <c r="AB186" s="32">
        <v>0</v>
      </c>
      <c r="AC186" s="32">
        <v>0</v>
      </c>
      <c r="AD186" s="32">
        <v>0</v>
      </c>
      <c r="AE186" s="32">
        <v>0</v>
      </c>
      <c r="AF186" s="32">
        <v>0</v>
      </c>
      <c r="AG186" s="32">
        <v>0</v>
      </c>
      <c r="AH186" s="32">
        <v>0</v>
      </c>
      <c r="AI186" s="21">
        <v>0</v>
      </c>
      <c r="AJ186" s="21">
        <v>0</v>
      </c>
      <c r="AK186" s="9">
        <v>0</v>
      </c>
      <c r="AL186" s="9">
        <v>0</v>
      </c>
      <c r="AM186" s="9">
        <v>50439.63</v>
      </c>
      <c r="AN186" s="21">
        <v>0</v>
      </c>
      <c r="AO186" s="87">
        <v>0</v>
      </c>
      <c r="AP186" s="83">
        <v>0</v>
      </c>
      <c r="AQ186" s="24">
        <v>0</v>
      </c>
      <c r="AR186" s="24">
        <v>0</v>
      </c>
      <c r="AS186" s="24">
        <v>0</v>
      </c>
      <c r="AT186" s="24">
        <v>0</v>
      </c>
      <c r="AU186" s="24">
        <v>0</v>
      </c>
      <c r="AV186" s="24">
        <f>VLOOKUP(J186,Foglio4!$D$2:$I$1206,6,0)</f>
        <v>0</v>
      </c>
      <c r="AW186" s="24">
        <f>VLOOKUP(SPESA!J186,Foglio4!$D$2:$J$1206,7,0)</f>
        <v>0</v>
      </c>
    </row>
    <row r="187" spans="1:49">
      <c r="A187" s="1">
        <v>1</v>
      </c>
      <c r="B187" s="1">
        <v>1</v>
      </c>
      <c r="C187" s="1">
        <v>4</v>
      </c>
      <c r="D187" s="1">
        <v>5</v>
      </c>
      <c r="E187" s="1">
        <v>0</v>
      </c>
      <c r="H187" s="1">
        <v>19410</v>
      </c>
      <c r="I187" s="1">
        <v>0</v>
      </c>
      <c r="J187" s="5" t="str">
        <f t="shared" si="8"/>
        <v>19410/0</v>
      </c>
      <c r="K187" s="2" t="s">
        <v>150</v>
      </c>
      <c r="L187" s="1">
        <v>1</v>
      </c>
      <c r="M187" s="1">
        <v>4</v>
      </c>
      <c r="N187" s="1">
        <v>1</v>
      </c>
      <c r="O187" s="1">
        <v>4</v>
      </c>
      <c r="P187" s="1">
        <v>1</v>
      </c>
      <c r="Q187" s="1">
        <v>1</v>
      </c>
      <c r="R187" s="1">
        <v>1</v>
      </c>
      <c r="S187" s="12">
        <v>353</v>
      </c>
      <c r="T187" s="29">
        <v>3</v>
      </c>
      <c r="U187" s="29">
        <v>7</v>
      </c>
      <c r="V187" s="61">
        <v>0</v>
      </c>
      <c r="W187" s="32">
        <f t="shared" si="9"/>
        <v>0</v>
      </c>
      <c r="X187" s="61">
        <v>0</v>
      </c>
      <c r="Y187" s="32">
        <f t="shared" si="10"/>
        <v>0</v>
      </c>
      <c r="Z187" s="61">
        <v>0</v>
      </c>
      <c r="AA187" s="32">
        <f t="shared" si="11"/>
        <v>0</v>
      </c>
      <c r="AB187" s="32">
        <v>0</v>
      </c>
      <c r="AC187" s="32">
        <v>0</v>
      </c>
      <c r="AD187" s="32">
        <v>0</v>
      </c>
      <c r="AE187" s="32">
        <v>0</v>
      </c>
      <c r="AF187" s="32">
        <v>0</v>
      </c>
      <c r="AG187" s="32">
        <v>0</v>
      </c>
      <c r="AH187" s="32">
        <v>0</v>
      </c>
      <c r="AI187" s="21">
        <v>0</v>
      </c>
      <c r="AJ187" s="21">
        <v>0</v>
      </c>
      <c r="AK187" s="9">
        <v>0</v>
      </c>
      <c r="AL187" s="9">
        <v>0</v>
      </c>
      <c r="AM187" s="9">
        <v>0</v>
      </c>
      <c r="AN187" s="21">
        <v>0</v>
      </c>
      <c r="AO187" s="87">
        <v>0</v>
      </c>
      <c r="AP187" s="83">
        <v>0</v>
      </c>
      <c r="AQ187" s="24">
        <v>0</v>
      </c>
      <c r="AR187" s="24">
        <v>0</v>
      </c>
      <c r="AS187" s="24">
        <v>0</v>
      </c>
      <c r="AT187" s="24">
        <v>0</v>
      </c>
      <c r="AU187" s="24">
        <v>0</v>
      </c>
      <c r="AV187" s="24">
        <f>VLOOKUP(J187,Foglio4!$D$2:$I$1206,6,0)</f>
        <v>0</v>
      </c>
      <c r="AW187" s="24">
        <f>VLOOKUP(SPESA!J187,Foglio4!$D$2:$J$1206,7,0)</f>
        <v>0</v>
      </c>
    </row>
    <row r="188" spans="1:49">
      <c r="A188" s="1">
        <v>1</v>
      </c>
      <c r="B188" s="1">
        <v>1</v>
      </c>
      <c r="C188" s="1">
        <v>4</v>
      </c>
      <c r="D188" s="1">
        <v>5</v>
      </c>
      <c r="E188" s="1">
        <v>0</v>
      </c>
      <c r="H188" s="1">
        <v>19415</v>
      </c>
      <c r="I188" s="1">
        <v>0</v>
      </c>
      <c r="J188" s="5" t="str">
        <f t="shared" si="8"/>
        <v>19415/0</v>
      </c>
      <c r="K188" s="2" t="s">
        <v>151</v>
      </c>
      <c r="L188" s="1">
        <v>1</v>
      </c>
      <c r="M188" s="1">
        <v>1</v>
      </c>
      <c r="N188" s="1">
        <v>1</v>
      </c>
      <c r="O188" s="1">
        <v>4</v>
      </c>
      <c r="P188" s="1">
        <v>2</v>
      </c>
      <c r="Q188" s="1">
        <v>5</v>
      </c>
      <c r="R188" s="1">
        <v>999</v>
      </c>
      <c r="S188" s="12">
        <v>353</v>
      </c>
      <c r="T188" s="29">
        <v>3</v>
      </c>
      <c r="U188" s="29">
        <v>7</v>
      </c>
      <c r="V188" s="61">
        <v>0</v>
      </c>
      <c r="W188" s="32">
        <f t="shared" si="9"/>
        <v>0</v>
      </c>
      <c r="X188" s="61">
        <v>0</v>
      </c>
      <c r="Y188" s="32">
        <f t="shared" si="10"/>
        <v>0</v>
      </c>
      <c r="Z188" s="61">
        <v>0</v>
      </c>
      <c r="AA188" s="32">
        <f t="shared" si="11"/>
        <v>0</v>
      </c>
      <c r="AB188" s="32">
        <v>0</v>
      </c>
      <c r="AC188" s="32">
        <v>0</v>
      </c>
      <c r="AD188" s="32">
        <v>0</v>
      </c>
      <c r="AE188" s="32">
        <v>0</v>
      </c>
      <c r="AF188" s="32">
        <v>0</v>
      </c>
      <c r="AG188" s="32">
        <v>0</v>
      </c>
      <c r="AH188" s="32">
        <v>0</v>
      </c>
      <c r="AI188" s="21">
        <v>0</v>
      </c>
      <c r="AJ188" s="21">
        <v>0</v>
      </c>
      <c r="AK188" s="9">
        <v>0</v>
      </c>
      <c r="AL188" s="9">
        <v>0</v>
      </c>
      <c r="AM188" s="9">
        <v>3200</v>
      </c>
      <c r="AN188" s="21">
        <v>1500</v>
      </c>
      <c r="AO188" s="87">
        <v>1500</v>
      </c>
      <c r="AP188" s="83">
        <v>1500</v>
      </c>
      <c r="AQ188" s="24">
        <v>1500</v>
      </c>
      <c r="AR188" s="24">
        <v>0</v>
      </c>
      <c r="AS188" s="24">
        <v>0</v>
      </c>
      <c r="AT188" s="24">
        <v>0</v>
      </c>
      <c r="AU188" s="24">
        <v>0</v>
      </c>
      <c r="AV188" s="24">
        <f>VLOOKUP(J188,Foglio4!$D$2:$I$1206,6,0)</f>
        <v>0</v>
      </c>
      <c r="AW188" s="24">
        <f>VLOOKUP(SPESA!J188,Foglio4!$D$2:$J$1206,7,0)</f>
        <v>0</v>
      </c>
    </row>
    <row r="189" spans="1:49">
      <c r="A189" s="1">
        <v>1</v>
      </c>
      <c r="B189" s="1">
        <v>1</v>
      </c>
      <c r="C189" s="1">
        <v>4</v>
      </c>
      <c r="D189" s="1">
        <v>5</v>
      </c>
      <c r="E189" s="1">
        <v>0</v>
      </c>
      <c r="H189" s="1">
        <v>19420</v>
      </c>
      <c r="I189" s="1">
        <v>0</v>
      </c>
      <c r="J189" s="5" t="str">
        <f t="shared" si="8"/>
        <v>19420/0</v>
      </c>
      <c r="K189" s="2" t="s">
        <v>152</v>
      </c>
      <c r="L189" s="1">
        <v>1</v>
      </c>
      <c r="M189" s="1">
        <v>1</v>
      </c>
      <c r="N189" s="1">
        <v>1</v>
      </c>
      <c r="O189" s="1">
        <v>4</v>
      </c>
      <c r="P189" s="1">
        <v>1</v>
      </c>
      <c r="Q189" s="1">
        <v>1</v>
      </c>
      <c r="R189" s="1">
        <v>1</v>
      </c>
      <c r="S189" s="12">
        <v>353</v>
      </c>
      <c r="T189" s="29">
        <v>3</v>
      </c>
      <c r="U189" s="29">
        <v>7</v>
      </c>
      <c r="V189" s="61">
        <v>0</v>
      </c>
      <c r="W189" s="32">
        <f t="shared" si="9"/>
        <v>0</v>
      </c>
      <c r="X189" s="61">
        <v>0</v>
      </c>
      <c r="Y189" s="32">
        <f t="shared" si="10"/>
        <v>0</v>
      </c>
      <c r="Z189" s="61">
        <v>0</v>
      </c>
      <c r="AA189" s="32">
        <f t="shared" si="11"/>
        <v>0</v>
      </c>
      <c r="AB189" s="32">
        <v>0</v>
      </c>
      <c r="AC189" s="32">
        <v>0</v>
      </c>
      <c r="AD189" s="32">
        <v>0</v>
      </c>
      <c r="AE189" s="32">
        <v>0</v>
      </c>
      <c r="AF189" s="32">
        <v>0</v>
      </c>
      <c r="AG189" s="32">
        <v>0</v>
      </c>
      <c r="AH189" s="32">
        <v>0</v>
      </c>
      <c r="AI189" s="21">
        <v>0</v>
      </c>
      <c r="AJ189" s="21">
        <v>0</v>
      </c>
      <c r="AK189" s="9">
        <v>0</v>
      </c>
      <c r="AL189" s="9">
        <v>0</v>
      </c>
      <c r="AM189" s="9">
        <v>397627</v>
      </c>
      <c r="AN189" s="21">
        <v>0</v>
      </c>
      <c r="AO189" s="87">
        <v>0</v>
      </c>
      <c r="AP189" s="83">
        <v>0</v>
      </c>
      <c r="AQ189" s="24">
        <v>0</v>
      </c>
      <c r="AR189" s="24">
        <v>0</v>
      </c>
      <c r="AS189" s="24">
        <v>0</v>
      </c>
      <c r="AT189" s="24">
        <v>0</v>
      </c>
      <c r="AU189" s="24">
        <v>0</v>
      </c>
      <c r="AV189" s="24">
        <f>VLOOKUP(J189,Foglio4!$D$2:$I$1206,6,0)</f>
        <v>0</v>
      </c>
      <c r="AW189" s="24">
        <f>VLOOKUP(SPESA!J189,Foglio4!$D$2:$J$1206,7,0)</f>
        <v>0</v>
      </c>
    </row>
    <row r="190" spans="1:49">
      <c r="A190" s="1">
        <v>1</v>
      </c>
      <c r="B190" s="1">
        <v>1</v>
      </c>
      <c r="C190" s="1">
        <v>4</v>
      </c>
      <c r="D190" s="1">
        <v>8</v>
      </c>
      <c r="E190" s="1">
        <v>0</v>
      </c>
      <c r="H190" s="1">
        <v>20201</v>
      </c>
      <c r="I190" s="1">
        <v>0</v>
      </c>
      <c r="J190" s="5" t="str">
        <f t="shared" si="8"/>
        <v>20201/0</v>
      </c>
      <c r="K190" s="2" t="s">
        <v>153</v>
      </c>
      <c r="L190" s="1">
        <v>1</v>
      </c>
      <c r="M190" s="1">
        <v>4</v>
      </c>
      <c r="N190" s="1">
        <v>1</v>
      </c>
      <c r="O190" s="1">
        <v>10</v>
      </c>
      <c r="P190" s="1">
        <v>99</v>
      </c>
      <c r="Q190" s="1">
        <v>99</v>
      </c>
      <c r="R190" s="1">
        <v>999</v>
      </c>
      <c r="S190" s="12">
        <v>353</v>
      </c>
      <c r="T190" s="29">
        <v>3</v>
      </c>
      <c r="U190" s="29">
        <v>7</v>
      </c>
      <c r="V190" s="61">
        <v>7440925</v>
      </c>
      <c r="W190" s="32">
        <f t="shared" si="9"/>
        <v>3842.9170518574374</v>
      </c>
      <c r="X190" s="61">
        <v>30000000</v>
      </c>
      <c r="Y190" s="32">
        <f t="shared" si="10"/>
        <v>15493.706972684595</v>
      </c>
      <c r="Z190" s="61">
        <v>50000000</v>
      </c>
      <c r="AA190" s="32">
        <f t="shared" si="11"/>
        <v>25822.844954474323</v>
      </c>
      <c r="AB190" s="32">
        <v>12429</v>
      </c>
      <c r="AC190" s="32">
        <v>10500</v>
      </c>
      <c r="AD190" s="32">
        <v>10500</v>
      </c>
      <c r="AE190" s="32">
        <v>8500</v>
      </c>
      <c r="AF190" s="32">
        <v>500</v>
      </c>
      <c r="AG190" s="32">
        <v>23000</v>
      </c>
      <c r="AH190" s="32">
        <v>7000</v>
      </c>
      <c r="AI190" s="21">
        <v>8000</v>
      </c>
      <c r="AJ190" s="21">
        <v>8000</v>
      </c>
      <c r="AK190" s="9">
        <v>8000</v>
      </c>
      <c r="AL190" s="9">
        <v>8000</v>
      </c>
      <c r="AM190" s="9">
        <v>8000</v>
      </c>
      <c r="AN190" s="21">
        <v>8000</v>
      </c>
      <c r="AO190" s="87">
        <v>8000</v>
      </c>
      <c r="AP190" s="83">
        <v>8000</v>
      </c>
      <c r="AQ190" s="24">
        <v>8000</v>
      </c>
      <c r="AR190" s="24">
        <v>7999.94</v>
      </c>
      <c r="AS190" s="24">
        <v>7999.3</v>
      </c>
      <c r="AT190" s="24">
        <v>8000</v>
      </c>
      <c r="AU190" s="24">
        <v>7200</v>
      </c>
      <c r="AV190" s="24">
        <f>VLOOKUP(J190,Foglio4!$D$2:$I$1206,6,0)</f>
        <v>8000</v>
      </c>
      <c r="AW190" s="24">
        <f>VLOOKUP(SPESA!J190,Foglio4!$D$2:$J$1206,7,0)</f>
        <v>8000</v>
      </c>
    </row>
    <row r="191" spans="1:49">
      <c r="A191" s="1">
        <v>1</v>
      </c>
      <c r="B191" s="1">
        <v>1</v>
      </c>
      <c r="C191" s="1">
        <v>4</v>
      </c>
      <c r="D191" s="1">
        <v>8</v>
      </c>
      <c r="E191" s="1">
        <v>0</v>
      </c>
      <c r="H191" s="1">
        <v>20201</v>
      </c>
      <c r="I191" s="1">
        <v>71</v>
      </c>
      <c r="J191" s="5" t="str">
        <f t="shared" si="8"/>
        <v>20201/71</v>
      </c>
      <c r="K191" s="2" t="s">
        <v>154</v>
      </c>
      <c r="L191" s="1">
        <v>1</v>
      </c>
      <c r="M191" s="1">
        <v>4</v>
      </c>
      <c r="N191" s="1">
        <v>1</v>
      </c>
      <c r="O191" s="1">
        <v>10</v>
      </c>
      <c r="P191" s="1">
        <v>2</v>
      </c>
      <c r="Q191" s="1">
        <v>1</v>
      </c>
      <c r="R191" s="1">
        <v>1</v>
      </c>
      <c r="S191" s="12">
        <v>353</v>
      </c>
      <c r="T191" s="29">
        <v>3</v>
      </c>
      <c r="U191" s="29">
        <v>7</v>
      </c>
      <c r="V191" s="61">
        <v>0</v>
      </c>
      <c r="W191" s="32">
        <f t="shared" si="9"/>
        <v>0</v>
      </c>
      <c r="X191" s="61">
        <v>0</v>
      </c>
      <c r="Y191" s="32">
        <f t="shared" si="10"/>
        <v>0</v>
      </c>
      <c r="Z191" s="61">
        <v>0</v>
      </c>
      <c r="AA191" s="32">
        <f t="shared" si="11"/>
        <v>0</v>
      </c>
      <c r="AB191" s="32">
        <v>0</v>
      </c>
      <c r="AC191" s="32">
        <v>0</v>
      </c>
      <c r="AD191" s="32">
        <v>0</v>
      </c>
      <c r="AE191" s="32">
        <v>0</v>
      </c>
      <c r="AF191" s="32">
        <v>0</v>
      </c>
      <c r="AG191" s="32">
        <v>0</v>
      </c>
      <c r="AH191" s="32">
        <v>0</v>
      </c>
      <c r="AI191" s="21">
        <v>0</v>
      </c>
      <c r="AJ191" s="21">
        <v>0</v>
      </c>
      <c r="AK191" s="9">
        <v>0</v>
      </c>
      <c r="AL191" s="9">
        <v>0</v>
      </c>
      <c r="AM191" s="9">
        <v>0</v>
      </c>
      <c r="AN191" s="21">
        <v>0</v>
      </c>
      <c r="AO191" s="87">
        <v>0</v>
      </c>
      <c r="AP191" s="83">
        <v>0</v>
      </c>
      <c r="AQ191" s="24">
        <v>0</v>
      </c>
      <c r="AR191" s="24">
        <v>0</v>
      </c>
      <c r="AS191" s="24">
        <v>0</v>
      </c>
      <c r="AT191" s="24">
        <v>0</v>
      </c>
      <c r="AU191" s="24">
        <v>0</v>
      </c>
      <c r="AV191" s="24">
        <f>VLOOKUP(J191,Foglio4!$D$2:$I$1206,6,0)</f>
        <v>0</v>
      </c>
      <c r="AW191" s="24">
        <f>VLOOKUP(SPESA!J191,Foglio4!$D$2:$J$1206,7,0)</f>
        <v>0</v>
      </c>
    </row>
    <row r="192" spans="1:49">
      <c r="A192" s="1">
        <v>1</v>
      </c>
      <c r="B192" s="1">
        <v>1</v>
      </c>
      <c r="C192" s="1">
        <v>4</v>
      </c>
      <c r="D192" s="1">
        <v>8</v>
      </c>
      <c r="E192" s="1">
        <v>0</v>
      </c>
      <c r="H192" s="1">
        <v>20202</v>
      </c>
      <c r="I192" s="1">
        <v>0</v>
      </c>
      <c r="J192" s="5" t="str">
        <f t="shared" si="8"/>
        <v>20202/0</v>
      </c>
      <c r="K192" s="2" t="s">
        <v>155</v>
      </c>
      <c r="L192" s="1">
        <v>1</v>
      </c>
      <c r="M192" s="1">
        <v>4</v>
      </c>
      <c r="N192" s="1">
        <v>1</v>
      </c>
      <c r="O192" s="1">
        <v>10</v>
      </c>
      <c r="P192" s="1">
        <v>99</v>
      </c>
      <c r="Q192" s="1">
        <v>99</v>
      </c>
      <c r="R192" s="1">
        <v>999</v>
      </c>
      <c r="S192" s="12">
        <v>353</v>
      </c>
      <c r="T192" s="29">
        <v>3</v>
      </c>
      <c r="U192" s="29">
        <v>7</v>
      </c>
      <c r="V192" s="61">
        <v>0</v>
      </c>
      <c r="W192" s="32">
        <f t="shared" si="9"/>
        <v>0</v>
      </c>
      <c r="X192" s="61">
        <v>0</v>
      </c>
      <c r="Y192" s="32">
        <f t="shared" si="10"/>
        <v>0</v>
      </c>
      <c r="Z192" s="61">
        <v>0</v>
      </c>
      <c r="AA192" s="32">
        <f t="shared" si="11"/>
        <v>0</v>
      </c>
      <c r="AB192" s="32">
        <v>0</v>
      </c>
      <c r="AC192" s="32">
        <v>0</v>
      </c>
      <c r="AD192" s="32">
        <v>17524.12</v>
      </c>
      <c r="AE192" s="32">
        <v>0</v>
      </c>
      <c r="AF192" s="32">
        <v>0</v>
      </c>
      <c r="AG192" s="32">
        <v>74600</v>
      </c>
      <c r="AH192" s="32">
        <v>9000</v>
      </c>
      <c r="AI192" s="21">
        <v>63700</v>
      </c>
      <c r="AJ192" s="21">
        <v>0</v>
      </c>
      <c r="AK192" s="9">
        <v>0</v>
      </c>
      <c r="AL192" s="9">
        <v>0</v>
      </c>
      <c r="AM192" s="9">
        <v>0</v>
      </c>
      <c r="AN192" s="21">
        <v>0</v>
      </c>
      <c r="AO192" s="87">
        <v>0</v>
      </c>
      <c r="AP192" s="83">
        <v>0</v>
      </c>
      <c r="AQ192" s="24">
        <v>0</v>
      </c>
      <c r="AR192" s="24">
        <v>0</v>
      </c>
      <c r="AS192" s="24">
        <v>0</v>
      </c>
      <c r="AT192" s="24">
        <v>0</v>
      </c>
      <c r="AU192" s="24">
        <v>0</v>
      </c>
      <c r="AV192" s="24">
        <f>VLOOKUP(J192,Foglio4!$D$2:$I$1206,6,0)</f>
        <v>0</v>
      </c>
      <c r="AW192" s="24">
        <f>VLOOKUP(SPESA!J192,Foglio4!$D$2:$J$1206,7,0)</f>
        <v>0</v>
      </c>
    </row>
    <row r="193" spans="1:49">
      <c r="A193" s="1">
        <v>1</v>
      </c>
      <c r="B193" s="1">
        <v>1</v>
      </c>
      <c r="C193" s="1">
        <v>4</v>
      </c>
      <c r="D193" s="1">
        <v>8</v>
      </c>
      <c r="E193" s="1">
        <v>0</v>
      </c>
      <c r="H193" s="1">
        <v>20202</v>
      </c>
      <c r="I193" s="1">
        <v>71</v>
      </c>
      <c r="J193" s="5" t="str">
        <f t="shared" si="8"/>
        <v>20202/71</v>
      </c>
      <c r="K193" s="2" t="s">
        <v>156</v>
      </c>
      <c r="L193" s="1">
        <v>1</v>
      </c>
      <c r="M193" s="1">
        <v>4</v>
      </c>
      <c r="N193" s="1">
        <v>1</v>
      </c>
      <c r="O193" s="1">
        <v>10</v>
      </c>
      <c r="P193" s="1">
        <v>2</v>
      </c>
      <c r="Q193" s="1">
        <v>1</v>
      </c>
      <c r="R193" s="1">
        <v>1</v>
      </c>
      <c r="S193" s="12">
        <v>353</v>
      </c>
      <c r="T193" s="29">
        <v>3</v>
      </c>
      <c r="U193" s="29">
        <v>7</v>
      </c>
      <c r="V193" s="61">
        <v>0</v>
      </c>
      <c r="W193" s="32">
        <f t="shared" si="9"/>
        <v>0</v>
      </c>
      <c r="X193" s="61">
        <v>0</v>
      </c>
      <c r="Y193" s="32">
        <f t="shared" si="10"/>
        <v>0</v>
      </c>
      <c r="Z193" s="61">
        <v>0</v>
      </c>
      <c r="AA193" s="32">
        <f t="shared" si="11"/>
        <v>0</v>
      </c>
      <c r="AB193" s="32">
        <v>0</v>
      </c>
      <c r="AC193" s="32">
        <v>0</v>
      </c>
      <c r="AD193" s="32">
        <v>0</v>
      </c>
      <c r="AE193" s="32">
        <v>0</v>
      </c>
      <c r="AF193" s="32">
        <v>0</v>
      </c>
      <c r="AG193" s="32">
        <v>0</v>
      </c>
      <c r="AH193" s="32">
        <v>0</v>
      </c>
      <c r="AI193" s="21">
        <v>0</v>
      </c>
      <c r="AJ193" s="21">
        <v>0</v>
      </c>
      <c r="AK193" s="9">
        <v>0</v>
      </c>
      <c r="AL193" s="9">
        <v>0</v>
      </c>
      <c r="AM193" s="9">
        <v>0</v>
      </c>
      <c r="AN193" s="21">
        <v>0</v>
      </c>
      <c r="AO193" s="87">
        <v>0</v>
      </c>
      <c r="AP193" s="83">
        <v>0</v>
      </c>
      <c r="AQ193" s="24">
        <v>0</v>
      </c>
      <c r="AR193" s="24">
        <v>0</v>
      </c>
      <c r="AS193" s="24">
        <v>0</v>
      </c>
      <c r="AT193" s="24">
        <v>0</v>
      </c>
      <c r="AU193" s="24">
        <v>0</v>
      </c>
      <c r="AV193" s="24">
        <f>VLOOKUP(J193,Foglio4!$D$2:$I$1206,6,0)</f>
        <v>0</v>
      </c>
      <c r="AW193" s="24">
        <f>VLOOKUP(SPESA!J193,Foglio4!$D$2:$J$1206,7,0)</f>
        <v>0</v>
      </c>
    </row>
    <row r="194" spans="1:49">
      <c r="A194" s="1">
        <v>1</v>
      </c>
      <c r="B194" s="1">
        <v>1</v>
      </c>
      <c r="C194" s="1">
        <v>5</v>
      </c>
      <c r="D194" s="1">
        <v>2</v>
      </c>
      <c r="E194" s="1">
        <v>0</v>
      </c>
      <c r="H194" s="1">
        <v>22200</v>
      </c>
      <c r="I194" s="1">
        <v>0</v>
      </c>
      <c r="J194" s="5" t="str">
        <f t="shared" si="8"/>
        <v>22200/0</v>
      </c>
      <c r="K194" s="2" t="s">
        <v>157</v>
      </c>
      <c r="L194" s="1">
        <v>1</v>
      </c>
      <c r="M194" s="1">
        <v>5</v>
      </c>
      <c r="N194" s="1">
        <v>1</v>
      </c>
      <c r="O194" s="1">
        <v>3</v>
      </c>
      <c r="P194" s="1">
        <v>1</v>
      </c>
      <c r="Q194" s="1">
        <v>2</v>
      </c>
      <c r="R194" s="1">
        <v>999</v>
      </c>
      <c r="S194" s="12">
        <v>202</v>
      </c>
      <c r="T194" s="29">
        <v>2</v>
      </c>
      <c r="U194" s="29">
        <v>33</v>
      </c>
      <c r="V194" s="61">
        <v>0</v>
      </c>
      <c r="W194" s="32">
        <f t="shared" si="9"/>
        <v>0</v>
      </c>
      <c r="X194" s="61">
        <v>0</v>
      </c>
      <c r="Y194" s="32">
        <f t="shared" si="10"/>
        <v>0</v>
      </c>
      <c r="Z194" s="61">
        <v>0</v>
      </c>
      <c r="AA194" s="32">
        <f t="shared" si="11"/>
        <v>0</v>
      </c>
      <c r="AB194" s="32">
        <v>0</v>
      </c>
      <c r="AC194" s="32">
        <v>10881.44</v>
      </c>
      <c r="AD194" s="32">
        <v>9660.43</v>
      </c>
      <c r="AE194" s="32">
        <v>11635.67</v>
      </c>
      <c r="AF194" s="32">
        <v>8609.0499999999993</v>
      </c>
      <c r="AG194" s="32">
        <v>9222.65</v>
      </c>
      <c r="AH194" s="32">
        <v>6820.51</v>
      </c>
      <c r="AI194" s="21">
        <v>9700</v>
      </c>
      <c r="AJ194" s="21">
        <v>9699.89</v>
      </c>
      <c r="AK194" s="9">
        <v>9700</v>
      </c>
      <c r="AL194" s="9">
        <v>9700</v>
      </c>
      <c r="AM194" s="9">
        <v>10257.030000000001</v>
      </c>
      <c r="AN194" s="21">
        <v>8911.25</v>
      </c>
      <c r="AO194" s="87">
        <v>9000</v>
      </c>
      <c r="AP194" s="83">
        <v>7298.66</v>
      </c>
      <c r="AQ194" s="24">
        <v>9000</v>
      </c>
      <c r="AR194" s="24">
        <v>9000</v>
      </c>
      <c r="AS194" s="24">
        <v>11000</v>
      </c>
      <c r="AT194" s="24">
        <v>8202.7900000000009</v>
      </c>
      <c r="AU194" s="24">
        <v>8100</v>
      </c>
      <c r="AV194" s="24">
        <f>VLOOKUP(J194,Foglio4!$D$2:$I$1206,6,0)</f>
        <v>9000</v>
      </c>
      <c r="AW194" s="24">
        <f>VLOOKUP(SPESA!J194,Foglio4!$D$2:$J$1206,7,0)</f>
        <v>9000</v>
      </c>
    </row>
    <row r="195" spans="1:49">
      <c r="A195" s="1">
        <v>1</v>
      </c>
      <c r="B195" s="1">
        <v>1</v>
      </c>
      <c r="C195" s="1">
        <v>5</v>
      </c>
      <c r="D195" s="1">
        <v>2</v>
      </c>
      <c r="E195" s="1">
        <v>0</v>
      </c>
      <c r="H195" s="1">
        <v>22200</v>
      </c>
      <c r="I195" s="1">
        <v>71</v>
      </c>
      <c r="J195" s="5" t="str">
        <f t="shared" si="8"/>
        <v>22200/71</v>
      </c>
      <c r="K195" s="2" t="s">
        <v>158</v>
      </c>
      <c r="L195" s="1">
        <v>1</v>
      </c>
      <c r="M195" s="1">
        <v>5</v>
      </c>
      <c r="N195" s="1">
        <v>1</v>
      </c>
      <c r="O195" s="1">
        <v>10</v>
      </c>
      <c r="P195" s="1">
        <v>2</v>
      </c>
      <c r="Q195" s="1">
        <v>1</v>
      </c>
      <c r="R195" s="1">
        <v>1</v>
      </c>
      <c r="S195" s="12">
        <v>202</v>
      </c>
      <c r="T195" s="29">
        <v>2</v>
      </c>
      <c r="U195" s="29">
        <v>33</v>
      </c>
      <c r="V195" s="61">
        <v>0</v>
      </c>
      <c r="W195" s="32">
        <f t="shared" si="9"/>
        <v>0</v>
      </c>
      <c r="X195" s="61">
        <v>0</v>
      </c>
      <c r="Y195" s="32">
        <f t="shared" si="10"/>
        <v>0</v>
      </c>
      <c r="Z195" s="61">
        <v>0</v>
      </c>
      <c r="AA195" s="32">
        <f t="shared" si="11"/>
        <v>0</v>
      </c>
      <c r="AB195" s="32">
        <v>0</v>
      </c>
      <c r="AC195" s="32">
        <v>0</v>
      </c>
      <c r="AD195" s="32">
        <v>0</v>
      </c>
      <c r="AE195" s="32">
        <v>0</v>
      </c>
      <c r="AF195" s="32">
        <v>0</v>
      </c>
      <c r="AG195" s="32">
        <v>0</v>
      </c>
      <c r="AH195" s="32">
        <v>0</v>
      </c>
      <c r="AI195" s="21">
        <v>0</v>
      </c>
      <c r="AJ195" s="21">
        <v>0</v>
      </c>
      <c r="AK195" s="9">
        <v>0</v>
      </c>
      <c r="AL195" s="9">
        <v>0</v>
      </c>
      <c r="AM195" s="9">
        <v>0</v>
      </c>
      <c r="AN195" s="21">
        <v>0</v>
      </c>
      <c r="AO195" s="87">
        <v>0</v>
      </c>
      <c r="AP195" s="83">
        <v>0</v>
      </c>
      <c r="AQ195" s="24">
        <v>0</v>
      </c>
      <c r="AR195" s="24">
        <v>0</v>
      </c>
      <c r="AS195" s="24">
        <v>0</v>
      </c>
      <c r="AT195" s="24">
        <v>0</v>
      </c>
      <c r="AU195" s="24">
        <v>0</v>
      </c>
      <c r="AV195" s="24">
        <f>VLOOKUP(J195,Foglio4!$D$2:$I$1206,6,0)</f>
        <v>0</v>
      </c>
      <c r="AW195" s="24">
        <f>VLOOKUP(SPESA!J195,Foglio4!$D$2:$J$1206,7,0)</f>
        <v>0</v>
      </c>
    </row>
    <row r="196" spans="1:49">
      <c r="A196" s="1">
        <v>1</v>
      </c>
      <c r="B196" s="1">
        <v>1</v>
      </c>
      <c r="C196" s="1">
        <v>5</v>
      </c>
      <c r="D196" s="1">
        <v>3</v>
      </c>
      <c r="E196" s="1">
        <v>0</v>
      </c>
      <c r="H196" s="1">
        <v>22400</v>
      </c>
      <c r="I196" s="1">
        <v>1</v>
      </c>
      <c r="J196" s="5" t="str">
        <f t="shared" si="8"/>
        <v>22400/1</v>
      </c>
      <c r="K196" s="2" t="s">
        <v>159</v>
      </c>
      <c r="L196" s="1">
        <v>1</v>
      </c>
      <c r="M196" s="1">
        <v>5</v>
      </c>
      <c r="N196" s="1">
        <v>1</v>
      </c>
      <c r="O196" s="1">
        <v>3</v>
      </c>
      <c r="P196" s="1">
        <v>2</v>
      </c>
      <c r="Q196" s="1">
        <v>9</v>
      </c>
      <c r="R196" s="1">
        <v>8</v>
      </c>
      <c r="S196" s="12">
        <v>202</v>
      </c>
      <c r="T196" s="29">
        <v>2</v>
      </c>
      <c r="U196" s="29">
        <v>33</v>
      </c>
      <c r="V196" s="61">
        <v>0</v>
      </c>
      <c r="W196" s="32">
        <f t="shared" si="9"/>
        <v>0</v>
      </c>
      <c r="X196" s="61">
        <v>0</v>
      </c>
      <c r="Y196" s="32">
        <f t="shared" si="10"/>
        <v>0</v>
      </c>
      <c r="Z196" s="61">
        <v>0</v>
      </c>
      <c r="AA196" s="32">
        <f t="shared" si="11"/>
        <v>0</v>
      </c>
      <c r="AB196" s="32">
        <v>0</v>
      </c>
      <c r="AC196" s="32">
        <v>0</v>
      </c>
      <c r="AD196" s="32">
        <v>0</v>
      </c>
      <c r="AE196" s="32">
        <v>51728.05</v>
      </c>
      <c r="AF196" s="32">
        <v>21203.64</v>
      </c>
      <c r="AG196" s="32">
        <v>63914.04</v>
      </c>
      <c r="AH196" s="32">
        <v>63549.58</v>
      </c>
      <c r="AI196" s="21">
        <v>70199.399999999994</v>
      </c>
      <c r="AJ196" s="21">
        <v>72214.570000000007</v>
      </c>
      <c r="AK196" s="9">
        <v>76455.259999999995</v>
      </c>
      <c r="AL196" s="9">
        <v>76485</v>
      </c>
      <c r="AM196" s="9">
        <v>50000</v>
      </c>
      <c r="AN196" s="21">
        <v>63000</v>
      </c>
      <c r="AO196" s="87">
        <v>50000</v>
      </c>
      <c r="AP196" s="83">
        <v>40000</v>
      </c>
      <c r="AQ196" s="24">
        <v>48500</v>
      </c>
      <c r="AR196" s="24">
        <v>77122.960000000006</v>
      </c>
      <c r="AS196" s="24">
        <v>112388.03</v>
      </c>
      <c r="AT196" s="24">
        <v>108492.44</v>
      </c>
      <c r="AU196" s="24">
        <v>90000</v>
      </c>
      <c r="AV196" s="24">
        <f>VLOOKUP(J196,Foglio4!$D$2:$I$1206,6,0)</f>
        <v>90000</v>
      </c>
      <c r="AW196" s="24">
        <f>VLOOKUP(SPESA!J196,Foglio4!$D$2:$J$1206,7,0)</f>
        <v>90000</v>
      </c>
    </row>
    <row r="197" spans="1:49">
      <c r="A197" s="1">
        <v>1</v>
      </c>
      <c r="B197" s="1">
        <v>1</v>
      </c>
      <c r="C197" s="1">
        <v>5</v>
      </c>
      <c r="D197" s="1">
        <v>3</v>
      </c>
      <c r="E197" s="1">
        <v>0</v>
      </c>
      <c r="H197" s="1">
        <v>22400</v>
      </c>
      <c r="I197" s="1">
        <v>2</v>
      </c>
      <c r="J197" s="5" t="str">
        <f t="shared" ref="J197:J260" si="12">CONCATENATE(H197,"/",I197)</f>
        <v>22400/2</v>
      </c>
      <c r="K197" s="2" t="s">
        <v>160</v>
      </c>
      <c r="L197" s="1">
        <v>1</v>
      </c>
      <c r="M197" s="1">
        <v>5</v>
      </c>
      <c r="N197" s="1">
        <v>1</v>
      </c>
      <c r="O197" s="1">
        <v>3</v>
      </c>
      <c r="P197" s="1">
        <v>2</v>
      </c>
      <c r="Q197" s="1">
        <v>9</v>
      </c>
      <c r="R197" s="1">
        <v>8</v>
      </c>
      <c r="S197" s="12">
        <v>202</v>
      </c>
      <c r="T197" s="29">
        <v>2</v>
      </c>
      <c r="U197" s="29">
        <v>33</v>
      </c>
      <c r="V197" s="61">
        <v>0</v>
      </c>
      <c r="W197" s="32">
        <f t="shared" si="9"/>
        <v>0</v>
      </c>
      <c r="X197" s="61">
        <v>0</v>
      </c>
      <c r="Y197" s="32">
        <f t="shared" si="10"/>
        <v>0</v>
      </c>
      <c r="Z197" s="61">
        <v>0</v>
      </c>
      <c r="AA197" s="32">
        <f t="shared" si="11"/>
        <v>0</v>
      </c>
      <c r="AB197" s="32">
        <v>0</v>
      </c>
      <c r="AC197" s="32">
        <v>0</v>
      </c>
      <c r="AD197" s="32">
        <v>0</v>
      </c>
      <c r="AE197" s="32">
        <v>1663.17</v>
      </c>
      <c r="AF197" s="32">
        <v>950.03</v>
      </c>
      <c r="AG197" s="32">
        <v>1850.17</v>
      </c>
      <c r="AH197" s="32">
        <v>2291.31</v>
      </c>
      <c r="AI197" s="21">
        <v>3000</v>
      </c>
      <c r="AJ197" s="21">
        <v>2759.09</v>
      </c>
      <c r="AK197" s="9">
        <v>3000</v>
      </c>
      <c r="AL197" s="9">
        <v>3000</v>
      </c>
      <c r="AM197" s="9">
        <v>1500</v>
      </c>
      <c r="AN197" s="21">
        <v>1500</v>
      </c>
      <c r="AO197" s="87">
        <v>1500</v>
      </c>
      <c r="AP197" s="83">
        <v>1500</v>
      </c>
      <c r="AQ197" s="24">
        <v>1500</v>
      </c>
      <c r="AR197" s="24">
        <v>1500</v>
      </c>
      <c r="AS197" s="24">
        <v>1500</v>
      </c>
      <c r="AT197" s="24">
        <v>1500</v>
      </c>
      <c r="AU197" s="24">
        <v>1500</v>
      </c>
      <c r="AV197" s="24">
        <f>VLOOKUP(J197,Foglio4!$D$2:$I$1206,6,0)</f>
        <v>1500</v>
      </c>
      <c r="AW197" s="24">
        <f>VLOOKUP(SPESA!J197,Foglio4!$D$2:$J$1206,7,0)</f>
        <v>1500</v>
      </c>
    </row>
    <row r="198" spans="1:49">
      <c r="A198" s="1">
        <v>1</v>
      </c>
      <c r="B198" s="1">
        <v>1</v>
      </c>
      <c r="C198" s="1">
        <v>5</v>
      </c>
      <c r="D198" s="1">
        <v>3</v>
      </c>
      <c r="E198" s="1">
        <v>0</v>
      </c>
      <c r="H198" s="1">
        <v>22400</v>
      </c>
      <c r="I198" s="1">
        <v>3</v>
      </c>
      <c r="J198" s="5" t="str">
        <f t="shared" si="12"/>
        <v>22400/3</v>
      </c>
      <c r="K198" s="2" t="s">
        <v>161</v>
      </c>
      <c r="L198" s="1">
        <v>1</v>
      </c>
      <c r="M198" s="1">
        <v>5</v>
      </c>
      <c r="N198" s="1">
        <v>1</v>
      </c>
      <c r="O198" s="1">
        <v>3</v>
      </c>
      <c r="P198" s="1">
        <v>2</v>
      </c>
      <c r="Q198" s="1">
        <v>9</v>
      </c>
      <c r="R198" s="1">
        <v>9</v>
      </c>
      <c r="S198" s="12">
        <v>202</v>
      </c>
      <c r="T198" s="29">
        <v>2</v>
      </c>
      <c r="U198" s="29">
        <v>33</v>
      </c>
      <c r="V198" s="61">
        <v>0</v>
      </c>
      <c r="W198" s="32">
        <f t="shared" si="9"/>
        <v>0</v>
      </c>
      <c r="X198" s="61">
        <v>0</v>
      </c>
      <c r="Y198" s="32">
        <f t="shared" si="10"/>
        <v>0</v>
      </c>
      <c r="Z198" s="61">
        <v>0</v>
      </c>
      <c r="AA198" s="32">
        <f t="shared" si="11"/>
        <v>0</v>
      </c>
      <c r="AB198" s="32">
        <v>0</v>
      </c>
      <c r="AC198" s="32">
        <v>0</v>
      </c>
      <c r="AD198" s="32">
        <v>0</v>
      </c>
      <c r="AE198" s="32">
        <v>456</v>
      </c>
      <c r="AF198" s="32">
        <v>0</v>
      </c>
      <c r="AG198" s="32">
        <v>2000</v>
      </c>
      <c r="AH198" s="32">
        <v>400</v>
      </c>
      <c r="AI198" s="21">
        <v>1980</v>
      </c>
      <c r="AJ198" s="21">
        <v>6100</v>
      </c>
      <c r="AK198" s="9">
        <v>6100</v>
      </c>
      <c r="AL198" s="9">
        <v>6099.99</v>
      </c>
      <c r="AM198" s="9">
        <v>4000</v>
      </c>
      <c r="AN198" s="21">
        <v>4000</v>
      </c>
      <c r="AO198" s="87">
        <v>4000</v>
      </c>
      <c r="AP198" s="83">
        <v>985.15</v>
      </c>
      <c r="AQ198" s="24">
        <v>2928.1</v>
      </c>
      <c r="AR198" s="24">
        <v>4000</v>
      </c>
      <c r="AS198" s="24">
        <v>4000</v>
      </c>
      <c r="AT198" s="24">
        <v>3982.95</v>
      </c>
      <c r="AU198" s="24">
        <v>3600</v>
      </c>
      <c r="AV198" s="24">
        <f>VLOOKUP(J198,Foglio4!$D$2:$I$1206,6,0)</f>
        <v>4000</v>
      </c>
      <c r="AW198" s="24">
        <f>VLOOKUP(SPESA!J198,Foglio4!$D$2:$J$1206,7,0)</f>
        <v>4000</v>
      </c>
    </row>
    <row r="199" spans="1:49">
      <c r="A199" s="1">
        <v>1</v>
      </c>
      <c r="B199" s="1">
        <v>1</v>
      </c>
      <c r="C199" s="1">
        <v>5</v>
      </c>
      <c r="D199" s="1">
        <v>3</v>
      </c>
      <c r="E199" s="1">
        <v>0</v>
      </c>
      <c r="H199" s="1">
        <v>22400</v>
      </c>
      <c r="I199" s="1">
        <v>51</v>
      </c>
      <c r="J199" s="5" t="str">
        <f t="shared" si="12"/>
        <v>22400/51</v>
      </c>
      <c r="K199" s="2" t="s">
        <v>162</v>
      </c>
      <c r="L199" s="1">
        <v>1</v>
      </c>
      <c r="M199" s="1">
        <v>5</v>
      </c>
      <c r="N199" s="1">
        <v>1</v>
      </c>
      <c r="O199" s="1">
        <v>10</v>
      </c>
      <c r="P199" s="1">
        <v>2</v>
      </c>
      <c r="Q199" s="1">
        <v>1</v>
      </c>
      <c r="R199" s="1">
        <v>1</v>
      </c>
      <c r="S199" s="12">
        <v>202</v>
      </c>
      <c r="T199" s="29">
        <v>2</v>
      </c>
      <c r="U199" s="29">
        <v>33</v>
      </c>
      <c r="V199" s="61">
        <v>0</v>
      </c>
      <c r="W199" s="32">
        <f t="shared" si="9"/>
        <v>0</v>
      </c>
      <c r="X199" s="61">
        <v>0</v>
      </c>
      <c r="Y199" s="32">
        <f t="shared" si="10"/>
        <v>0</v>
      </c>
      <c r="Z199" s="61">
        <v>0</v>
      </c>
      <c r="AA199" s="32">
        <f t="shared" si="11"/>
        <v>0</v>
      </c>
      <c r="AB199" s="32">
        <v>0</v>
      </c>
      <c r="AC199" s="32">
        <v>0</v>
      </c>
      <c r="AD199" s="32">
        <v>0</v>
      </c>
      <c r="AE199" s="32">
        <v>0</v>
      </c>
      <c r="AF199" s="32">
        <v>0</v>
      </c>
      <c r="AG199" s="32">
        <v>0</v>
      </c>
      <c r="AH199" s="32">
        <v>0</v>
      </c>
      <c r="AI199" s="21">
        <v>0</v>
      </c>
      <c r="AJ199" s="21">
        <v>0</v>
      </c>
      <c r="AK199" s="9">
        <v>0</v>
      </c>
      <c r="AL199" s="9">
        <v>0</v>
      </c>
      <c r="AM199" s="9">
        <v>0</v>
      </c>
      <c r="AN199" s="21">
        <v>0</v>
      </c>
      <c r="AO199" s="87">
        <v>0</v>
      </c>
      <c r="AP199" s="83">
        <v>0</v>
      </c>
      <c r="AQ199" s="24">
        <v>0</v>
      </c>
      <c r="AR199" s="24">
        <v>0</v>
      </c>
      <c r="AS199" s="24">
        <v>0</v>
      </c>
      <c r="AT199" s="24">
        <v>0</v>
      </c>
      <c r="AU199" s="24">
        <v>0</v>
      </c>
      <c r="AV199" s="24">
        <f>VLOOKUP(J199,Foglio4!$D$2:$I$1206,6,0)</f>
        <v>0</v>
      </c>
      <c r="AW199" s="24">
        <f>VLOOKUP(SPESA!J199,Foglio4!$D$2:$J$1206,7,0)</f>
        <v>0</v>
      </c>
    </row>
    <row r="200" spans="1:49">
      <c r="A200" s="1">
        <v>1</v>
      </c>
      <c r="B200" s="1">
        <v>1</v>
      </c>
      <c r="C200" s="1">
        <v>5</v>
      </c>
      <c r="D200" s="1">
        <v>3</v>
      </c>
      <c r="E200" s="1">
        <v>0</v>
      </c>
      <c r="H200" s="1">
        <v>22400</v>
      </c>
      <c r="I200" s="1">
        <v>52</v>
      </c>
      <c r="J200" s="5" t="str">
        <f t="shared" si="12"/>
        <v>22400/52</v>
      </c>
      <c r="K200" s="2" t="s">
        <v>163</v>
      </c>
      <c r="L200" s="1">
        <v>1</v>
      </c>
      <c r="M200" s="1">
        <v>5</v>
      </c>
      <c r="N200" s="1">
        <v>1</v>
      </c>
      <c r="O200" s="1">
        <v>10</v>
      </c>
      <c r="P200" s="1">
        <v>2</v>
      </c>
      <c r="Q200" s="1">
        <v>1</v>
      </c>
      <c r="R200" s="1">
        <v>1</v>
      </c>
      <c r="S200" s="12">
        <v>202</v>
      </c>
      <c r="T200" s="29">
        <v>2</v>
      </c>
      <c r="U200" s="29">
        <v>33</v>
      </c>
      <c r="V200" s="61">
        <v>0</v>
      </c>
      <c r="W200" s="32">
        <f t="shared" si="9"/>
        <v>0</v>
      </c>
      <c r="X200" s="61">
        <v>0</v>
      </c>
      <c r="Y200" s="32">
        <f t="shared" si="10"/>
        <v>0</v>
      </c>
      <c r="Z200" s="61">
        <v>0</v>
      </c>
      <c r="AA200" s="32">
        <f t="shared" si="11"/>
        <v>0</v>
      </c>
      <c r="AB200" s="32">
        <v>0</v>
      </c>
      <c r="AC200" s="32">
        <v>0</v>
      </c>
      <c r="AD200" s="32">
        <v>0</v>
      </c>
      <c r="AE200" s="32">
        <v>0</v>
      </c>
      <c r="AF200" s="32">
        <v>0</v>
      </c>
      <c r="AG200" s="32">
        <v>0</v>
      </c>
      <c r="AH200" s="32">
        <v>0</v>
      </c>
      <c r="AI200" s="21">
        <v>0</v>
      </c>
      <c r="AJ200" s="21">
        <v>0</v>
      </c>
      <c r="AK200" s="9">
        <v>0</v>
      </c>
      <c r="AL200" s="9">
        <v>0</v>
      </c>
      <c r="AM200" s="9">
        <v>0</v>
      </c>
      <c r="AN200" s="21">
        <v>0</v>
      </c>
      <c r="AO200" s="87">
        <v>0</v>
      </c>
      <c r="AP200" s="83">
        <v>0</v>
      </c>
      <c r="AQ200" s="24">
        <v>0</v>
      </c>
      <c r="AR200" s="24">
        <v>0</v>
      </c>
      <c r="AS200" s="24">
        <v>0</v>
      </c>
      <c r="AT200" s="24">
        <v>0</v>
      </c>
      <c r="AU200" s="24">
        <v>0</v>
      </c>
      <c r="AV200" s="24">
        <f>VLOOKUP(J200,Foglio4!$D$2:$I$1206,6,0)</f>
        <v>0</v>
      </c>
      <c r="AW200" s="24">
        <f>VLOOKUP(SPESA!J200,Foglio4!$D$2:$J$1206,7,0)</f>
        <v>0</v>
      </c>
    </row>
    <row r="201" spans="1:49">
      <c r="A201" s="1">
        <v>1</v>
      </c>
      <c r="B201" s="1">
        <v>1</v>
      </c>
      <c r="C201" s="1">
        <v>5</v>
      </c>
      <c r="D201" s="1">
        <v>3</v>
      </c>
      <c r="E201" s="1">
        <v>0</v>
      </c>
      <c r="H201" s="1">
        <v>22400</v>
      </c>
      <c r="I201" s="1">
        <v>53</v>
      </c>
      <c r="J201" s="5" t="str">
        <f t="shared" si="12"/>
        <v>22400/53</v>
      </c>
      <c r="K201" s="2" t="s">
        <v>164</v>
      </c>
      <c r="L201" s="1">
        <v>1</v>
      </c>
      <c r="M201" s="1">
        <v>5</v>
      </c>
      <c r="N201" s="1">
        <v>1</v>
      </c>
      <c r="O201" s="1">
        <v>10</v>
      </c>
      <c r="P201" s="1">
        <v>2</v>
      </c>
      <c r="Q201" s="1">
        <v>1</v>
      </c>
      <c r="R201" s="1">
        <v>1</v>
      </c>
      <c r="S201" s="12">
        <v>202</v>
      </c>
      <c r="T201" s="29">
        <v>2</v>
      </c>
      <c r="U201" s="29">
        <v>33</v>
      </c>
      <c r="V201" s="61">
        <v>0</v>
      </c>
      <c r="W201" s="32">
        <f t="shared" si="9"/>
        <v>0</v>
      </c>
      <c r="X201" s="61">
        <v>0</v>
      </c>
      <c r="Y201" s="32">
        <f t="shared" si="10"/>
        <v>0</v>
      </c>
      <c r="Z201" s="61">
        <v>0</v>
      </c>
      <c r="AA201" s="32">
        <f t="shared" si="11"/>
        <v>0</v>
      </c>
      <c r="AB201" s="32">
        <v>0</v>
      </c>
      <c r="AC201" s="32">
        <v>0</v>
      </c>
      <c r="AD201" s="32">
        <v>0</v>
      </c>
      <c r="AE201" s="32">
        <v>0</v>
      </c>
      <c r="AF201" s="32">
        <v>0</v>
      </c>
      <c r="AG201" s="32">
        <v>0</v>
      </c>
      <c r="AH201" s="32">
        <v>0</v>
      </c>
      <c r="AI201" s="21">
        <v>0</v>
      </c>
      <c r="AJ201" s="21">
        <v>0</v>
      </c>
      <c r="AK201" s="9">
        <v>0</v>
      </c>
      <c r="AL201" s="9">
        <v>0</v>
      </c>
      <c r="AM201" s="9">
        <v>0</v>
      </c>
      <c r="AN201" s="21">
        <v>0</v>
      </c>
      <c r="AO201" s="87">
        <v>0</v>
      </c>
      <c r="AP201" s="83">
        <v>0</v>
      </c>
      <c r="AQ201" s="24">
        <v>0</v>
      </c>
      <c r="AR201" s="24">
        <v>0</v>
      </c>
      <c r="AS201" s="24">
        <v>0</v>
      </c>
      <c r="AT201" s="24">
        <v>0</v>
      </c>
      <c r="AU201" s="24">
        <v>0</v>
      </c>
      <c r="AV201" s="24">
        <f>VLOOKUP(J201,Foglio4!$D$2:$I$1206,6,0)</f>
        <v>0</v>
      </c>
      <c r="AW201" s="24">
        <f>VLOOKUP(SPESA!J201,Foglio4!$D$2:$J$1206,7,0)</f>
        <v>0</v>
      </c>
    </row>
    <row r="202" spans="1:49" ht="15.75">
      <c r="A202" s="5">
        <v>1</v>
      </c>
      <c r="B202" s="5">
        <v>1</v>
      </c>
      <c r="C202" s="5">
        <v>5</v>
      </c>
      <c r="D202" s="5">
        <v>3</v>
      </c>
      <c r="E202" s="5">
        <v>0</v>
      </c>
      <c r="H202" s="5">
        <v>22450</v>
      </c>
      <c r="I202" s="5">
        <v>0</v>
      </c>
      <c r="J202" s="5" t="str">
        <f t="shared" si="12"/>
        <v>22450/0</v>
      </c>
      <c r="K202" s="2" t="s">
        <v>803</v>
      </c>
      <c r="L202" s="5">
        <v>1</v>
      </c>
      <c r="M202" s="5">
        <v>5</v>
      </c>
      <c r="N202" s="5">
        <v>1</v>
      </c>
      <c r="O202" s="5">
        <v>3</v>
      </c>
      <c r="P202" s="5">
        <v>2</v>
      </c>
      <c r="Q202" s="5">
        <v>5</v>
      </c>
      <c r="R202" s="5">
        <v>6</v>
      </c>
      <c r="S202" s="12">
        <v>200</v>
      </c>
      <c r="T202" s="29">
        <v>2</v>
      </c>
      <c r="U202" s="29">
        <v>33</v>
      </c>
      <c r="V202" s="61">
        <v>0</v>
      </c>
      <c r="W202" s="32">
        <f t="shared" ref="W202:W267" si="13">V202/1936.27</f>
        <v>0</v>
      </c>
      <c r="X202" s="61">
        <v>0</v>
      </c>
      <c r="Y202" s="32">
        <f t="shared" si="10"/>
        <v>0</v>
      </c>
      <c r="Z202" s="61">
        <v>0</v>
      </c>
      <c r="AA202" s="32">
        <f t="shared" si="11"/>
        <v>0</v>
      </c>
      <c r="AB202" s="32">
        <v>0</v>
      </c>
      <c r="AC202" s="32">
        <v>0</v>
      </c>
      <c r="AD202" s="32">
        <v>0</v>
      </c>
      <c r="AE202" s="32">
        <v>0</v>
      </c>
      <c r="AF202" s="32">
        <v>0</v>
      </c>
      <c r="AG202" s="32">
        <v>0</v>
      </c>
      <c r="AH202" s="32">
        <v>0</v>
      </c>
      <c r="AI202" s="21">
        <v>0</v>
      </c>
      <c r="AJ202" s="21">
        <v>0</v>
      </c>
      <c r="AK202" s="9">
        <v>0</v>
      </c>
      <c r="AL202" s="9">
        <v>0</v>
      </c>
      <c r="AM202" s="9">
        <v>0</v>
      </c>
      <c r="AN202" s="21">
        <v>7441.95</v>
      </c>
      <c r="AO202" s="87">
        <v>7284.29</v>
      </c>
      <c r="AP202" s="83">
        <v>0</v>
      </c>
      <c r="AQ202" s="24">
        <v>0</v>
      </c>
      <c r="AR202" s="24">
        <v>0</v>
      </c>
      <c r="AS202" s="24">
        <v>0</v>
      </c>
      <c r="AT202" s="24">
        <v>0</v>
      </c>
      <c r="AU202" s="24">
        <v>0</v>
      </c>
      <c r="AV202" s="24">
        <f>VLOOKUP(J202,Foglio4!$D$2:$I$1206,6,0)</f>
        <v>0</v>
      </c>
      <c r="AW202" s="24">
        <f>VLOOKUP(SPESA!J202,Foglio4!$D$2:$J$1206,7,0)</f>
        <v>0</v>
      </c>
    </row>
    <row r="203" spans="1:49" ht="15.75">
      <c r="A203" s="5">
        <v>1</v>
      </c>
      <c r="B203" s="5">
        <v>1</v>
      </c>
      <c r="C203" s="5">
        <v>5</v>
      </c>
      <c r="D203" s="5">
        <v>3</v>
      </c>
      <c r="E203" s="5">
        <v>0</v>
      </c>
      <c r="H203" s="5">
        <v>22450</v>
      </c>
      <c r="I203" s="5">
        <v>71</v>
      </c>
      <c r="J203" s="5" t="str">
        <f t="shared" si="12"/>
        <v>22450/71</v>
      </c>
      <c r="K203" s="2" t="s">
        <v>802</v>
      </c>
      <c r="L203" s="5">
        <v>1</v>
      </c>
      <c r="M203" s="5">
        <v>5</v>
      </c>
      <c r="N203" s="5">
        <v>1</v>
      </c>
      <c r="O203" s="5">
        <v>10</v>
      </c>
      <c r="P203" s="5">
        <v>2</v>
      </c>
      <c r="Q203" s="5">
        <v>1</v>
      </c>
      <c r="R203" s="5"/>
      <c r="S203" s="12">
        <v>200</v>
      </c>
      <c r="T203" s="29">
        <v>2</v>
      </c>
      <c r="U203" s="29">
        <v>33</v>
      </c>
      <c r="V203" s="61">
        <v>0</v>
      </c>
      <c r="W203" s="32">
        <f t="shared" si="13"/>
        <v>0</v>
      </c>
      <c r="X203" s="61">
        <v>0</v>
      </c>
      <c r="Y203" s="32">
        <f t="shared" si="10"/>
        <v>0</v>
      </c>
      <c r="Z203" s="61">
        <v>0</v>
      </c>
      <c r="AA203" s="32">
        <f t="shared" si="11"/>
        <v>0</v>
      </c>
      <c r="AB203" s="32">
        <v>0</v>
      </c>
      <c r="AC203" s="32">
        <v>0</v>
      </c>
      <c r="AD203" s="32">
        <v>0</v>
      </c>
      <c r="AE203" s="32">
        <v>0</v>
      </c>
      <c r="AF203" s="32">
        <v>0</v>
      </c>
      <c r="AG203" s="32">
        <v>0</v>
      </c>
      <c r="AH203" s="32">
        <v>0</v>
      </c>
      <c r="AI203" s="21">
        <v>0</v>
      </c>
      <c r="AJ203" s="21">
        <v>0</v>
      </c>
      <c r="AK203" s="9">
        <v>0</v>
      </c>
      <c r="AL203" s="9">
        <v>0</v>
      </c>
      <c r="AM203" s="9">
        <v>0</v>
      </c>
      <c r="AN203" s="21">
        <v>0</v>
      </c>
      <c r="AO203" s="87">
        <v>0</v>
      </c>
      <c r="AP203" s="83">
        <v>0</v>
      </c>
      <c r="AQ203" s="24">
        <v>0</v>
      </c>
      <c r="AR203" s="24">
        <v>0</v>
      </c>
      <c r="AS203" s="24">
        <v>0</v>
      </c>
      <c r="AT203" s="24">
        <v>0</v>
      </c>
      <c r="AU203" s="24">
        <v>0</v>
      </c>
      <c r="AV203" s="24">
        <f>VLOOKUP(J203,Foglio4!$D$2:$I$1206,6,0)</f>
        <v>0</v>
      </c>
      <c r="AW203" s="24">
        <f>VLOOKUP(SPESA!J203,Foglio4!$D$2:$J$1206,7,0)</f>
        <v>0</v>
      </c>
    </row>
    <row r="204" spans="1:49">
      <c r="A204" s="1">
        <v>1</v>
      </c>
      <c r="B204" s="1">
        <v>1</v>
      </c>
      <c r="C204" s="1">
        <v>5</v>
      </c>
      <c r="D204" s="1">
        <v>3</v>
      </c>
      <c r="E204" s="1">
        <v>0</v>
      </c>
      <c r="H204" s="1">
        <v>22500</v>
      </c>
      <c r="I204" s="1">
        <v>0</v>
      </c>
      <c r="J204" s="5" t="str">
        <f t="shared" si="12"/>
        <v>22500/0</v>
      </c>
      <c r="K204" s="2" t="s">
        <v>165</v>
      </c>
      <c r="L204" s="1">
        <v>1</v>
      </c>
      <c r="M204" s="1">
        <v>5</v>
      </c>
      <c r="N204" s="1">
        <v>1</v>
      </c>
      <c r="O204" s="1">
        <v>3</v>
      </c>
      <c r="P204" s="1">
        <v>2</v>
      </c>
      <c r="Q204" s="1">
        <v>13</v>
      </c>
      <c r="R204" s="1">
        <v>999</v>
      </c>
      <c r="S204" s="12">
        <v>350</v>
      </c>
      <c r="T204" s="29">
        <v>2</v>
      </c>
      <c r="U204" s="29">
        <v>33</v>
      </c>
      <c r="V204" s="61">
        <v>0</v>
      </c>
      <c r="W204" s="32">
        <f t="shared" si="13"/>
        <v>0</v>
      </c>
      <c r="X204" s="61">
        <v>2160000</v>
      </c>
      <c r="Y204" s="32">
        <f t="shared" ref="Y204:Y272" si="14">X204/1936.27</f>
        <v>1115.5469020332907</v>
      </c>
      <c r="Z204" s="61">
        <v>840000</v>
      </c>
      <c r="AA204" s="32">
        <f t="shared" si="11"/>
        <v>433.82379523516863</v>
      </c>
      <c r="AB204" s="32">
        <v>516</v>
      </c>
      <c r="AC204" s="32">
        <v>4400</v>
      </c>
      <c r="AD204" s="32">
        <v>4000</v>
      </c>
      <c r="AE204" s="32">
        <v>4550</v>
      </c>
      <c r="AF204" s="32">
        <v>4550</v>
      </c>
      <c r="AG204" s="32">
        <v>2850</v>
      </c>
      <c r="AH204" s="32">
        <v>2850</v>
      </c>
      <c r="AI204" s="21">
        <v>2850</v>
      </c>
      <c r="AJ204" s="21">
        <v>3200</v>
      </c>
      <c r="AK204" s="9">
        <v>3500</v>
      </c>
      <c r="AL204" s="9">
        <v>3170</v>
      </c>
      <c r="AM204" s="9">
        <v>4003.29</v>
      </c>
      <c r="AN204" s="21">
        <v>4693.5</v>
      </c>
      <c r="AO204" s="87">
        <v>3254.96</v>
      </c>
      <c r="AP204" s="83">
        <v>3254.95</v>
      </c>
      <c r="AQ204" s="24">
        <v>3254.96</v>
      </c>
      <c r="AR204" s="24">
        <v>4004</v>
      </c>
      <c r="AS204" s="24">
        <v>4004</v>
      </c>
      <c r="AT204" s="24">
        <v>0</v>
      </c>
      <c r="AU204" s="24">
        <v>0</v>
      </c>
      <c r="AV204" s="24">
        <f>VLOOKUP(J204,Foglio4!$D$2:$I$1206,6,0)</f>
        <v>0</v>
      </c>
      <c r="AW204" s="24">
        <f>VLOOKUP(SPESA!J204,Foglio4!$D$2:$J$1206,7,0)</f>
        <v>0</v>
      </c>
    </row>
    <row r="205" spans="1:49">
      <c r="A205" s="1">
        <v>1</v>
      </c>
      <c r="B205" s="1">
        <v>1</v>
      </c>
      <c r="C205" s="1">
        <v>5</v>
      </c>
      <c r="D205" s="1">
        <v>3</v>
      </c>
      <c r="E205" s="1">
        <v>0</v>
      </c>
      <c r="H205" s="1">
        <v>22500</v>
      </c>
      <c r="I205" s="1">
        <v>71</v>
      </c>
      <c r="J205" s="5" t="str">
        <f t="shared" si="12"/>
        <v>22500/71</v>
      </c>
      <c r="K205" s="2" t="s">
        <v>166</v>
      </c>
      <c r="L205" s="1">
        <v>1</v>
      </c>
      <c r="M205" s="1">
        <v>5</v>
      </c>
      <c r="N205" s="1">
        <v>1</v>
      </c>
      <c r="O205" s="1">
        <v>10</v>
      </c>
      <c r="P205" s="1">
        <v>2</v>
      </c>
      <c r="Q205" s="1">
        <v>1</v>
      </c>
      <c r="R205" s="1">
        <v>1</v>
      </c>
      <c r="S205" s="12">
        <v>350</v>
      </c>
      <c r="T205" s="29">
        <v>2</v>
      </c>
      <c r="U205" s="29">
        <v>33</v>
      </c>
      <c r="V205" s="61">
        <v>0</v>
      </c>
      <c r="W205" s="32">
        <f t="shared" si="13"/>
        <v>0</v>
      </c>
      <c r="X205" s="61">
        <v>0</v>
      </c>
      <c r="Y205" s="32">
        <f t="shared" si="14"/>
        <v>0</v>
      </c>
      <c r="Z205" s="61">
        <v>0</v>
      </c>
      <c r="AA205" s="32">
        <f t="shared" si="11"/>
        <v>0</v>
      </c>
      <c r="AB205" s="32">
        <v>0</v>
      </c>
      <c r="AC205" s="32">
        <v>0</v>
      </c>
      <c r="AD205" s="32">
        <v>0</v>
      </c>
      <c r="AE205" s="32">
        <v>0</v>
      </c>
      <c r="AF205" s="32">
        <v>0</v>
      </c>
      <c r="AG205" s="32">
        <v>0</v>
      </c>
      <c r="AH205" s="32">
        <v>0</v>
      </c>
      <c r="AI205" s="21">
        <v>0</v>
      </c>
      <c r="AJ205" s="21">
        <v>0</v>
      </c>
      <c r="AK205" s="9">
        <v>0</v>
      </c>
      <c r="AL205" s="9">
        <v>0</v>
      </c>
      <c r="AM205" s="9">
        <v>0</v>
      </c>
      <c r="AN205" s="21">
        <v>0</v>
      </c>
      <c r="AO205" s="87">
        <v>0</v>
      </c>
      <c r="AP205" s="83">
        <v>0</v>
      </c>
      <c r="AQ205" s="24">
        <v>0</v>
      </c>
      <c r="AR205" s="24">
        <v>0</v>
      </c>
      <c r="AS205" s="24">
        <v>0</v>
      </c>
      <c r="AT205" s="24">
        <v>0</v>
      </c>
      <c r="AU205" s="24">
        <v>0</v>
      </c>
      <c r="AV205" s="24">
        <f>VLOOKUP(J205,Foglio4!$D$2:$I$1206,6,0)</f>
        <v>0</v>
      </c>
      <c r="AW205" s="24">
        <f>VLOOKUP(SPESA!J205,Foglio4!$D$2:$J$1206,7,0)</f>
        <v>0</v>
      </c>
    </row>
    <row r="206" spans="1:49">
      <c r="A206" s="5">
        <v>1</v>
      </c>
      <c r="B206" s="5">
        <v>1</v>
      </c>
      <c r="C206" s="5">
        <v>5</v>
      </c>
      <c r="D206" s="5">
        <v>3</v>
      </c>
      <c r="E206" s="5">
        <v>0</v>
      </c>
      <c r="F206" s="5">
        <v>22501</v>
      </c>
      <c r="G206" s="5">
        <v>0</v>
      </c>
      <c r="H206" s="5">
        <v>0</v>
      </c>
      <c r="I206" s="5">
        <v>0</v>
      </c>
      <c r="J206" s="5" t="str">
        <f t="shared" si="12"/>
        <v>0/0</v>
      </c>
      <c r="K206" s="2" t="s">
        <v>928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41">
        <v>200</v>
      </c>
      <c r="T206" s="29">
        <v>2</v>
      </c>
      <c r="U206" s="29">
        <v>33</v>
      </c>
      <c r="V206" s="61">
        <v>0</v>
      </c>
      <c r="W206" s="32">
        <f t="shared" si="13"/>
        <v>0</v>
      </c>
      <c r="X206" s="61">
        <v>0</v>
      </c>
      <c r="Y206" s="32">
        <f t="shared" si="14"/>
        <v>0</v>
      </c>
      <c r="Z206" s="61">
        <v>0</v>
      </c>
      <c r="AA206" s="32">
        <f t="shared" si="11"/>
        <v>0</v>
      </c>
      <c r="AB206" s="32">
        <v>0</v>
      </c>
      <c r="AC206" s="32">
        <v>47267.03</v>
      </c>
      <c r="AD206" s="32">
        <v>52134.35</v>
      </c>
      <c r="AE206" s="32">
        <v>0</v>
      </c>
      <c r="AF206" s="32">
        <v>0</v>
      </c>
      <c r="AG206" s="32">
        <v>0</v>
      </c>
      <c r="AH206" s="32">
        <v>0</v>
      </c>
      <c r="AI206" s="21">
        <v>0</v>
      </c>
      <c r="AJ206" s="21">
        <v>0</v>
      </c>
      <c r="AK206" s="9">
        <v>0</v>
      </c>
      <c r="AL206" s="9">
        <v>0</v>
      </c>
      <c r="AM206" s="9">
        <v>0</v>
      </c>
      <c r="AN206" s="21">
        <v>0</v>
      </c>
      <c r="AO206" s="87">
        <v>0</v>
      </c>
      <c r="AP206" s="83">
        <v>0</v>
      </c>
      <c r="AQ206" s="24">
        <v>0</v>
      </c>
      <c r="AR206" s="24">
        <v>0</v>
      </c>
      <c r="AS206" s="24">
        <v>0</v>
      </c>
      <c r="AT206" s="24">
        <v>0</v>
      </c>
      <c r="AU206" s="24">
        <v>0</v>
      </c>
      <c r="AV206" s="24">
        <v>0</v>
      </c>
      <c r="AW206" s="24">
        <v>0</v>
      </c>
    </row>
    <row r="207" spans="1:49">
      <c r="A207" s="5">
        <v>1</v>
      </c>
      <c r="B207" s="5">
        <v>1</v>
      </c>
      <c r="C207" s="5">
        <v>5</v>
      </c>
      <c r="D207" s="5">
        <v>3</v>
      </c>
      <c r="E207" s="5">
        <v>0</v>
      </c>
      <c r="F207" s="5">
        <v>22502</v>
      </c>
      <c r="G207" s="5">
        <v>0</v>
      </c>
      <c r="H207" s="5">
        <v>0</v>
      </c>
      <c r="I207" s="5">
        <v>0</v>
      </c>
      <c r="J207" s="5" t="str">
        <f t="shared" si="12"/>
        <v>0/0</v>
      </c>
      <c r="K207" s="2" t="s">
        <v>929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41">
        <v>200</v>
      </c>
      <c r="T207" s="29">
        <v>2</v>
      </c>
      <c r="U207" s="29">
        <v>33</v>
      </c>
      <c r="V207" s="61">
        <v>0</v>
      </c>
      <c r="W207" s="32">
        <f t="shared" si="13"/>
        <v>0</v>
      </c>
      <c r="X207" s="61">
        <v>0</v>
      </c>
      <c r="Y207" s="32">
        <f t="shared" si="14"/>
        <v>0</v>
      </c>
      <c r="Z207" s="61">
        <v>0</v>
      </c>
      <c r="AA207" s="32">
        <f t="shared" si="11"/>
        <v>0</v>
      </c>
      <c r="AB207" s="32">
        <v>0</v>
      </c>
      <c r="AC207" s="32">
        <v>193.06</v>
      </c>
      <c r="AD207" s="32">
        <v>2699.5</v>
      </c>
      <c r="AE207" s="32">
        <v>0</v>
      </c>
      <c r="AF207" s="32">
        <v>0</v>
      </c>
      <c r="AG207" s="32">
        <v>0</v>
      </c>
      <c r="AH207" s="32">
        <v>0</v>
      </c>
      <c r="AI207" s="21">
        <v>0</v>
      </c>
      <c r="AJ207" s="21">
        <v>0</v>
      </c>
      <c r="AK207" s="9">
        <v>0</v>
      </c>
      <c r="AL207" s="9">
        <v>0</v>
      </c>
      <c r="AM207" s="9">
        <v>0</v>
      </c>
      <c r="AN207" s="21">
        <v>0</v>
      </c>
      <c r="AO207" s="87">
        <v>0</v>
      </c>
      <c r="AP207" s="83">
        <v>0</v>
      </c>
      <c r="AQ207" s="24">
        <v>0</v>
      </c>
      <c r="AR207" s="24">
        <v>0</v>
      </c>
      <c r="AS207" s="24">
        <v>0</v>
      </c>
      <c r="AT207" s="24">
        <v>0</v>
      </c>
      <c r="AU207" s="24">
        <v>0</v>
      </c>
      <c r="AV207" s="24">
        <v>0</v>
      </c>
      <c r="AW207" s="24">
        <v>0</v>
      </c>
    </row>
    <row r="208" spans="1:49">
      <c r="A208" s="1">
        <v>1</v>
      </c>
      <c r="B208" s="1">
        <v>1</v>
      </c>
      <c r="C208" s="1">
        <v>5</v>
      </c>
      <c r="D208" s="1">
        <v>4</v>
      </c>
      <c r="E208" s="1">
        <v>0</v>
      </c>
      <c r="H208" s="1">
        <v>22800</v>
      </c>
      <c r="I208" s="1">
        <v>0</v>
      </c>
      <c r="J208" s="5" t="str">
        <f t="shared" si="12"/>
        <v>22800/0</v>
      </c>
      <c r="K208" s="2" t="s">
        <v>167</v>
      </c>
      <c r="L208" s="1">
        <v>1</v>
      </c>
      <c r="M208" s="1">
        <v>5</v>
      </c>
      <c r="N208" s="1">
        <v>1</v>
      </c>
      <c r="O208" s="1">
        <v>3</v>
      </c>
      <c r="P208" s="1">
        <v>2</v>
      </c>
      <c r="Q208" s="1">
        <v>7</v>
      </c>
      <c r="R208" s="1">
        <v>999</v>
      </c>
      <c r="S208" s="12">
        <v>350</v>
      </c>
      <c r="T208" s="29">
        <v>2</v>
      </c>
      <c r="U208" s="29">
        <v>33</v>
      </c>
      <c r="V208" s="61">
        <v>0</v>
      </c>
      <c r="W208" s="32">
        <f t="shared" si="13"/>
        <v>0</v>
      </c>
      <c r="X208" s="61">
        <v>2990400</v>
      </c>
      <c r="Y208" s="32">
        <f t="shared" si="14"/>
        <v>1544.4127110372003</v>
      </c>
      <c r="Z208" s="61">
        <v>3977560</v>
      </c>
      <c r="AA208" s="32">
        <f t="shared" ref="AA208:AA277" si="15">Z208/1936.27</f>
        <v>2054.2383035423777</v>
      </c>
      <c r="AB208" s="32">
        <v>2202</v>
      </c>
      <c r="AC208" s="32">
        <v>2201.5</v>
      </c>
      <c r="AD208" s="32">
        <v>2291.13</v>
      </c>
      <c r="AE208" s="32">
        <v>2500</v>
      </c>
      <c r="AF208" s="32">
        <v>5800</v>
      </c>
      <c r="AG208" s="32">
        <v>4500</v>
      </c>
      <c r="AH208" s="32">
        <v>2800</v>
      </c>
      <c r="AI208" s="21">
        <v>2859.23</v>
      </c>
      <c r="AJ208" s="21">
        <v>3000</v>
      </c>
      <c r="AK208" s="9">
        <v>3000</v>
      </c>
      <c r="AL208" s="9">
        <v>5000</v>
      </c>
      <c r="AM208" s="9">
        <v>4000</v>
      </c>
      <c r="AN208" s="21">
        <v>4000</v>
      </c>
      <c r="AO208" s="87">
        <v>4000</v>
      </c>
      <c r="AP208" s="83">
        <v>4000</v>
      </c>
      <c r="AQ208" s="24">
        <v>4000</v>
      </c>
      <c r="AR208" s="24">
        <v>6989.92</v>
      </c>
      <c r="AS208" s="24">
        <v>6952.53</v>
      </c>
      <c r="AT208" s="24">
        <v>6143.61</v>
      </c>
      <c r="AU208" s="24">
        <v>6300</v>
      </c>
      <c r="AV208" s="24">
        <f>VLOOKUP(J208,Foglio4!$D$2:$I$1206,6,0)</f>
        <v>7000</v>
      </c>
      <c r="AW208" s="24">
        <f>VLOOKUP(SPESA!J208,Foglio4!$D$2:$J$1206,7,0)</f>
        <v>7000</v>
      </c>
    </row>
    <row r="209" spans="1:49">
      <c r="A209" s="1">
        <v>1</v>
      </c>
      <c r="B209" s="1">
        <v>1</v>
      </c>
      <c r="C209" s="1">
        <v>5</v>
      </c>
      <c r="D209" s="1">
        <v>4</v>
      </c>
      <c r="E209" s="1">
        <v>0</v>
      </c>
      <c r="H209" s="1">
        <v>22800</v>
      </c>
      <c r="I209" s="1">
        <v>71</v>
      </c>
      <c r="J209" s="5" t="str">
        <f t="shared" si="12"/>
        <v>22800/71</v>
      </c>
      <c r="K209" s="2" t="s">
        <v>168</v>
      </c>
      <c r="L209" s="1">
        <v>1</v>
      </c>
      <c r="M209" s="1">
        <v>5</v>
      </c>
      <c r="N209" s="1">
        <v>1</v>
      </c>
      <c r="O209" s="1">
        <v>10</v>
      </c>
      <c r="P209" s="1">
        <v>2</v>
      </c>
      <c r="Q209" s="1">
        <v>1</v>
      </c>
      <c r="R209" s="1">
        <v>1</v>
      </c>
      <c r="S209" s="12">
        <v>350</v>
      </c>
      <c r="T209" s="29">
        <v>2</v>
      </c>
      <c r="U209" s="29">
        <v>33</v>
      </c>
      <c r="V209" s="61">
        <v>0</v>
      </c>
      <c r="W209" s="32">
        <f t="shared" si="13"/>
        <v>0</v>
      </c>
      <c r="X209" s="61">
        <v>0</v>
      </c>
      <c r="Y209" s="32">
        <f t="shared" si="14"/>
        <v>0</v>
      </c>
      <c r="Z209" s="61">
        <v>0</v>
      </c>
      <c r="AA209" s="32">
        <f t="shared" si="15"/>
        <v>0</v>
      </c>
      <c r="AB209" s="32">
        <v>0</v>
      </c>
      <c r="AC209" s="32">
        <v>0</v>
      </c>
      <c r="AD209" s="32">
        <v>0</v>
      </c>
      <c r="AE209" s="32">
        <v>0</v>
      </c>
      <c r="AF209" s="32">
        <v>0</v>
      </c>
      <c r="AG209" s="32">
        <v>0</v>
      </c>
      <c r="AH209" s="32">
        <v>0</v>
      </c>
      <c r="AI209" s="21">
        <v>0</v>
      </c>
      <c r="AJ209" s="21">
        <v>0</v>
      </c>
      <c r="AK209" s="9">
        <v>0</v>
      </c>
      <c r="AL209" s="9">
        <v>0</v>
      </c>
      <c r="AM209" s="9">
        <v>0</v>
      </c>
      <c r="AN209" s="21">
        <v>0</v>
      </c>
      <c r="AO209" s="87">
        <v>0</v>
      </c>
      <c r="AP209" s="83">
        <v>0</v>
      </c>
      <c r="AQ209" s="24">
        <v>0</v>
      </c>
      <c r="AR209" s="24">
        <v>0</v>
      </c>
      <c r="AS209" s="24">
        <v>0</v>
      </c>
      <c r="AT209" s="24">
        <v>0</v>
      </c>
      <c r="AU209" s="24">
        <v>0</v>
      </c>
      <c r="AV209" s="24">
        <f>VLOOKUP(J209,Foglio4!$D$2:$I$1206,6,0)</f>
        <v>0</v>
      </c>
      <c r="AW209" s="24">
        <f>VLOOKUP(SPESA!J209,Foglio4!$D$2:$J$1206,7,0)</f>
        <v>0</v>
      </c>
    </row>
    <row r="210" spans="1:49">
      <c r="A210" s="1">
        <v>1</v>
      </c>
      <c r="B210" s="1">
        <v>1</v>
      </c>
      <c r="C210" s="1">
        <v>5</v>
      </c>
      <c r="D210" s="1">
        <v>4</v>
      </c>
      <c r="E210" s="1">
        <v>0</v>
      </c>
      <c r="H210" s="1">
        <v>22810</v>
      </c>
      <c r="I210" s="1">
        <v>0</v>
      </c>
      <c r="J210" s="5" t="str">
        <f t="shared" si="12"/>
        <v>22810/0</v>
      </c>
      <c r="K210" s="2" t="s">
        <v>169</v>
      </c>
      <c r="L210" s="1">
        <v>1</v>
      </c>
      <c r="M210" s="1">
        <v>5</v>
      </c>
      <c r="N210" s="1">
        <v>1</v>
      </c>
      <c r="O210" s="1">
        <v>3</v>
      </c>
      <c r="P210" s="1">
        <v>2</v>
      </c>
      <c r="Q210" s="1">
        <v>7</v>
      </c>
      <c r="R210" s="1">
        <v>2</v>
      </c>
      <c r="S210" s="12">
        <v>200</v>
      </c>
      <c r="T210" s="29">
        <v>2</v>
      </c>
      <c r="U210" s="29">
        <v>3</v>
      </c>
      <c r="V210" s="61">
        <v>0</v>
      </c>
      <c r="W210" s="32">
        <f t="shared" si="13"/>
        <v>0</v>
      </c>
      <c r="X210" s="61">
        <v>0</v>
      </c>
      <c r="Y210" s="32">
        <f t="shared" si="14"/>
        <v>0</v>
      </c>
      <c r="Z210" s="61">
        <v>0</v>
      </c>
      <c r="AA210" s="32">
        <f t="shared" si="15"/>
        <v>0</v>
      </c>
      <c r="AB210" s="32">
        <v>0</v>
      </c>
      <c r="AC210" s="32">
        <v>0</v>
      </c>
      <c r="AD210" s="32">
        <v>0</v>
      </c>
      <c r="AE210" s="32">
        <v>0</v>
      </c>
      <c r="AF210" s="32">
        <v>0</v>
      </c>
      <c r="AG210" s="32">
        <v>0</v>
      </c>
      <c r="AH210" s="32">
        <v>0</v>
      </c>
      <c r="AI210" s="21">
        <v>0</v>
      </c>
      <c r="AJ210" s="21">
        <v>0</v>
      </c>
      <c r="AK210" s="9">
        <v>0</v>
      </c>
      <c r="AL210" s="9">
        <v>0</v>
      </c>
      <c r="AM210" s="9">
        <v>0</v>
      </c>
      <c r="AN210" s="21">
        <v>4229.8500000000004</v>
      </c>
      <c r="AO210" s="87">
        <v>4500</v>
      </c>
      <c r="AP210" s="83">
        <v>4250</v>
      </c>
      <c r="AQ210" s="24">
        <v>4750</v>
      </c>
      <c r="AR210" s="24">
        <v>3845.3</v>
      </c>
      <c r="AS210" s="24">
        <v>4360.9799999999996</v>
      </c>
      <c r="AT210" s="24">
        <v>0</v>
      </c>
      <c r="AU210" s="24">
        <v>4750</v>
      </c>
      <c r="AV210" s="24">
        <f>VLOOKUP(J210,Foglio4!$D$2:$I$1206,6,0)</f>
        <v>4750</v>
      </c>
      <c r="AW210" s="24">
        <f>VLOOKUP(SPESA!J210,Foglio4!$D$2:$J$1206,7,0)</f>
        <v>4750</v>
      </c>
    </row>
    <row r="211" spans="1:49">
      <c r="A211" s="1">
        <v>1</v>
      </c>
      <c r="B211" s="1">
        <v>1</v>
      </c>
      <c r="C211" s="1">
        <v>5</v>
      </c>
      <c r="D211" s="1">
        <v>4</v>
      </c>
      <c r="E211" s="1">
        <v>0</v>
      </c>
      <c r="H211" s="1">
        <v>22810</v>
      </c>
      <c r="I211" s="1">
        <v>71</v>
      </c>
      <c r="J211" s="5" t="str">
        <f t="shared" si="12"/>
        <v>22810/71</v>
      </c>
      <c r="K211" s="2" t="s">
        <v>170</v>
      </c>
      <c r="L211" s="1">
        <v>1</v>
      </c>
      <c r="M211" s="1">
        <v>5</v>
      </c>
      <c r="N211" s="1">
        <v>1</v>
      </c>
      <c r="O211" s="1">
        <v>10</v>
      </c>
      <c r="P211" s="1">
        <v>2</v>
      </c>
      <c r="Q211" s="1">
        <v>1</v>
      </c>
      <c r="R211" s="1">
        <v>1</v>
      </c>
      <c r="S211" s="12">
        <v>200</v>
      </c>
      <c r="T211" s="29">
        <v>2</v>
      </c>
      <c r="U211" s="29">
        <v>3</v>
      </c>
      <c r="V211" s="61">
        <v>0</v>
      </c>
      <c r="W211" s="32">
        <f t="shared" si="13"/>
        <v>0</v>
      </c>
      <c r="X211" s="61">
        <v>0</v>
      </c>
      <c r="Y211" s="32">
        <f t="shared" si="14"/>
        <v>0</v>
      </c>
      <c r="Z211" s="61">
        <v>0</v>
      </c>
      <c r="AA211" s="32">
        <f t="shared" si="15"/>
        <v>0</v>
      </c>
      <c r="AB211" s="32">
        <v>0</v>
      </c>
      <c r="AC211" s="32">
        <v>0</v>
      </c>
      <c r="AD211" s="32">
        <v>0</v>
      </c>
      <c r="AE211" s="32">
        <v>0</v>
      </c>
      <c r="AF211" s="32">
        <v>0</v>
      </c>
      <c r="AG211" s="32">
        <v>0</v>
      </c>
      <c r="AH211" s="32">
        <v>0</v>
      </c>
      <c r="AI211" s="21">
        <v>0</v>
      </c>
      <c r="AJ211" s="21">
        <v>0</v>
      </c>
      <c r="AK211" s="9">
        <v>0</v>
      </c>
      <c r="AL211" s="9">
        <v>0</v>
      </c>
      <c r="AM211" s="9">
        <v>0</v>
      </c>
      <c r="AN211" s="21">
        <v>0</v>
      </c>
      <c r="AO211" s="87">
        <v>0</v>
      </c>
      <c r="AP211" s="83">
        <v>0</v>
      </c>
      <c r="AQ211" s="24">
        <v>0</v>
      </c>
      <c r="AR211" s="24">
        <v>0</v>
      </c>
      <c r="AS211" s="24">
        <v>0</v>
      </c>
      <c r="AT211" s="24">
        <v>0</v>
      </c>
      <c r="AU211" s="24">
        <v>0</v>
      </c>
      <c r="AV211" s="24">
        <f>VLOOKUP(J211,Foglio4!$D$2:$I$1206,6,0)</f>
        <v>0</v>
      </c>
      <c r="AW211" s="24">
        <f>VLOOKUP(SPESA!J211,Foglio4!$D$2:$J$1206,7,0)</f>
        <v>0</v>
      </c>
    </row>
    <row r="212" spans="1:49">
      <c r="A212" s="1">
        <v>1</v>
      </c>
      <c r="B212" s="1">
        <v>1</v>
      </c>
      <c r="C212" s="1">
        <v>5</v>
      </c>
      <c r="D212" s="1">
        <v>6</v>
      </c>
      <c r="E212" s="1">
        <v>0</v>
      </c>
      <c r="H212" s="1">
        <v>22900</v>
      </c>
      <c r="I212" s="1">
        <v>0</v>
      </c>
      <c r="J212" s="5" t="str">
        <f t="shared" si="12"/>
        <v>22900/0</v>
      </c>
      <c r="K212" s="2" t="s">
        <v>171</v>
      </c>
      <c r="L212" s="1">
        <v>1</v>
      </c>
      <c r="M212" s="1">
        <v>5</v>
      </c>
      <c r="N212" s="1">
        <v>1</v>
      </c>
      <c r="O212" s="1">
        <v>7</v>
      </c>
      <c r="P212" s="1">
        <v>5</v>
      </c>
      <c r="Q212" s="1">
        <v>4</v>
      </c>
      <c r="R212" s="1">
        <v>3</v>
      </c>
      <c r="S212" s="12">
        <v>350</v>
      </c>
      <c r="T212" s="29">
        <v>2</v>
      </c>
      <c r="U212" s="29">
        <v>33</v>
      </c>
      <c r="V212" s="61">
        <v>0</v>
      </c>
      <c r="W212" s="32">
        <f t="shared" si="13"/>
        <v>0</v>
      </c>
      <c r="X212" s="61">
        <v>0</v>
      </c>
      <c r="Y212" s="32">
        <f t="shared" si="14"/>
        <v>0</v>
      </c>
      <c r="Z212" s="61">
        <v>0</v>
      </c>
      <c r="AA212" s="32">
        <f t="shared" si="15"/>
        <v>0</v>
      </c>
      <c r="AB212" s="32">
        <v>3768.57</v>
      </c>
      <c r="AC212" s="32">
        <v>3656.13</v>
      </c>
      <c r="AD212" s="32">
        <v>3537.7</v>
      </c>
      <c r="AE212" s="32">
        <v>3325.55</v>
      </c>
      <c r="AF212" s="32">
        <v>3197.56</v>
      </c>
      <c r="AG212" s="32">
        <v>3062.76</v>
      </c>
      <c r="AH212" s="32">
        <v>2920.8</v>
      </c>
      <c r="AI212" s="21">
        <v>2771.28</v>
      </c>
      <c r="AJ212" s="21">
        <v>2613.81</v>
      </c>
      <c r="AK212" s="9">
        <v>2505.12</v>
      </c>
      <c r="AL212" s="9">
        <v>2389.8000000000002</v>
      </c>
      <c r="AM212" s="9">
        <v>2268.2199999999998</v>
      </c>
      <c r="AN212" s="21">
        <v>2140.08</v>
      </c>
      <c r="AO212" s="87">
        <v>2005</v>
      </c>
      <c r="AP212" s="83">
        <v>1862.62</v>
      </c>
      <c r="AQ212" s="24">
        <v>0</v>
      </c>
      <c r="AR212" s="24">
        <v>0</v>
      </c>
      <c r="AS212" s="24">
        <v>0</v>
      </c>
      <c r="AT212" s="24">
        <v>0</v>
      </c>
      <c r="AU212" s="24">
        <v>0</v>
      </c>
      <c r="AV212" s="24">
        <f>VLOOKUP(J212,Foglio4!$D$2:$I$1206,6,0)</f>
        <v>0</v>
      </c>
      <c r="AW212" s="24">
        <f>VLOOKUP(SPESA!J212,Foglio4!$D$2:$J$1206,7,0)</f>
        <v>0</v>
      </c>
    </row>
    <row r="213" spans="1:49">
      <c r="A213" s="1">
        <v>1</v>
      </c>
      <c r="B213" s="1">
        <v>1</v>
      </c>
      <c r="C213" s="1">
        <v>5</v>
      </c>
      <c r="D213" s="1">
        <v>8</v>
      </c>
      <c r="E213" s="1">
        <v>0</v>
      </c>
      <c r="H213" s="1">
        <v>22910</v>
      </c>
      <c r="I213" s="1">
        <v>0</v>
      </c>
      <c r="J213" s="5" t="str">
        <f t="shared" si="12"/>
        <v>22910/0</v>
      </c>
      <c r="K213" s="2" t="s">
        <v>172</v>
      </c>
      <c r="L213" s="1">
        <v>1</v>
      </c>
      <c r="M213" s="1">
        <v>5</v>
      </c>
      <c r="N213" s="1">
        <v>1</v>
      </c>
      <c r="O213" s="1">
        <v>10</v>
      </c>
      <c r="P213" s="1">
        <v>99</v>
      </c>
      <c r="Q213" s="1">
        <v>99</v>
      </c>
      <c r="R213" s="1">
        <v>999</v>
      </c>
      <c r="S213" s="12">
        <v>202</v>
      </c>
      <c r="T213" s="29">
        <v>2</v>
      </c>
      <c r="U213" s="29">
        <v>33</v>
      </c>
      <c r="V213" s="61">
        <v>0</v>
      </c>
      <c r="W213" s="32">
        <f t="shared" si="13"/>
        <v>0</v>
      </c>
      <c r="X213" s="61">
        <v>0</v>
      </c>
      <c r="Y213" s="32">
        <f t="shared" si="14"/>
        <v>0</v>
      </c>
      <c r="Z213" s="61">
        <v>0</v>
      </c>
      <c r="AA213" s="32">
        <f t="shared" si="15"/>
        <v>0</v>
      </c>
      <c r="AB213" s="32">
        <v>0</v>
      </c>
      <c r="AC213" s="32">
        <v>0</v>
      </c>
      <c r="AD213" s="32">
        <v>0</v>
      </c>
      <c r="AE213" s="32">
        <v>0</v>
      </c>
      <c r="AF213" s="32">
        <v>0</v>
      </c>
      <c r="AG213" s="32">
        <v>0</v>
      </c>
      <c r="AH213" s="32">
        <v>0</v>
      </c>
      <c r="AI213" s="21">
        <v>0</v>
      </c>
      <c r="AJ213" s="21">
        <v>0</v>
      </c>
      <c r="AK213" s="9">
        <v>16315</v>
      </c>
      <c r="AL213" s="9">
        <v>16315</v>
      </c>
      <c r="AM213" s="9">
        <v>32253.56</v>
      </c>
      <c r="AN213" s="21">
        <v>52315</v>
      </c>
      <c r="AO213" s="87">
        <v>32315</v>
      </c>
      <c r="AP213" s="83">
        <v>32310.48</v>
      </c>
      <c r="AQ213" s="24">
        <v>32310.48</v>
      </c>
      <c r="AR213" s="24">
        <v>0</v>
      </c>
      <c r="AS213" s="24">
        <v>21000</v>
      </c>
      <c r="AT213" s="24">
        <v>0</v>
      </c>
      <c r="AU213" s="24">
        <v>0</v>
      </c>
      <c r="AV213" s="24">
        <f>VLOOKUP(J213,Foglio4!$D$2:$I$1206,6,0)</f>
        <v>0</v>
      </c>
      <c r="AW213" s="24">
        <f>VLOOKUP(SPESA!J213,Foglio4!$D$2:$J$1206,7,0)</f>
        <v>0</v>
      </c>
    </row>
    <row r="214" spans="1:49">
      <c r="A214" s="1">
        <v>1</v>
      </c>
      <c r="B214" s="1">
        <v>1</v>
      </c>
      <c r="C214" s="1">
        <v>5</v>
      </c>
      <c r="D214" s="1">
        <v>8</v>
      </c>
      <c r="E214" s="1">
        <v>0</v>
      </c>
      <c r="H214" s="1">
        <v>22910</v>
      </c>
      <c r="I214" s="1">
        <v>71</v>
      </c>
      <c r="J214" s="5" t="str">
        <f t="shared" si="12"/>
        <v>22910/71</v>
      </c>
      <c r="K214" s="2" t="s">
        <v>173</v>
      </c>
      <c r="L214" s="1">
        <v>1</v>
      </c>
      <c r="M214" s="1">
        <v>5</v>
      </c>
      <c r="N214" s="1">
        <v>1</v>
      </c>
      <c r="O214" s="1">
        <v>10</v>
      </c>
      <c r="P214" s="1">
        <v>2</v>
      </c>
      <c r="Q214" s="1">
        <v>1</v>
      </c>
      <c r="R214" s="1">
        <v>1</v>
      </c>
      <c r="S214" s="12">
        <v>202</v>
      </c>
      <c r="T214" s="29">
        <v>2</v>
      </c>
      <c r="U214" s="29">
        <v>33</v>
      </c>
      <c r="V214" s="61">
        <v>0</v>
      </c>
      <c r="W214" s="32">
        <f t="shared" si="13"/>
        <v>0</v>
      </c>
      <c r="X214" s="61">
        <v>0</v>
      </c>
      <c r="Y214" s="32">
        <f t="shared" si="14"/>
        <v>0</v>
      </c>
      <c r="Z214" s="61">
        <v>0</v>
      </c>
      <c r="AA214" s="32">
        <f t="shared" si="15"/>
        <v>0</v>
      </c>
      <c r="AB214" s="32">
        <v>0</v>
      </c>
      <c r="AC214" s="32">
        <v>0</v>
      </c>
      <c r="AD214" s="32">
        <v>0</v>
      </c>
      <c r="AE214" s="32">
        <v>0</v>
      </c>
      <c r="AF214" s="32">
        <v>0</v>
      </c>
      <c r="AG214" s="32">
        <v>0</v>
      </c>
      <c r="AH214" s="32">
        <v>0</v>
      </c>
      <c r="AI214" s="21">
        <v>0</v>
      </c>
      <c r="AJ214" s="21">
        <v>0</v>
      </c>
      <c r="AK214" s="9">
        <v>0</v>
      </c>
      <c r="AL214" s="9">
        <v>0</v>
      </c>
      <c r="AM214" s="9">
        <v>0</v>
      </c>
      <c r="AN214" s="21">
        <v>0</v>
      </c>
      <c r="AO214" s="87">
        <v>0</v>
      </c>
      <c r="AP214" s="83">
        <v>0</v>
      </c>
      <c r="AQ214" s="24">
        <v>0</v>
      </c>
      <c r="AR214" s="24">
        <v>0</v>
      </c>
      <c r="AS214" s="24">
        <v>0</v>
      </c>
      <c r="AT214" s="24">
        <v>0</v>
      </c>
      <c r="AU214" s="24">
        <v>0</v>
      </c>
      <c r="AV214" s="24">
        <f>VLOOKUP(J214,Foglio4!$D$2:$I$1206,6,0)</f>
        <v>0</v>
      </c>
      <c r="AW214" s="24">
        <f>VLOOKUP(SPESA!J214,Foglio4!$D$2:$J$1206,7,0)</f>
        <v>0</v>
      </c>
    </row>
    <row r="215" spans="1:49">
      <c r="A215" s="5">
        <v>1</v>
      </c>
      <c r="B215" s="5">
        <v>1</v>
      </c>
      <c r="C215" s="5">
        <v>5</v>
      </c>
      <c r="D215" s="5">
        <v>8</v>
      </c>
      <c r="E215" s="5">
        <v>0</v>
      </c>
      <c r="H215" s="5">
        <v>22915</v>
      </c>
      <c r="I215" s="5">
        <v>0</v>
      </c>
      <c r="J215" s="5" t="str">
        <f t="shared" si="12"/>
        <v>22915/0</v>
      </c>
      <c r="K215" s="86" t="s">
        <v>1131</v>
      </c>
      <c r="L215" s="5">
        <v>1</v>
      </c>
      <c r="M215" s="5">
        <v>5</v>
      </c>
      <c r="N215" s="5">
        <v>1</v>
      </c>
      <c r="O215" s="5">
        <v>10</v>
      </c>
      <c r="P215" s="5">
        <v>99</v>
      </c>
      <c r="Q215" s="5">
        <v>99</v>
      </c>
      <c r="R215" s="5">
        <v>999</v>
      </c>
      <c r="S215" s="99">
        <v>350</v>
      </c>
      <c r="T215" s="29">
        <v>2</v>
      </c>
      <c r="U215" s="29">
        <v>33</v>
      </c>
      <c r="V215" s="61">
        <v>0</v>
      </c>
      <c r="W215" s="32">
        <v>0</v>
      </c>
      <c r="X215" s="61">
        <v>0</v>
      </c>
      <c r="Y215" s="32">
        <v>0</v>
      </c>
      <c r="Z215" s="61">
        <v>0</v>
      </c>
      <c r="AA215" s="32">
        <v>0</v>
      </c>
      <c r="AB215" s="32">
        <v>0</v>
      </c>
      <c r="AC215" s="32">
        <v>0</v>
      </c>
      <c r="AD215" s="32">
        <v>0</v>
      </c>
      <c r="AE215" s="32">
        <v>0</v>
      </c>
      <c r="AF215" s="32">
        <v>0</v>
      </c>
      <c r="AG215" s="32">
        <v>0</v>
      </c>
      <c r="AH215" s="32">
        <v>0</v>
      </c>
      <c r="AI215" s="21">
        <v>0</v>
      </c>
      <c r="AJ215" s="21">
        <v>0</v>
      </c>
      <c r="AK215" s="9">
        <v>0</v>
      </c>
      <c r="AL215" s="9">
        <v>0</v>
      </c>
      <c r="AM215" s="9">
        <v>0</v>
      </c>
      <c r="AN215" s="21">
        <v>0</v>
      </c>
      <c r="AO215" s="87">
        <v>0</v>
      </c>
      <c r="AP215" s="83">
        <v>6771.76</v>
      </c>
      <c r="AQ215" s="24">
        <v>0</v>
      </c>
      <c r="AR215" s="24">
        <v>40000</v>
      </c>
      <c r="AS215" s="24">
        <v>0</v>
      </c>
      <c r="AT215" s="24">
        <v>0</v>
      </c>
      <c r="AU215" s="24">
        <v>0</v>
      </c>
      <c r="AV215" s="24">
        <f>VLOOKUP(J215,Foglio4!$D$2:$I$1206,6,0)</f>
        <v>0</v>
      </c>
      <c r="AW215" s="24">
        <f>VLOOKUP(SPESA!J215,Foglio4!$D$2:$J$1206,7,0)</f>
        <v>0</v>
      </c>
    </row>
    <row r="216" spans="1:49">
      <c r="A216" s="1">
        <v>1</v>
      </c>
      <c r="B216" s="1">
        <v>1</v>
      </c>
      <c r="C216" s="1">
        <v>6</v>
      </c>
      <c r="D216" s="1">
        <v>1</v>
      </c>
      <c r="E216" s="1">
        <v>0</v>
      </c>
      <c r="H216" s="1">
        <v>24001</v>
      </c>
      <c r="I216" s="1">
        <v>0</v>
      </c>
      <c r="J216" s="5" t="str">
        <f t="shared" si="12"/>
        <v>24001/0</v>
      </c>
      <c r="K216" s="2" t="s">
        <v>174</v>
      </c>
      <c r="L216" s="1">
        <v>1</v>
      </c>
      <c r="M216" s="1">
        <v>6</v>
      </c>
      <c r="N216" s="1">
        <v>1</v>
      </c>
      <c r="O216" s="1">
        <v>1</v>
      </c>
      <c r="P216" s="1">
        <v>1</v>
      </c>
      <c r="Q216" s="1">
        <v>1</v>
      </c>
      <c r="R216" s="1">
        <v>2</v>
      </c>
      <c r="S216" s="12">
        <v>351</v>
      </c>
      <c r="T216" s="29">
        <v>2</v>
      </c>
      <c r="U216" s="29">
        <v>33</v>
      </c>
      <c r="V216" s="61">
        <v>5216637</v>
      </c>
      <c r="W216" s="32">
        <f t="shared" si="13"/>
        <v>2694.1681686954817</v>
      </c>
      <c r="X216" s="61">
        <v>184597306</v>
      </c>
      <c r="Y216" s="32">
        <f t="shared" si="14"/>
        <v>95336.552237033058</v>
      </c>
      <c r="Z216" s="61">
        <v>163521698</v>
      </c>
      <c r="AA216" s="32">
        <f t="shared" si="15"/>
        <v>84451.909082927479</v>
      </c>
      <c r="AB216" s="32">
        <v>92222</v>
      </c>
      <c r="AC216" s="32">
        <v>97003.28</v>
      </c>
      <c r="AD216" s="32">
        <v>103872.31</v>
      </c>
      <c r="AE216" s="32">
        <v>164396.97</v>
      </c>
      <c r="AF216" s="32">
        <v>162699.88</v>
      </c>
      <c r="AG216" s="32">
        <v>158098.75</v>
      </c>
      <c r="AH216" s="32">
        <v>149095.04999999999</v>
      </c>
      <c r="AI216" s="21">
        <v>159300</v>
      </c>
      <c r="AJ216" s="21">
        <v>155395.57999999999</v>
      </c>
      <c r="AK216" s="9">
        <v>149499.92000000001</v>
      </c>
      <c r="AL216" s="9">
        <v>149500</v>
      </c>
      <c r="AM216" s="9">
        <v>137763</v>
      </c>
      <c r="AN216" s="21">
        <v>119962</v>
      </c>
      <c r="AO216" s="87">
        <v>123450</v>
      </c>
      <c r="AP216" s="83">
        <v>125709.89</v>
      </c>
      <c r="AQ216" s="24">
        <v>131443</v>
      </c>
      <c r="AR216" s="24">
        <v>147528.51</v>
      </c>
      <c r="AS216" s="24">
        <v>146573.64000000001</v>
      </c>
      <c r="AT216" s="24">
        <v>137477.81</v>
      </c>
      <c r="AU216" s="24">
        <v>160382</v>
      </c>
      <c r="AV216" s="24">
        <f>VLOOKUP(J216,Foglio4!$D$2:$I$1206,6,0)</f>
        <v>160382</v>
      </c>
      <c r="AW216" s="24">
        <f>VLOOKUP(SPESA!J216,Foglio4!$D$2:$J$1206,7,0)</f>
        <v>160382</v>
      </c>
    </row>
    <row r="217" spans="1:49">
      <c r="A217" s="1">
        <v>1</v>
      </c>
      <c r="B217" s="1">
        <v>1</v>
      </c>
      <c r="C217" s="1">
        <v>6</v>
      </c>
      <c r="D217" s="1">
        <v>1</v>
      </c>
      <c r="E217" s="1">
        <v>0</v>
      </c>
      <c r="H217" s="1">
        <v>24001</v>
      </c>
      <c r="I217" s="1">
        <v>71</v>
      </c>
      <c r="J217" s="5" t="str">
        <f t="shared" si="12"/>
        <v>24001/71</v>
      </c>
      <c r="K217" s="2" t="s">
        <v>175</v>
      </c>
      <c r="L217" s="1">
        <v>1</v>
      </c>
      <c r="M217" s="1">
        <v>6</v>
      </c>
      <c r="N217" s="1">
        <v>1</v>
      </c>
      <c r="O217" s="1">
        <v>10</v>
      </c>
      <c r="P217" s="1">
        <v>2</v>
      </c>
      <c r="Q217" s="1">
        <v>1</v>
      </c>
      <c r="R217" s="1">
        <v>1</v>
      </c>
      <c r="S217" s="12">
        <v>351</v>
      </c>
      <c r="T217" s="29">
        <v>2</v>
      </c>
      <c r="U217" s="29">
        <v>3</v>
      </c>
      <c r="V217" s="61">
        <v>0</v>
      </c>
      <c r="W217" s="32">
        <f t="shared" si="13"/>
        <v>0</v>
      </c>
      <c r="X217" s="61">
        <v>0</v>
      </c>
      <c r="Y217" s="32">
        <f t="shared" si="14"/>
        <v>0</v>
      </c>
      <c r="Z217" s="61">
        <v>0</v>
      </c>
      <c r="AA217" s="32">
        <f t="shared" si="15"/>
        <v>0</v>
      </c>
      <c r="AB217" s="32">
        <v>0</v>
      </c>
      <c r="AC217" s="32">
        <v>0</v>
      </c>
      <c r="AD217" s="32">
        <v>0</v>
      </c>
      <c r="AE217" s="32">
        <v>0</v>
      </c>
      <c r="AF217" s="32">
        <v>0</v>
      </c>
      <c r="AG217" s="32">
        <v>0</v>
      </c>
      <c r="AH217" s="32">
        <v>0</v>
      </c>
      <c r="AI217" s="21">
        <v>0</v>
      </c>
      <c r="AJ217" s="21">
        <v>0</v>
      </c>
      <c r="AK217" s="9">
        <v>0</v>
      </c>
      <c r="AL217" s="9">
        <v>0</v>
      </c>
      <c r="AM217" s="9">
        <v>0</v>
      </c>
      <c r="AN217" s="21">
        <v>0</v>
      </c>
      <c r="AO217" s="87">
        <v>0</v>
      </c>
      <c r="AP217" s="83">
        <v>0</v>
      </c>
      <c r="AQ217" s="24">
        <v>0</v>
      </c>
      <c r="AR217" s="24">
        <v>0</v>
      </c>
      <c r="AS217" s="24">
        <v>0</v>
      </c>
      <c r="AT217" s="24">
        <v>0</v>
      </c>
      <c r="AU217" s="24">
        <v>0</v>
      </c>
      <c r="AV217" s="24">
        <f>VLOOKUP(J217,Foglio4!$D$2:$I$1206,6,0)</f>
        <v>0</v>
      </c>
      <c r="AW217" s="24">
        <f>VLOOKUP(SPESA!J217,Foglio4!$D$2:$J$1206,7,0)</f>
        <v>0</v>
      </c>
    </row>
    <row r="218" spans="1:49">
      <c r="A218" s="1">
        <v>1</v>
      </c>
      <c r="B218" s="1">
        <v>1</v>
      </c>
      <c r="C218" s="1">
        <v>6</v>
      </c>
      <c r="D218" s="1">
        <v>1</v>
      </c>
      <c r="E218" s="1">
        <v>0</v>
      </c>
      <c r="H218" s="1">
        <v>24002</v>
      </c>
      <c r="I218" s="1">
        <v>0</v>
      </c>
      <c r="J218" s="5" t="str">
        <f t="shared" si="12"/>
        <v>24002/0</v>
      </c>
      <c r="K218" s="2" t="s">
        <v>176</v>
      </c>
      <c r="L218" s="1">
        <v>1</v>
      </c>
      <c r="M218" s="1">
        <v>6</v>
      </c>
      <c r="N218" s="1">
        <v>1</v>
      </c>
      <c r="O218" s="1">
        <v>1</v>
      </c>
      <c r="P218" s="1">
        <v>1</v>
      </c>
      <c r="Q218" s="1">
        <v>1</v>
      </c>
      <c r="R218" s="1">
        <v>4</v>
      </c>
      <c r="S218" s="12">
        <v>351</v>
      </c>
      <c r="T218" s="29">
        <v>2</v>
      </c>
      <c r="U218" s="29">
        <v>3</v>
      </c>
      <c r="V218" s="61">
        <v>4587589</v>
      </c>
      <c r="W218" s="32">
        <f t="shared" si="13"/>
        <v>2369.2919892370383</v>
      </c>
      <c r="X218" s="61">
        <v>0</v>
      </c>
      <c r="Y218" s="32">
        <f t="shared" si="14"/>
        <v>0</v>
      </c>
      <c r="Z218" s="61">
        <v>0</v>
      </c>
      <c r="AA218" s="32">
        <f t="shared" si="15"/>
        <v>0</v>
      </c>
      <c r="AB218" s="32">
        <v>0</v>
      </c>
      <c r="AC218" s="32">
        <v>0</v>
      </c>
      <c r="AD218" s="32">
        <v>0</v>
      </c>
      <c r="AE218" s="32">
        <v>0</v>
      </c>
      <c r="AF218" s="32">
        <v>0</v>
      </c>
      <c r="AG218" s="32">
        <v>0</v>
      </c>
      <c r="AH218" s="32">
        <v>0</v>
      </c>
      <c r="AI218" s="21">
        <v>0</v>
      </c>
      <c r="AJ218" s="21">
        <v>0</v>
      </c>
      <c r="AK218" s="9">
        <v>0</v>
      </c>
      <c r="AL218" s="9">
        <v>0</v>
      </c>
      <c r="AM218" s="9">
        <v>0</v>
      </c>
      <c r="AN218" s="21">
        <v>9500.01</v>
      </c>
      <c r="AO218" s="87">
        <v>11552</v>
      </c>
      <c r="AP218" s="83">
        <v>11780</v>
      </c>
      <c r="AQ218" s="24">
        <v>11780</v>
      </c>
      <c r="AR218" s="24">
        <v>11780</v>
      </c>
      <c r="AS218" s="24">
        <v>13490.23</v>
      </c>
      <c r="AT218" s="24">
        <v>13846.19</v>
      </c>
      <c r="AU218" s="24">
        <v>16466.46</v>
      </c>
      <c r="AV218" s="24">
        <f>VLOOKUP(J218,Foglio4!$D$2:$I$1206,6,0)</f>
        <v>14242</v>
      </c>
      <c r="AW218" s="24">
        <f>VLOOKUP(SPESA!J218,Foglio4!$D$2:$J$1206,7,0)</f>
        <v>14242</v>
      </c>
    </row>
    <row r="219" spans="1:49">
      <c r="A219" s="5">
        <v>1</v>
      </c>
      <c r="B219" s="5">
        <v>1</v>
      </c>
      <c r="C219" s="5">
        <v>6</v>
      </c>
      <c r="D219" s="5">
        <v>1</v>
      </c>
      <c r="E219" s="5">
        <v>0</v>
      </c>
      <c r="H219" s="5">
        <v>24002</v>
      </c>
      <c r="I219" s="5">
        <v>71</v>
      </c>
      <c r="J219" s="5" t="str">
        <f t="shared" si="12"/>
        <v>24002/71</v>
      </c>
      <c r="K219" s="2" t="s">
        <v>1123</v>
      </c>
      <c r="L219" s="5">
        <v>1</v>
      </c>
      <c r="M219" s="5">
        <v>6</v>
      </c>
      <c r="N219" s="5">
        <v>1</v>
      </c>
      <c r="O219" s="5">
        <v>10</v>
      </c>
      <c r="P219" s="5">
        <v>2</v>
      </c>
      <c r="Q219" s="5">
        <v>1</v>
      </c>
      <c r="R219" s="5">
        <v>0</v>
      </c>
      <c r="S219" s="88">
        <v>351</v>
      </c>
      <c r="T219" s="29">
        <v>2</v>
      </c>
      <c r="U219" s="29">
        <v>3</v>
      </c>
      <c r="V219" s="61">
        <v>0</v>
      </c>
      <c r="W219" s="32">
        <v>0</v>
      </c>
      <c r="X219" s="61">
        <v>0</v>
      </c>
      <c r="Y219" s="32">
        <f t="shared" ref="Y219" si="16">X219/1936.27</f>
        <v>0</v>
      </c>
      <c r="Z219" s="61">
        <v>0</v>
      </c>
      <c r="AA219" s="32">
        <f t="shared" ref="AA219" si="17">Z219/1936.27</f>
        <v>0</v>
      </c>
      <c r="AB219" s="32">
        <v>0</v>
      </c>
      <c r="AC219" s="32">
        <v>0</v>
      </c>
      <c r="AD219" s="32">
        <v>0</v>
      </c>
      <c r="AE219" s="32">
        <v>0</v>
      </c>
      <c r="AF219" s="32">
        <v>0</v>
      </c>
      <c r="AG219" s="32">
        <v>0</v>
      </c>
      <c r="AH219" s="32">
        <v>0</v>
      </c>
      <c r="AI219" s="21">
        <v>0</v>
      </c>
      <c r="AJ219" s="21">
        <v>0</v>
      </c>
      <c r="AK219" s="9">
        <v>0</v>
      </c>
      <c r="AL219" s="9">
        <v>0</v>
      </c>
      <c r="AM219" s="9">
        <v>0</v>
      </c>
      <c r="AN219" s="21">
        <v>0</v>
      </c>
      <c r="AO219" s="87">
        <v>0</v>
      </c>
      <c r="AP219" s="83">
        <v>0</v>
      </c>
      <c r="AQ219" s="24">
        <v>0</v>
      </c>
      <c r="AR219" s="24">
        <v>0</v>
      </c>
      <c r="AS219" s="24">
        <v>0</v>
      </c>
      <c r="AT219" s="24">
        <v>0</v>
      </c>
      <c r="AU219" s="24">
        <v>0</v>
      </c>
      <c r="AV219" s="24">
        <f>VLOOKUP(J219,Foglio4!$D$2:$I$1206,6,0)</f>
        <v>0</v>
      </c>
      <c r="AW219" s="24">
        <f>VLOOKUP(SPESA!J219,Foglio4!$D$2:$J$1206,7,0)</f>
        <v>0</v>
      </c>
    </row>
    <row r="220" spans="1:49">
      <c r="A220" s="1">
        <v>1</v>
      </c>
      <c r="B220" s="1">
        <v>1</v>
      </c>
      <c r="C220" s="1">
        <v>6</v>
      </c>
      <c r="D220" s="1">
        <v>1</v>
      </c>
      <c r="E220" s="1">
        <v>0</v>
      </c>
      <c r="H220" s="1">
        <v>24003</v>
      </c>
      <c r="I220" s="1">
        <v>0</v>
      </c>
      <c r="J220" s="5" t="str">
        <f t="shared" si="12"/>
        <v>24003/0</v>
      </c>
      <c r="K220" s="2" t="s">
        <v>177</v>
      </c>
      <c r="L220" s="1">
        <v>1</v>
      </c>
      <c r="M220" s="1">
        <v>6</v>
      </c>
      <c r="N220" s="1">
        <v>1</v>
      </c>
      <c r="O220" s="1">
        <v>1</v>
      </c>
      <c r="P220" s="1">
        <v>1</v>
      </c>
      <c r="Q220" s="1">
        <v>1</v>
      </c>
      <c r="R220" s="1">
        <v>2</v>
      </c>
      <c r="S220" s="12">
        <v>351</v>
      </c>
      <c r="T220" s="29">
        <v>2</v>
      </c>
      <c r="U220" s="29">
        <v>3</v>
      </c>
      <c r="V220" s="61">
        <v>181531</v>
      </c>
      <c r="W220" s="32">
        <f t="shared" si="13"/>
        <v>93.752937348613571</v>
      </c>
      <c r="X220" s="61">
        <v>32850</v>
      </c>
      <c r="Y220" s="32">
        <f t="shared" si="14"/>
        <v>16.965609135089633</v>
      </c>
      <c r="Z220" s="61">
        <v>67840</v>
      </c>
      <c r="AA220" s="32">
        <f t="shared" si="15"/>
        <v>35.036436034230761</v>
      </c>
      <c r="AB220" s="32">
        <v>101.58</v>
      </c>
      <c r="AC220" s="32">
        <v>77.510000000000005</v>
      </c>
      <c r="AD220" s="32">
        <v>91.28</v>
      </c>
      <c r="AE220" s="32">
        <v>83.08</v>
      </c>
      <c r="AF220" s="32">
        <v>51.72</v>
      </c>
      <c r="AG220" s="32">
        <v>0</v>
      </c>
      <c r="AH220" s="32">
        <v>0</v>
      </c>
      <c r="AI220" s="21">
        <v>0</v>
      </c>
      <c r="AJ220" s="21">
        <v>0</v>
      </c>
      <c r="AK220" s="9">
        <v>0</v>
      </c>
      <c r="AL220" s="9">
        <v>0</v>
      </c>
      <c r="AM220" s="9">
        <v>0</v>
      </c>
      <c r="AN220" s="21">
        <v>0</v>
      </c>
      <c r="AO220" s="87">
        <v>0</v>
      </c>
      <c r="AP220" s="83">
        <v>0</v>
      </c>
      <c r="AQ220" s="24">
        <v>0</v>
      </c>
      <c r="AR220" s="24">
        <v>0</v>
      </c>
      <c r="AS220" s="24">
        <v>0</v>
      </c>
      <c r="AT220" s="24">
        <v>0</v>
      </c>
      <c r="AU220" s="24">
        <v>0</v>
      </c>
      <c r="AV220" s="24">
        <f>VLOOKUP(J220,Foglio4!$D$2:$I$1206,6,0)</f>
        <v>0</v>
      </c>
      <c r="AW220" s="24">
        <f>VLOOKUP(SPESA!J220,Foglio4!$D$2:$J$1206,7,0)</f>
        <v>0</v>
      </c>
    </row>
    <row r="221" spans="1:49">
      <c r="A221" s="5">
        <v>1</v>
      </c>
      <c r="B221" s="5">
        <v>1</v>
      </c>
      <c r="C221" s="5">
        <v>6</v>
      </c>
      <c r="D221" s="5">
        <v>1</v>
      </c>
      <c r="E221" s="5">
        <v>0</v>
      </c>
      <c r="F221" s="5">
        <v>24004</v>
      </c>
      <c r="G221" s="5">
        <v>0</v>
      </c>
      <c r="H221" s="5">
        <v>0</v>
      </c>
      <c r="I221" s="5">
        <v>0</v>
      </c>
      <c r="J221" s="5" t="str">
        <f t="shared" si="12"/>
        <v>0/0</v>
      </c>
      <c r="K221" s="2" t="s">
        <v>235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71">
        <v>301</v>
      </c>
      <c r="T221" s="29">
        <v>2</v>
      </c>
      <c r="U221" s="29">
        <v>3</v>
      </c>
      <c r="V221" s="61">
        <v>705572</v>
      </c>
      <c r="W221" s="32">
        <f t="shared" si="13"/>
        <v>364.39752720436718</v>
      </c>
      <c r="X221" s="61">
        <v>0</v>
      </c>
      <c r="Y221" s="32">
        <v>0</v>
      </c>
      <c r="Z221" s="61">
        <v>0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32">
        <v>0</v>
      </c>
      <c r="AG221" s="32">
        <v>0</v>
      </c>
      <c r="AH221" s="32">
        <v>0</v>
      </c>
      <c r="AI221" s="21">
        <v>0</v>
      </c>
      <c r="AJ221" s="21">
        <v>0</v>
      </c>
      <c r="AK221" s="9">
        <v>0</v>
      </c>
      <c r="AL221" s="9">
        <v>0</v>
      </c>
      <c r="AM221" s="9">
        <v>0</v>
      </c>
      <c r="AN221" s="21">
        <v>0</v>
      </c>
      <c r="AO221" s="87">
        <v>0</v>
      </c>
      <c r="AP221" s="83">
        <v>0</v>
      </c>
      <c r="AQ221" s="24">
        <v>0</v>
      </c>
      <c r="AR221" s="24">
        <v>0</v>
      </c>
      <c r="AS221" s="24">
        <v>0</v>
      </c>
      <c r="AT221" s="24">
        <v>0</v>
      </c>
      <c r="AU221" s="24">
        <v>0</v>
      </c>
      <c r="AV221" s="24">
        <v>0</v>
      </c>
      <c r="AW221" s="24">
        <v>0</v>
      </c>
    </row>
    <row r="222" spans="1:49">
      <c r="A222" s="1">
        <v>1</v>
      </c>
      <c r="B222" s="1">
        <v>1</v>
      </c>
      <c r="C222" s="1">
        <v>6</v>
      </c>
      <c r="D222" s="1">
        <v>1</v>
      </c>
      <c r="E222" s="1">
        <v>0</v>
      </c>
      <c r="H222" s="1">
        <v>24005</v>
      </c>
      <c r="I222" s="1">
        <v>0</v>
      </c>
      <c r="J222" s="5" t="str">
        <f t="shared" si="12"/>
        <v>24005/0</v>
      </c>
      <c r="K222" s="2" t="s">
        <v>178</v>
      </c>
      <c r="L222" s="1">
        <v>1</v>
      </c>
      <c r="M222" s="1">
        <v>6</v>
      </c>
      <c r="N222" s="1">
        <v>1</v>
      </c>
      <c r="O222" s="1">
        <v>1</v>
      </c>
      <c r="P222" s="1">
        <v>2</v>
      </c>
      <c r="Q222" s="1">
        <v>1</v>
      </c>
      <c r="R222" s="1">
        <v>1</v>
      </c>
      <c r="S222" s="12">
        <v>351</v>
      </c>
      <c r="T222" s="29">
        <v>2</v>
      </c>
      <c r="U222" s="29">
        <v>3</v>
      </c>
      <c r="V222" s="61">
        <v>2066340</v>
      </c>
      <c r="W222" s="32">
        <f t="shared" si="13"/>
        <v>1067.1755488645695</v>
      </c>
      <c r="X222" s="61">
        <v>47509716</v>
      </c>
      <c r="Y222" s="32">
        <f t="shared" si="14"/>
        <v>24536.720601982161</v>
      </c>
      <c r="Z222" s="61">
        <v>49358000</v>
      </c>
      <c r="AA222" s="32">
        <f t="shared" si="15"/>
        <v>25491.279625258874</v>
      </c>
      <c r="AB222" s="32">
        <v>27194</v>
      </c>
      <c r="AC222" s="32">
        <v>28895.02</v>
      </c>
      <c r="AD222" s="32">
        <v>31054.11</v>
      </c>
      <c r="AE222" s="32">
        <v>49328.480000000003</v>
      </c>
      <c r="AF222" s="32">
        <v>49299.12</v>
      </c>
      <c r="AG222" s="32">
        <v>46293.29</v>
      </c>
      <c r="AH222" s="32">
        <v>42743.86</v>
      </c>
      <c r="AI222" s="21">
        <v>44200</v>
      </c>
      <c r="AJ222" s="21">
        <v>45003.61</v>
      </c>
      <c r="AK222" s="9">
        <v>44100</v>
      </c>
      <c r="AL222" s="9">
        <v>44100</v>
      </c>
      <c r="AM222" s="9">
        <v>38963</v>
      </c>
      <c r="AN222" s="21">
        <v>39950.870000000003</v>
      </c>
      <c r="AO222" s="87">
        <v>38937.94</v>
      </c>
      <c r="AP222" s="83">
        <v>39550.86</v>
      </c>
      <c r="AQ222" s="24">
        <v>41482.51</v>
      </c>
      <c r="AR222" s="24">
        <v>46197.74</v>
      </c>
      <c r="AS222" s="24">
        <v>45640.89</v>
      </c>
      <c r="AT222" s="24">
        <v>45352.36</v>
      </c>
      <c r="AU222" s="24">
        <v>51635</v>
      </c>
      <c r="AV222" s="24">
        <f>VLOOKUP(J222,Foglio4!$D$2:$I$1206,6,0)</f>
        <v>51087</v>
      </c>
      <c r="AW222" s="24">
        <f>VLOOKUP(SPESA!J222,Foglio4!$D$2:$J$1206,7,0)</f>
        <v>51087</v>
      </c>
    </row>
    <row r="223" spans="1:49">
      <c r="A223" s="1">
        <v>1</v>
      </c>
      <c r="B223" s="1">
        <v>1</v>
      </c>
      <c r="C223" s="1">
        <v>6</v>
      </c>
      <c r="D223" s="1">
        <v>1</v>
      </c>
      <c r="E223" s="1">
        <v>0</v>
      </c>
      <c r="H223" s="1">
        <v>24005</v>
      </c>
      <c r="I223" s="1">
        <v>71</v>
      </c>
      <c r="J223" s="5" t="str">
        <f t="shared" si="12"/>
        <v>24005/71</v>
      </c>
      <c r="K223" s="2" t="s">
        <v>179</v>
      </c>
      <c r="L223" s="1">
        <v>1</v>
      </c>
      <c r="M223" s="1">
        <v>6</v>
      </c>
      <c r="N223" s="1">
        <v>1</v>
      </c>
      <c r="O223" s="1">
        <v>10</v>
      </c>
      <c r="P223" s="1">
        <v>2</v>
      </c>
      <c r="Q223" s="1">
        <v>1</v>
      </c>
      <c r="R223" s="1">
        <v>1</v>
      </c>
      <c r="S223" s="12">
        <v>351</v>
      </c>
      <c r="T223" s="29">
        <v>2</v>
      </c>
      <c r="U223" s="29">
        <v>3</v>
      </c>
      <c r="V223" s="61">
        <v>0</v>
      </c>
      <c r="W223" s="32">
        <f t="shared" si="13"/>
        <v>0</v>
      </c>
      <c r="X223" s="61">
        <v>0</v>
      </c>
      <c r="Y223" s="32">
        <f t="shared" si="14"/>
        <v>0</v>
      </c>
      <c r="Z223" s="61">
        <v>0</v>
      </c>
      <c r="AA223" s="32">
        <f t="shared" si="15"/>
        <v>0</v>
      </c>
      <c r="AB223" s="32">
        <v>0</v>
      </c>
      <c r="AC223" s="32">
        <v>0</v>
      </c>
      <c r="AD223" s="32">
        <v>0</v>
      </c>
      <c r="AE223" s="32">
        <v>0</v>
      </c>
      <c r="AF223" s="32">
        <v>0</v>
      </c>
      <c r="AG223" s="32">
        <v>0</v>
      </c>
      <c r="AH223" s="32">
        <v>0</v>
      </c>
      <c r="AI223" s="21">
        <v>0</v>
      </c>
      <c r="AJ223" s="21">
        <v>0</v>
      </c>
      <c r="AK223" s="9">
        <v>0</v>
      </c>
      <c r="AL223" s="9">
        <v>0</v>
      </c>
      <c r="AM223" s="9">
        <v>0</v>
      </c>
      <c r="AN223" s="21">
        <v>0</v>
      </c>
      <c r="AO223" s="87">
        <v>0</v>
      </c>
      <c r="AP223" s="83">
        <v>0</v>
      </c>
      <c r="AQ223" s="24">
        <v>0</v>
      </c>
      <c r="AR223" s="24">
        <v>0</v>
      </c>
      <c r="AS223" s="24">
        <v>0</v>
      </c>
      <c r="AT223" s="24">
        <v>0</v>
      </c>
      <c r="AU223" s="24">
        <v>0</v>
      </c>
      <c r="AV223" s="24">
        <f>VLOOKUP(J223,Foglio4!$D$2:$I$1206,6,0)</f>
        <v>0</v>
      </c>
      <c r="AW223" s="24">
        <f>VLOOKUP(SPESA!J223,Foglio4!$D$2:$J$1206,7,0)</f>
        <v>0</v>
      </c>
    </row>
    <row r="224" spans="1:49">
      <c r="A224" s="1">
        <v>1</v>
      </c>
      <c r="B224" s="1">
        <v>1</v>
      </c>
      <c r="C224" s="1">
        <v>6</v>
      </c>
      <c r="D224" s="1">
        <v>1</v>
      </c>
      <c r="E224" s="1">
        <v>0</v>
      </c>
      <c r="H224" s="1">
        <v>24006</v>
      </c>
      <c r="I224" s="1">
        <v>0</v>
      </c>
      <c r="J224" s="5" t="str">
        <f t="shared" si="12"/>
        <v>24006/0</v>
      </c>
      <c r="K224" s="2" t="s">
        <v>180</v>
      </c>
      <c r="L224" s="1">
        <v>1</v>
      </c>
      <c r="M224" s="1">
        <v>6</v>
      </c>
      <c r="N224" s="1">
        <v>1</v>
      </c>
      <c r="O224" s="1">
        <v>1</v>
      </c>
      <c r="P224" s="1">
        <v>2</v>
      </c>
      <c r="Q224" s="1">
        <v>2</v>
      </c>
      <c r="R224" s="1">
        <v>1</v>
      </c>
      <c r="S224" s="12">
        <v>351</v>
      </c>
      <c r="T224" s="29">
        <v>2</v>
      </c>
      <c r="U224" s="29">
        <v>3</v>
      </c>
      <c r="V224" s="61">
        <v>0</v>
      </c>
      <c r="W224" s="32">
        <f t="shared" si="13"/>
        <v>0</v>
      </c>
      <c r="X224" s="61">
        <v>0</v>
      </c>
      <c r="Y224" s="32">
        <f t="shared" si="14"/>
        <v>0</v>
      </c>
      <c r="Z224" s="61">
        <v>0</v>
      </c>
      <c r="AA224" s="32">
        <f t="shared" si="15"/>
        <v>0</v>
      </c>
      <c r="AB224" s="32">
        <v>0</v>
      </c>
      <c r="AC224" s="32">
        <v>0</v>
      </c>
      <c r="AD224" s="32">
        <v>0</v>
      </c>
      <c r="AE224" s="32">
        <v>0</v>
      </c>
      <c r="AF224" s="32">
        <v>0</v>
      </c>
      <c r="AG224" s="32">
        <v>0</v>
      </c>
      <c r="AH224" s="32">
        <v>0</v>
      </c>
      <c r="AI224" s="21">
        <v>0</v>
      </c>
      <c r="AJ224" s="21">
        <v>0</v>
      </c>
      <c r="AK224" s="9">
        <v>0</v>
      </c>
      <c r="AL224" s="9">
        <v>0</v>
      </c>
      <c r="AM224" s="9">
        <v>0</v>
      </c>
      <c r="AN224" s="21">
        <v>1173</v>
      </c>
      <c r="AO224" s="87">
        <v>1035.72</v>
      </c>
      <c r="AP224" s="83">
        <v>2100</v>
      </c>
      <c r="AQ224" s="24">
        <v>2463</v>
      </c>
      <c r="AR224" s="24">
        <v>2099.2600000000002</v>
      </c>
      <c r="AS224" s="24">
        <v>1761.84</v>
      </c>
      <c r="AT224" s="24">
        <v>1378.76</v>
      </c>
      <c r="AU224" s="24">
        <v>2240</v>
      </c>
      <c r="AV224" s="24">
        <f>VLOOKUP(J224,Foglio4!$D$2:$I$1206,6,0)</f>
        <v>2240</v>
      </c>
      <c r="AW224" s="24">
        <f>VLOOKUP(SPESA!J224,Foglio4!$D$2:$J$1206,7,0)</f>
        <v>2240</v>
      </c>
    </row>
    <row r="225" spans="1:49">
      <c r="A225" s="1">
        <v>1</v>
      </c>
      <c r="B225" s="1">
        <v>1</v>
      </c>
      <c r="C225" s="1">
        <v>6</v>
      </c>
      <c r="D225" s="1">
        <v>2</v>
      </c>
      <c r="E225" s="1">
        <v>0</v>
      </c>
      <c r="F225" s="5">
        <v>24400</v>
      </c>
      <c r="G225" s="5">
        <v>0</v>
      </c>
      <c r="H225" s="1">
        <v>24300</v>
      </c>
      <c r="I225" s="1">
        <v>1</v>
      </c>
      <c r="J225" s="5" t="str">
        <f t="shared" si="12"/>
        <v>24300/1</v>
      </c>
      <c r="K225" s="2" t="s">
        <v>181</v>
      </c>
      <c r="L225" s="1">
        <v>1</v>
      </c>
      <c r="M225" s="1">
        <v>6</v>
      </c>
      <c r="N225" s="1">
        <v>1</v>
      </c>
      <c r="O225" s="1">
        <v>3</v>
      </c>
      <c r="P225" s="1">
        <v>1</v>
      </c>
      <c r="Q225" s="1">
        <v>2</v>
      </c>
      <c r="R225" s="1">
        <v>1</v>
      </c>
      <c r="S225" s="12">
        <v>351</v>
      </c>
      <c r="T225" s="29">
        <v>2</v>
      </c>
      <c r="U225" s="29">
        <v>3</v>
      </c>
      <c r="V225" s="61">
        <v>0</v>
      </c>
      <c r="W225" s="32">
        <f t="shared" si="13"/>
        <v>0</v>
      </c>
      <c r="X225" s="61">
        <v>553528</v>
      </c>
      <c r="Y225" s="32">
        <f t="shared" si="14"/>
        <v>285.87335443920529</v>
      </c>
      <c r="Z225" s="61">
        <v>1500000</v>
      </c>
      <c r="AA225" s="32">
        <f t="shared" si="15"/>
        <v>774.68534863422974</v>
      </c>
      <c r="AB225" s="32">
        <v>730.55</v>
      </c>
      <c r="AC225" s="32">
        <v>0</v>
      </c>
      <c r="AD225" s="32">
        <v>534.6</v>
      </c>
      <c r="AE225" s="32">
        <v>785.86</v>
      </c>
      <c r="AF225" s="32">
        <v>31.33</v>
      </c>
      <c r="AG225" s="32">
        <v>789.2</v>
      </c>
      <c r="AH225" s="32">
        <v>1000</v>
      </c>
      <c r="AI225" s="21">
        <v>492.31</v>
      </c>
      <c r="AJ225" s="21">
        <v>873.8</v>
      </c>
      <c r="AK225" s="9">
        <v>890.83</v>
      </c>
      <c r="AL225" s="9">
        <v>849.18</v>
      </c>
      <c r="AM225" s="9">
        <v>900</v>
      </c>
      <c r="AN225" s="21">
        <v>247.94</v>
      </c>
      <c r="AO225" s="87">
        <v>900</v>
      </c>
      <c r="AP225" s="83">
        <v>0</v>
      </c>
      <c r="AQ225" s="24">
        <v>626.59</v>
      </c>
      <c r="AR225" s="24">
        <v>0</v>
      </c>
      <c r="AS225" s="24">
        <v>850</v>
      </c>
      <c r="AT225" s="24">
        <v>0</v>
      </c>
      <c r="AU225" s="24">
        <v>850</v>
      </c>
      <c r="AV225" s="24">
        <f>VLOOKUP(J225,Foglio4!$D$2:$I$1206,6,0)</f>
        <v>850</v>
      </c>
      <c r="AW225" s="24">
        <f>VLOOKUP(SPESA!J225,Foglio4!$D$2:$J$1206,7,0)</f>
        <v>850</v>
      </c>
    </row>
    <row r="226" spans="1:49">
      <c r="A226" s="5">
        <v>1</v>
      </c>
      <c r="B226" s="5">
        <v>1</v>
      </c>
      <c r="C226" s="5">
        <v>6</v>
      </c>
      <c r="D226" s="5">
        <v>2</v>
      </c>
      <c r="E226" s="5">
        <v>0</v>
      </c>
      <c r="F226" s="5">
        <v>24401</v>
      </c>
      <c r="G226" s="5">
        <v>0</v>
      </c>
      <c r="H226" s="5">
        <v>0</v>
      </c>
      <c r="I226" s="5">
        <v>0</v>
      </c>
      <c r="J226" s="5" t="str">
        <f t="shared" si="12"/>
        <v>0/0</v>
      </c>
      <c r="K226" s="2" t="s">
        <v>960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42">
        <v>200</v>
      </c>
      <c r="T226" s="29">
        <v>2</v>
      </c>
      <c r="U226" s="29">
        <v>3</v>
      </c>
      <c r="V226" s="61">
        <v>0</v>
      </c>
      <c r="W226" s="32">
        <f t="shared" si="13"/>
        <v>0</v>
      </c>
      <c r="X226" s="61">
        <v>1260600</v>
      </c>
      <c r="Y226" s="32">
        <f t="shared" si="14"/>
        <v>651.04556699220666</v>
      </c>
      <c r="Z226" s="61">
        <v>794600</v>
      </c>
      <c r="AA226" s="32">
        <f t="shared" si="15"/>
        <v>410.37665201650594</v>
      </c>
      <c r="AB226" s="32">
        <v>1445.08</v>
      </c>
      <c r="AC226" s="32">
        <v>613.9</v>
      </c>
      <c r="AD226" s="32">
        <v>676</v>
      </c>
      <c r="AE226" s="32">
        <v>0</v>
      </c>
      <c r="AF226" s="32">
        <v>0</v>
      </c>
      <c r="AG226" s="32">
        <v>0</v>
      </c>
      <c r="AH226" s="32">
        <v>0</v>
      </c>
      <c r="AI226" s="21">
        <v>0</v>
      </c>
      <c r="AJ226" s="21">
        <v>0</v>
      </c>
      <c r="AK226" s="9">
        <v>0</v>
      </c>
      <c r="AL226" s="9">
        <v>0</v>
      </c>
      <c r="AM226" s="9">
        <v>0</v>
      </c>
      <c r="AN226" s="21">
        <v>0</v>
      </c>
      <c r="AO226" s="87">
        <v>0</v>
      </c>
      <c r="AP226" s="83">
        <v>0</v>
      </c>
      <c r="AQ226" s="24">
        <v>0</v>
      </c>
      <c r="AR226" s="24">
        <v>0</v>
      </c>
      <c r="AS226" s="24">
        <v>0</v>
      </c>
      <c r="AT226" s="24">
        <v>0</v>
      </c>
      <c r="AU226" s="24">
        <v>0</v>
      </c>
      <c r="AV226" s="24">
        <v>0</v>
      </c>
      <c r="AW226" s="24">
        <v>0</v>
      </c>
    </row>
    <row r="227" spans="1:49">
      <c r="A227" s="1">
        <v>1</v>
      </c>
      <c r="B227" s="1">
        <v>1</v>
      </c>
      <c r="C227" s="1">
        <v>6</v>
      </c>
      <c r="D227" s="1">
        <v>2</v>
      </c>
      <c r="E227" s="1">
        <v>0</v>
      </c>
      <c r="F227" s="5">
        <v>24550</v>
      </c>
      <c r="G227" s="5">
        <v>0</v>
      </c>
      <c r="H227" s="1">
        <v>24300</v>
      </c>
      <c r="I227" s="1">
        <v>2</v>
      </c>
      <c r="J227" s="5" t="str">
        <f t="shared" si="12"/>
        <v>24300/2</v>
      </c>
      <c r="K227" s="2" t="s">
        <v>182</v>
      </c>
      <c r="L227" s="1">
        <v>1</v>
      </c>
      <c r="M227" s="1">
        <v>6</v>
      </c>
      <c r="N227" s="1">
        <v>1</v>
      </c>
      <c r="O227" s="1">
        <v>3</v>
      </c>
      <c r="P227" s="1">
        <v>1</v>
      </c>
      <c r="Q227" s="1">
        <v>2</v>
      </c>
      <c r="R227" s="1">
        <v>2</v>
      </c>
      <c r="S227" s="12">
        <v>202</v>
      </c>
      <c r="T227" s="29">
        <v>2</v>
      </c>
      <c r="U227" s="29">
        <v>3</v>
      </c>
      <c r="V227" s="61">
        <v>299000</v>
      </c>
      <c r="W227" s="32">
        <f t="shared" si="13"/>
        <v>154.42061282775646</v>
      </c>
      <c r="X227" s="61">
        <v>2815860</v>
      </c>
      <c r="Y227" s="32">
        <f t="shared" si="14"/>
        <v>1454.2703238701215</v>
      </c>
      <c r="Z227" s="61">
        <v>3951004</v>
      </c>
      <c r="AA227" s="32">
        <f t="shared" si="15"/>
        <v>2040.5232741301575</v>
      </c>
      <c r="AB227" s="32">
        <v>2983.12</v>
      </c>
      <c r="AC227" s="32">
        <v>2729</v>
      </c>
      <c r="AD227" s="32">
        <v>2718</v>
      </c>
      <c r="AE227" s="32">
        <v>3183</v>
      </c>
      <c r="AF227" s="32">
        <v>3106.56</v>
      </c>
      <c r="AG227" s="32">
        <v>3473.58</v>
      </c>
      <c r="AH227" s="32">
        <v>4310.68</v>
      </c>
      <c r="AI227" s="21">
        <v>4100</v>
      </c>
      <c r="AJ227" s="21">
        <v>4100</v>
      </c>
      <c r="AK227" s="9">
        <v>4100</v>
      </c>
      <c r="AL227" s="9">
        <v>6000</v>
      </c>
      <c r="AM227" s="9">
        <v>3913.26</v>
      </c>
      <c r="AN227" s="21">
        <v>4800</v>
      </c>
      <c r="AO227" s="87">
        <v>4800</v>
      </c>
      <c r="AP227" s="83">
        <v>4800</v>
      </c>
      <c r="AQ227" s="24">
        <v>4800</v>
      </c>
      <c r="AR227" s="24">
        <v>4800</v>
      </c>
      <c r="AS227" s="24">
        <v>4560</v>
      </c>
      <c r="AT227" s="24">
        <v>4560</v>
      </c>
      <c r="AU227" s="24">
        <v>4104</v>
      </c>
      <c r="AV227" s="24">
        <f>VLOOKUP(J227,Foglio4!$D$2:$I$1206,6,0)</f>
        <v>4560</v>
      </c>
      <c r="AW227" s="24">
        <f>VLOOKUP(SPESA!J227,Foglio4!$D$2:$J$1206,7,0)</f>
        <v>4560</v>
      </c>
    </row>
    <row r="228" spans="1:49">
      <c r="A228" s="1">
        <v>1</v>
      </c>
      <c r="B228" s="1">
        <v>1</v>
      </c>
      <c r="C228" s="1">
        <v>6</v>
      </c>
      <c r="D228" s="1">
        <v>2</v>
      </c>
      <c r="E228" s="1">
        <v>0</v>
      </c>
      <c r="F228" s="5">
        <v>24406</v>
      </c>
      <c r="G228" s="5">
        <v>0</v>
      </c>
      <c r="H228" s="1">
        <v>24300</v>
      </c>
      <c r="I228" s="1">
        <v>3</v>
      </c>
      <c r="J228" s="5" t="str">
        <f t="shared" si="12"/>
        <v>24300/3</v>
      </c>
      <c r="K228" s="2" t="s">
        <v>183</v>
      </c>
      <c r="L228" s="1">
        <v>1</v>
      </c>
      <c r="M228" s="1">
        <v>6</v>
      </c>
      <c r="N228" s="1">
        <v>1</v>
      </c>
      <c r="O228" s="1">
        <v>3</v>
      </c>
      <c r="P228" s="1">
        <v>1</v>
      </c>
      <c r="Q228" s="1">
        <v>2</v>
      </c>
      <c r="R228" s="1">
        <v>4</v>
      </c>
      <c r="S228" s="12">
        <v>202</v>
      </c>
      <c r="T228" s="29">
        <v>2</v>
      </c>
      <c r="U228" s="29">
        <v>3</v>
      </c>
      <c r="V228" s="61">
        <v>999120</v>
      </c>
      <c r="W228" s="32">
        <f t="shared" si="13"/>
        <v>516.0024170182877</v>
      </c>
      <c r="X228" s="61">
        <v>969300</v>
      </c>
      <c r="Y228" s="32">
        <f t="shared" si="14"/>
        <v>500.60167228743927</v>
      </c>
      <c r="Z228" s="61">
        <v>890730</v>
      </c>
      <c r="AA228" s="32">
        <f t="shared" si="15"/>
        <v>460.02365372597831</v>
      </c>
      <c r="AB228" s="32">
        <v>763.64</v>
      </c>
      <c r="AC228" s="32">
        <v>685.42</v>
      </c>
      <c r="AD228" s="32">
        <v>420.54</v>
      </c>
      <c r="AE228" s="32">
        <v>700</v>
      </c>
      <c r="AF228" s="32">
        <v>699.99</v>
      </c>
      <c r="AG228" s="32">
        <v>699.71</v>
      </c>
      <c r="AH228" s="32">
        <v>692.59</v>
      </c>
      <c r="AI228" s="21">
        <v>852.81</v>
      </c>
      <c r="AJ228" s="21">
        <v>929.25</v>
      </c>
      <c r="AK228" s="9">
        <v>933.04</v>
      </c>
      <c r="AL228" s="9">
        <v>936.14</v>
      </c>
      <c r="AM228" s="9">
        <v>798.04</v>
      </c>
      <c r="AN228" s="21">
        <v>950</v>
      </c>
      <c r="AO228" s="87">
        <v>950</v>
      </c>
      <c r="AP228" s="83">
        <v>920</v>
      </c>
      <c r="AQ228" s="24">
        <v>0</v>
      </c>
      <c r="AR228" s="24">
        <v>950</v>
      </c>
      <c r="AS228" s="24">
        <v>0</v>
      </c>
      <c r="AT228" s="24">
        <v>425.75</v>
      </c>
      <c r="AU228" s="24">
        <v>900</v>
      </c>
      <c r="AV228" s="24">
        <f>VLOOKUP(J228,Foglio4!$D$2:$I$1206,6,0)</f>
        <v>900</v>
      </c>
      <c r="AW228" s="24">
        <f>VLOOKUP(SPESA!J228,Foglio4!$D$2:$J$1206,7,0)</f>
        <v>900</v>
      </c>
    </row>
    <row r="229" spans="1:49">
      <c r="A229" s="1">
        <v>1</v>
      </c>
      <c r="B229" s="1">
        <v>1</v>
      </c>
      <c r="C229" s="1">
        <v>6</v>
      </c>
      <c r="D229" s="1">
        <v>2</v>
      </c>
      <c r="E229" s="1">
        <v>0</v>
      </c>
      <c r="F229" s="5">
        <v>24407</v>
      </c>
      <c r="G229" s="5">
        <v>0</v>
      </c>
      <c r="H229" s="1">
        <v>24300</v>
      </c>
      <c r="I229" s="1">
        <v>10</v>
      </c>
      <c r="J229" s="5" t="str">
        <f t="shared" si="12"/>
        <v>24300/10</v>
      </c>
      <c r="K229" s="2" t="s">
        <v>184</v>
      </c>
      <c r="L229" s="1">
        <v>1</v>
      </c>
      <c r="M229" s="1">
        <v>6</v>
      </c>
      <c r="N229" s="1">
        <v>1</v>
      </c>
      <c r="O229" s="1">
        <v>3</v>
      </c>
      <c r="P229" s="1">
        <v>1</v>
      </c>
      <c r="Q229" s="1">
        <v>2</v>
      </c>
      <c r="R229" s="1">
        <v>1</v>
      </c>
      <c r="S229" s="12">
        <v>200</v>
      </c>
      <c r="T229" s="29">
        <v>2</v>
      </c>
      <c r="U229" s="29">
        <v>3</v>
      </c>
      <c r="V229" s="61">
        <v>0</v>
      </c>
      <c r="W229" s="32">
        <f t="shared" si="13"/>
        <v>0</v>
      </c>
      <c r="X229" s="61">
        <v>666000</v>
      </c>
      <c r="Y229" s="32">
        <f t="shared" si="14"/>
        <v>343.960294793598</v>
      </c>
      <c r="Z229" s="61">
        <v>230450</v>
      </c>
      <c r="AA229" s="32">
        <f t="shared" si="15"/>
        <v>119.01749239517216</v>
      </c>
      <c r="AB229" s="32">
        <v>9.89</v>
      </c>
      <c r="AC229" s="32">
        <v>446.33</v>
      </c>
      <c r="AD229" s="32">
        <v>500</v>
      </c>
      <c r="AE229" s="32">
        <v>569.20000000000005</v>
      </c>
      <c r="AF229" s="32">
        <v>485</v>
      </c>
      <c r="AG229" s="32">
        <v>572.16</v>
      </c>
      <c r="AH229" s="32">
        <v>979.8</v>
      </c>
      <c r="AI229" s="21">
        <v>820.11</v>
      </c>
      <c r="AJ229" s="21">
        <v>873</v>
      </c>
      <c r="AK229" s="9">
        <v>430</v>
      </c>
      <c r="AL229" s="9">
        <v>0</v>
      </c>
      <c r="AM229" s="9">
        <v>430</v>
      </c>
      <c r="AN229" s="21">
        <v>406.76</v>
      </c>
      <c r="AO229" s="87">
        <v>430</v>
      </c>
      <c r="AP229" s="83">
        <v>267.18</v>
      </c>
      <c r="AQ229" s="24">
        <v>408.05</v>
      </c>
      <c r="AR229" s="24">
        <v>189.22</v>
      </c>
      <c r="AS229" s="24">
        <v>407.02</v>
      </c>
      <c r="AT229" s="24">
        <v>0</v>
      </c>
      <c r="AU229" s="24">
        <v>410</v>
      </c>
      <c r="AV229" s="24">
        <f>VLOOKUP(J229,Foglio4!$D$2:$I$1206,6,0)</f>
        <v>410</v>
      </c>
      <c r="AW229" s="24">
        <f>VLOOKUP(SPESA!J229,Foglio4!$D$2:$J$1206,7,0)</f>
        <v>410</v>
      </c>
    </row>
    <row r="230" spans="1:49">
      <c r="A230" s="1">
        <v>1</v>
      </c>
      <c r="B230" s="1">
        <v>1</v>
      </c>
      <c r="C230" s="1">
        <v>6</v>
      </c>
      <c r="D230" s="1">
        <v>2</v>
      </c>
      <c r="E230" s="1">
        <v>0</v>
      </c>
      <c r="H230" s="1">
        <v>24300</v>
      </c>
      <c r="I230" s="1">
        <v>51</v>
      </c>
      <c r="J230" s="5" t="str">
        <f t="shared" si="12"/>
        <v>24300/51</v>
      </c>
      <c r="K230" s="2" t="s">
        <v>185</v>
      </c>
      <c r="L230" s="1">
        <v>1</v>
      </c>
      <c r="M230" s="1">
        <v>6</v>
      </c>
      <c r="N230" s="1">
        <v>1</v>
      </c>
      <c r="O230" s="1">
        <v>10</v>
      </c>
      <c r="P230" s="1">
        <v>2</v>
      </c>
      <c r="Q230" s="1">
        <v>1</v>
      </c>
      <c r="R230" s="1">
        <v>1</v>
      </c>
      <c r="S230" s="12">
        <v>351</v>
      </c>
      <c r="T230" s="29">
        <v>2</v>
      </c>
      <c r="U230" s="29">
        <v>3</v>
      </c>
      <c r="V230" s="61">
        <v>0</v>
      </c>
      <c r="W230" s="32">
        <f t="shared" si="13"/>
        <v>0</v>
      </c>
      <c r="X230" s="61">
        <v>0</v>
      </c>
      <c r="Y230" s="32">
        <f t="shared" si="14"/>
        <v>0</v>
      </c>
      <c r="Z230" s="61">
        <v>0</v>
      </c>
      <c r="AA230" s="32">
        <f t="shared" si="15"/>
        <v>0</v>
      </c>
      <c r="AB230" s="32">
        <v>0</v>
      </c>
      <c r="AC230" s="32">
        <v>0</v>
      </c>
      <c r="AD230" s="32">
        <v>0</v>
      </c>
      <c r="AE230" s="32">
        <v>0</v>
      </c>
      <c r="AF230" s="32">
        <v>0</v>
      </c>
      <c r="AG230" s="32">
        <v>0</v>
      </c>
      <c r="AH230" s="32">
        <v>0</v>
      </c>
      <c r="AI230" s="21">
        <v>0</v>
      </c>
      <c r="AJ230" s="21">
        <v>0</v>
      </c>
      <c r="AK230" s="9">
        <v>0</v>
      </c>
      <c r="AL230" s="9">
        <v>0</v>
      </c>
      <c r="AM230" s="9">
        <v>0</v>
      </c>
      <c r="AN230" s="21">
        <v>0</v>
      </c>
      <c r="AO230" s="87">
        <v>0</v>
      </c>
      <c r="AP230" s="83">
        <v>0</v>
      </c>
      <c r="AQ230" s="24">
        <v>0</v>
      </c>
      <c r="AR230" s="24">
        <v>0</v>
      </c>
      <c r="AS230" s="24">
        <v>0</v>
      </c>
      <c r="AT230" s="24">
        <v>0</v>
      </c>
      <c r="AU230" s="24">
        <v>0</v>
      </c>
      <c r="AV230" s="24">
        <f>VLOOKUP(J230,Foglio4!$D$2:$I$1206,6,0)</f>
        <v>0</v>
      </c>
      <c r="AW230" s="24">
        <f>VLOOKUP(SPESA!J230,Foglio4!$D$2:$J$1206,7,0)</f>
        <v>0</v>
      </c>
    </row>
    <row r="231" spans="1:49">
      <c r="A231" s="1">
        <v>1</v>
      </c>
      <c r="B231" s="1">
        <v>1</v>
      </c>
      <c r="C231" s="1">
        <v>6</v>
      </c>
      <c r="D231" s="1">
        <v>2</v>
      </c>
      <c r="E231" s="1">
        <v>0</v>
      </c>
      <c r="H231" s="1">
        <v>24300</v>
      </c>
      <c r="I231" s="1">
        <v>52</v>
      </c>
      <c r="J231" s="5" t="str">
        <f t="shared" si="12"/>
        <v>24300/52</v>
      </c>
      <c r="K231" s="2" t="s">
        <v>186</v>
      </c>
      <c r="L231" s="1">
        <v>1</v>
      </c>
      <c r="M231" s="1">
        <v>6</v>
      </c>
      <c r="N231" s="1">
        <v>1</v>
      </c>
      <c r="O231" s="1">
        <v>10</v>
      </c>
      <c r="P231" s="1">
        <v>2</v>
      </c>
      <c r="Q231" s="1">
        <v>1</v>
      </c>
      <c r="R231" s="1">
        <v>1</v>
      </c>
      <c r="S231" s="12">
        <v>202</v>
      </c>
      <c r="T231" s="29">
        <v>2</v>
      </c>
      <c r="U231" s="29">
        <v>3</v>
      </c>
      <c r="V231" s="61">
        <v>0</v>
      </c>
      <c r="W231" s="32">
        <f t="shared" si="13"/>
        <v>0</v>
      </c>
      <c r="X231" s="61">
        <v>0</v>
      </c>
      <c r="Y231" s="32">
        <f t="shared" si="14"/>
        <v>0</v>
      </c>
      <c r="Z231" s="61">
        <v>0</v>
      </c>
      <c r="AA231" s="32">
        <f t="shared" si="15"/>
        <v>0</v>
      </c>
      <c r="AB231" s="32">
        <v>0</v>
      </c>
      <c r="AC231" s="32">
        <v>0</v>
      </c>
      <c r="AD231" s="32">
        <v>0</v>
      </c>
      <c r="AE231" s="32">
        <v>0</v>
      </c>
      <c r="AF231" s="32">
        <v>0</v>
      </c>
      <c r="AG231" s="32">
        <v>0</v>
      </c>
      <c r="AH231" s="32">
        <v>0</v>
      </c>
      <c r="AI231" s="21">
        <v>0</v>
      </c>
      <c r="AJ231" s="21">
        <v>0</v>
      </c>
      <c r="AK231" s="9">
        <v>0</v>
      </c>
      <c r="AL231" s="9">
        <v>0</v>
      </c>
      <c r="AM231" s="9">
        <v>0</v>
      </c>
      <c r="AN231" s="21">
        <v>0</v>
      </c>
      <c r="AO231" s="87">
        <v>0</v>
      </c>
      <c r="AP231" s="83">
        <v>0</v>
      </c>
      <c r="AQ231" s="24">
        <v>0</v>
      </c>
      <c r="AR231" s="24">
        <v>0</v>
      </c>
      <c r="AS231" s="24">
        <v>0</v>
      </c>
      <c r="AT231" s="24">
        <v>0</v>
      </c>
      <c r="AU231" s="24">
        <v>0</v>
      </c>
      <c r="AV231" s="24">
        <f>VLOOKUP(J231,Foglio4!$D$2:$I$1206,6,0)</f>
        <v>0</v>
      </c>
      <c r="AW231" s="24">
        <f>VLOOKUP(SPESA!J231,Foglio4!$D$2:$J$1206,7,0)</f>
        <v>0</v>
      </c>
    </row>
    <row r="232" spans="1:49">
      <c r="A232" s="1">
        <v>1</v>
      </c>
      <c r="B232" s="1">
        <v>1</v>
      </c>
      <c r="C232" s="1">
        <v>6</v>
      </c>
      <c r="D232" s="1">
        <v>2</v>
      </c>
      <c r="E232" s="1">
        <v>0</v>
      </c>
      <c r="H232" s="1">
        <v>24300</v>
      </c>
      <c r="I232" s="1">
        <v>53</v>
      </c>
      <c r="J232" s="5" t="str">
        <f t="shared" si="12"/>
        <v>24300/53</v>
      </c>
      <c r="K232" s="2" t="s">
        <v>187</v>
      </c>
      <c r="L232" s="1">
        <v>1</v>
      </c>
      <c r="M232" s="1">
        <v>6</v>
      </c>
      <c r="N232" s="1">
        <v>1</v>
      </c>
      <c r="O232" s="1">
        <v>10</v>
      </c>
      <c r="P232" s="1">
        <v>2</v>
      </c>
      <c r="Q232" s="1">
        <v>1</v>
      </c>
      <c r="R232" s="1">
        <v>1</v>
      </c>
      <c r="S232" s="12">
        <v>202</v>
      </c>
      <c r="T232" s="29">
        <v>2</v>
      </c>
      <c r="U232" s="29">
        <v>3</v>
      </c>
      <c r="V232" s="61">
        <v>0</v>
      </c>
      <c r="W232" s="32">
        <f t="shared" si="13"/>
        <v>0</v>
      </c>
      <c r="X232" s="61">
        <v>0</v>
      </c>
      <c r="Y232" s="32">
        <f t="shared" si="14"/>
        <v>0</v>
      </c>
      <c r="Z232" s="61">
        <v>0</v>
      </c>
      <c r="AA232" s="32">
        <f t="shared" si="15"/>
        <v>0</v>
      </c>
      <c r="AB232" s="32">
        <v>0</v>
      </c>
      <c r="AC232" s="32">
        <v>0</v>
      </c>
      <c r="AD232" s="32">
        <v>0</v>
      </c>
      <c r="AE232" s="32">
        <v>0</v>
      </c>
      <c r="AF232" s="32">
        <v>0</v>
      </c>
      <c r="AG232" s="32">
        <v>0</v>
      </c>
      <c r="AH232" s="32">
        <v>0</v>
      </c>
      <c r="AI232" s="21">
        <v>0</v>
      </c>
      <c r="AJ232" s="21">
        <v>0</v>
      </c>
      <c r="AK232" s="9">
        <v>0</v>
      </c>
      <c r="AL232" s="9">
        <v>0</v>
      </c>
      <c r="AM232" s="9">
        <v>0</v>
      </c>
      <c r="AN232" s="21">
        <v>0</v>
      </c>
      <c r="AO232" s="87">
        <v>0</v>
      </c>
      <c r="AP232" s="83">
        <v>0</v>
      </c>
      <c r="AQ232" s="24">
        <v>0</v>
      </c>
      <c r="AR232" s="24">
        <v>0</v>
      </c>
      <c r="AS232" s="24">
        <v>0</v>
      </c>
      <c r="AT232" s="24">
        <v>0</v>
      </c>
      <c r="AU232" s="24">
        <v>0</v>
      </c>
      <c r="AV232" s="24">
        <f>VLOOKUP(J232,Foglio4!$D$2:$I$1206,6,0)</f>
        <v>0</v>
      </c>
      <c r="AW232" s="24">
        <f>VLOOKUP(SPESA!J232,Foglio4!$D$2:$J$1206,7,0)</f>
        <v>0</v>
      </c>
    </row>
    <row r="233" spans="1:49">
      <c r="A233" s="1">
        <v>1</v>
      </c>
      <c r="B233" s="1">
        <v>1</v>
      </c>
      <c r="C233" s="1">
        <v>6</v>
      </c>
      <c r="D233" s="1">
        <v>3</v>
      </c>
      <c r="E233" s="1">
        <v>0</v>
      </c>
      <c r="H233" s="1">
        <v>25100</v>
      </c>
      <c r="I233" s="1">
        <v>15</v>
      </c>
      <c r="J233" s="5" t="str">
        <f t="shared" si="12"/>
        <v>25100/15</v>
      </c>
      <c r="K233" s="2" t="s">
        <v>188</v>
      </c>
      <c r="L233" s="1">
        <v>1</v>
      </c>
      <c r="M233" s="1">
        <v>6</v>
      </c>
      <c r="N233" s="1">
        <v>1</v>
      </c>
      <c r="O233" s="1">
        <v>3</v>
      </c>
      <c r="P233" s="1">
        <v>2</v>
      </c>
      <c r="Q233" s="1">
        <v>2</v>
      </c>
      <c r="R233" s="1">
        <v>1</v>
      </c>
      <c r="S233" s="12">
        <v>351</v>
      </c>
      <c r="T233" s="29">
        <v>2</v>
      </c>
      <c r="U233" s="29">
        <v>3</v>
      </c>
      <c r="V233" s="61">
        <v>0</v>
      </c>
      <c r="W233" s="32">
        <f t="shared" si="13"/>
        <v>0</v>
      </c>
      <c r="X233" s="61">
        <v>0</v>
      </c>
      <c r="Y233" s="32">
        <f t="shared" si="14"/>
        <v>0</v>
      </c>
      <c r="Z233" s="61">
        <v>0</v>
      </c>
      <c r="AA233" s="32">
        <f t="shared" si="15"/>
        <v>0</v>
      </c>
      <c r="AB233" s="32">
        <v>0</v>
      </c>
      <c r="AC233" s="32">
        <v>0</v>
      </c>
      <c r="AD233" s="32">
        <v>0</v>
      </c>
      <c r="AE233" s="32">
        <v>0</v>
      </c>
      <c r="AF233" s="32">
        <v>0</v>
      </c>
      <c r="AG233" s="32">
        <v>51.88</v>
      </c>
      <c r="AH233" s="32">
        <v>42.3</v>
      </c>
      <c r="AI233" s="21">
        <v>5.8</v>
      </c>
      <c r="AJ233" s="21">
        <v>150</v>
      </c>
      <c r="AK233" s="9">
        <v>42</v>
      </c>
      <c r="AL233" s="9">
        <v>142</v>
      </c>
      <c r="AM233" s="9">
        <v>92</v>
      </c>
      <c r="AN233" s="21">
        <v>183.7</v>
      </c>
      <c r="AO233" s="87">
        <v>142</v>
      </c>
      <c r="AP233" s="83">
        <v>142</v>
      </c>
      <c r="AQ233" s="24">
        <v>142</v>
      </c>
      <c r="AR233" s="24">
        <v>142</v>
      </c>
      <c r="AS233" s="24">
        <v>142</v>
      </c>
      <c r="AT233" s="24">
        <v>18.55</v>
      </c>
      <c r="AU233" s="24">
        <v>142</v>
      </c>
      <c r="AV233" s="24">
        <f>VLOOKUP(J233,Foglio4!$D$2:$I$1206,6,0)</f>
        <v>142</v>
      </c>
      <c r="AW233" s="24">
        <f>VLOOKUP(SPESA!J233,Foglio4!$D$2:$J$1206,7,0)</f>
        <v>142</v>
      </c>
    </row>
    <row r="234" spans="1:49">
      <c r="A234" s="1">
        <v>1</v>
      </c>
      <c r="B234" s="1">
        <v>1</v>
      </c>
      <c r="C234" s="1">
        <v>6</v>
      </c>
      <c r="D234" s="1">
        <v>3</v>
      </c>
      <c r="E234" s="1">
        <v>0</v>
      </c>
      <c r="H234" s="1">
        <v>25100</v>
      </c>
      <c r="I234" s="1">
        <v>65</v>
      </c>
      <c r="J234" s="5" t="str">
        <f t="shared" si="12"/>
        <v>25100/65</v>
      </c>
      <c r="K234" s="2" t="s">
        <v>189</v>
      </c>
      <c r="L234" s="1">
        <v>1</v>
      </c>
      <c r="M234" s="1">
        <v>6</v>
      </c>
      <c r="N234" s="1">
        <v>1</v>
      </c>
      <c r="O234" s="1">
        <v>10</v>
      </c>
      <c r="P234" s="1">
        <v>2</v>
      </c>
      <c r="Q234" s="1">
        <v>1</v>
      </c>
      <c r="R234" s="1">
        <v>1</v>
      </c>
      <c r="S234" s="12">
        <v>351</v>
      </c>
      <c r="T234" s="29">
        <v>2</v>
      </c>
      <c r="U234" s="29">
        <v>3</v>
      </c>
      <c r="V234" s="61">
        <v>0</v>
      </c>
      <c r="W234" s="32">
        <f t="shared" si="13"/>
        <v>0</v>
      </c>
      <c r="X234" s="61">
        <v>0</v>
      </c>
      <c r="Y234" s="32">
        <f t="shared" si="14"/>
        <v>0</v>
      </c>
      <c r="Z234" s="61">
        <v>0</v>
      </c>
      <c r="AA234" s="32">
        <f t="shared" si="15"/>
        <v>0</v>
      </c>
      <c r="AB234" s="32">
        <v>0</v>
      </c>
      <c r="AC234" s="32">
        <v>0</v>
      </c>
      <c r="AD234" s="32">
        <v>0</v>
      </c>
      <c r="AE234" s="32">
        <v>0</v>
      </c>
      <c r="AF234" s="32">
        <v>0</v>
      </c>
      <c r="AG234" s="32">
        <v>0</v>
      </c>
      <c r="AH234" s="32">
        <v>0</v>
      </c>
      <c r="AI234" s="21">
        <v>0</v>
      </c>
      <c r="AJ234" s="21">
        <v>0</v>
      </c>
      <c r="AK234" s="9">
        <v>0</v>
      </c>
      <c r="AL234" s="9">
        <v>0</v>
      </c>
      <c r="AM234" s="9">
        <v>0</v>
      </c>
      <c r="AN234" s="21">
        <v>0</v>
      </c>
      <c r="AO234" s="87">
        <v>0</v>
      </c>
      <c r="AP234" s="83">
        <v>0</v>
      </c>
      <c r="AQ234" s="24">
        <v>0</v>
      </c>
      <c r="AR234" s="24">
        <v>0</v>
      </c>
      <c r="AS234" s="24">
        <v>0</v>
      </c>
      <c r="AT234" s="24">
        <v>0</v>
      </c>
      <c r="AU234" s="24">
        <v>0</v>
      </c>
      <c r="AV234" s="24">
        <f>VLOOKUP(J234,Foglio4!$D$2:$I$1206,6,0)</f>
        <v>0</v>
      </c>
      <c r="AW234" s="24">
        <f>VLOOKUP(SPESA!J234,Foglio4!$D$2:$J$1206,7,0)</f>
        <v>0</v>
      </c>
    </row>
    <row r="235" spans="1:49">
      <c r="A235" s="1">
        <v>1</v>
      </c>
      <c r="B235" s="1">
        <v>1</v>
      </c>
      <c r="C235" s="1">
        <v>6</v>
      </c>
      <c r="D235" s="1">
        <v>3</v>
      </c>
      <c r="E235" s="1">
        <v>0</v>
      </c>
      <c r="F235" s="5">
        <v>25001</v>
      </c>
      <c r="G235" s="5">
        <v>0</v>
      </c>
      <c r="H235" s="1">
        <v>25200</v>
      </c>
      <c r="I235" s="1">
        <v>2</v>
      </c>
      <c r="J235" s="5" t="str">
        <f t="shared" si="12"/>
        <v>25200/2</v>
      </c>
      <c r="K235" s="2" t="s">
        <v>32</v>
      </c>
      <c r="L235" s="1">
        <v>1</v>
      </c>
      <c r="M235" s="1">
        <v>6</v>
      </c>
      <c r="N235" s="1">
        <v>1</v>
      </c>
      <c r="O235" s="1">
        <v>3</v>
      </c>
      <c r="P235" s="1">
        <v>2</v>
      </c>
      <c r="Q235" s="1">
        <v>5</v>
      </c>
      <c r="R235" s="1">
        <v>1</v>
      </c>
      <c r="S235" s="12">
        <v>354</v>
      </c>
      <c r="T235" s="29">
        <v>2</v>
      </c>
      <c r="U235" s="29">
        <v>3</v>
      </c>
      <c r="V235" s="61">
        <v>0</v>
      </c>
      <c r="W235" s="32">
        <f t="shared" si="13"/>
        <v>0</v>
      </c>
      <c r="X235" s="61">
        <v>3500000</v>
      </c>
      <c r="Y235" s="32">
        <f t="shared" si="14"/>
        <v>1807.5991468132027</v>
      </c>
      <c r="Z235" s="61">
        <v>4000000</v>
      </c>
      <c r="AA235" s="32">
        <f t="shared" si="15"/>
        <v>2065.8275963579458</v>
      </c>
      <c r="AB235" s="32">
        <v>2066</v>
      </c>
      <c r="AC235" s="32">
        <v>3180</v>
      </c>
      <c r="AD235" s="32">
        <v>2619.14</v>
      </c>
      <c r="AE235" s="32">
        <v>2930</v>
      </c>
      <c r="AF235" s="32">
        <v>3045.32</v>
      </c>
      <c r="AG235" s="32">
        <v>2558</v>
      </c>
      <c r="AH235" s="32">
        <v>2492</v>
      </c>
      <c r="AI235" s="21">
        <v>2393.5</v>
      </c>
      <c r="AJ235" s="21">
        <v>2400</v>
      </c>
      <c r="AK235" s="9">
        <v>2600</v>
      </c>
      <c r="AL235" s="9">
        <v>2600</v>
      </c>
      <c r="AM235" s="9">
        <v>2000</v>
      </c>
      <c r="AN235" s="21">
        <v>2000</v>
      </c>
      <c r="AO235" s="87">
        <v>2000</v>
      </c>
      <c r="AP235" s="83">
        <v>2000</v>
      </c>
      <c r="AQ235" s="24">
        <v>2000</v>
      </c>
      <c r="AR235" s="24">
        <v>2000</v>
      </c>
      <c r="AS235" s="24">
        <v>1900</v>
      </c>
      <c r="AT235" s="24">
        <v>1900</v>
      </c>
      <c r="AU235" s="24">
        <v>1900</v>
      </c>
      <c r="AV235" s="24">
        <f>VLOOKUP(J235,Foglio4!$D$2:$I$1206,6,0)</f>
        <v>1900</v>
      </c>
      <c r="AW235" s="24">
        <f>VLOOKUP(SPESA!J235,Foglio4!$D$2:$J$1206,7,0)</f>
        <v>1900</v>
      </c>
    </row>
    <row r="236" spans="1:49">
      <c r="A236" s="1">
        <v>1</v>
      </c>
      <c r="B236" s="1">
        <v>1</v>
      </c>
      <c r="C236" s="1">
        <v>6</v>
      </c>
      <c r="D236" s="1">
        <v>3</v>
      </c>
      <c r="E236" s="1">
        <v>0</v>
      </c>
      <c r="F236" s="5">
        <v>25002</v>
      </c>
      <c r="G236" s="5">
        <v>0</v>
      </c>
      <c r="H236" s="1">
        <v>25200</v>
      </c>
      <c r="I236" s="1">
        <v>3</v>
      </c>
      <c r="J236" s="5" t="str">
        <f t="shared" si="12"/>
        <v>25200/3</v>
      </c>
      <c r="K236" s="2" t="s">
        <v>79</v>
      </c>
      <c r="L236" s="1">
        <v>1</v>
      </c>
      <c r="M236" s="1">
        <v>6</v>
      </c>
      <c r="N236" s="1">
        <v>1</v>
      </c>
      <c r="O236" s="1">
        <v>3</v>
      </c>
      <c r="P236" s="1">
        <v>2</v>
      </c>
      <c r="Q236" s="1">
        <v>5</v>
      </c>
      <c r="R236" s="1">
        <v>4</v>
      </c>
      <c r="S236" s="12">
        <v>354</v>
      </c>
      <c r="T236" s="29">
        <v>2</v>
      </c>
      <c r="U236" s="29">
        <v>3</v>
      </c>
      <c r="V236" s="61">
        <v>0</v>
      </c>
      <c r="W236" s="32">
        <f t="shared" si="13"/>
        <v>0</v>
      </c>
      <c r="X236" s="61">
        <v>2000000</v>
      </c>
      <c r="Y236" s="32">
        <f t="shared" si="14"/>
        <v>1032.9137981789729</v>
      </c>
      <c r="Z236" s="61">
        <v>2000000</v>
      </c>
      <c r="AA236" s="32">
        <f t="shared" si="15"/>
        <v>1032.9137981789729</v>
      </c>
      <c r="AB236" s="32">
        <v>100</v>
      </c>
      <c r="AC236" s="32">
        <v>174.42</v>
      </c>
      <c r="AD236" s="32">
        <v>278.11</v>
      </c>
      <c r="AE236" s="32">
        <v>300</v>
      </c>
      <c r="AF236" s="32">
        <v>500</v>
      </c>
      <c r="AG236" s="32">
        <v>190</v>
      </c>
      <c r="AH236" s="32">
        <v>700</v>
      </c>
      <c r="AI236" s="21">
        <v>500</v>
      </c>
      <c r="AJ236" s="21">
        <v>900</v>
      </c>
      <c r="AK236" s="9">
        <v>900</v>
      </c>
      <c r="AL236" s="9">
        <v>1150</v>
      </c>
      <c r="AM236" s="9">
        <v>900</v>
      </c>
      <c r="AN236" s="21">
        <v>900</v>
      </c>
      <c r="AO236" s="87">
        <v>900</v>
      </c>
      <c r="AP236" s="83">
        <v>900</v>
      </c>
      <c r="AQ236" s="24">
        <v>900</v>
      </c>
      <c r="AR236" s="24">
        <v>900</v>
      </c>
      <c r="AS236" s="24">
        <v>850</v>
      </c>
      <c r="AT236" s="24">
        <v>850</v>
      </c>
      <c r="AU236" s="24">
        <v>850</v>
      </c>
      <c r="AV236" s="24">
        <f>VLOOKUP(J236,Foglio4!$D$2:$I$1206,6,0)</f>
        <v>850</v>
      </c>
      <c r="AW236" s="24">
        <f>VLOOKUP(SPESA!J236,Foglio4!$D$2:$J$1206,7,0)</f>
        <v>850</v>
      </c>
    </row>
    <row r="237" spans="1:49">
      <c r="A237" s="1">
        <v>1</v>
      </c>
      <c r="B237" s="1">
        <v>1</v>
      </c>
      <c r="C237" s="1">
        <v>6</v>
      </c>
      <c r="D237" s="1">
        <v>3</v>
      </c>
      <c r="E237" s="1">
        <v>0</v>
      </c>
      <c r="F237" s="5">
        <v>25003</v>
      </c>
      <c r="G237" s="5">
        <v>0</v>
      </c>
      <c r="H237" s="1">
        <v>25200</v>
      </c>
      <c r="I237" s="1">
        <v>4</v>
      </c>
      <c r="J237" s="5" t="str">
        <f t="shared" si="12"/>
        <v>25200/4</v>
      </c>
      <c r="K237" s="2" t="s">
        <v>34</v>
      </c>
      <c r="L237" s="1">
        <v>1</v>
      </c>
      <c r="M237" s="1">
        <v>6</v>
      </c>
      <c r="N237" s="1">
        <v>1</v>
      </c>
      <c r="O237" s="1">
        <v>3</v>
      </c>
      <c r="P237" s="1">
        <v>2</v>
      </c>
      <c r="Q237" s="1">
        <v>5</v>
      </c>
      <c r="R237" s="1">
        <v>4</v>
      </c>
      <c r="S237" s="12">
        <v>202</v>
      </c>
      <c r="T237" s="29">
        <v>2</v>
      </c>
      <c r="U237" s="29">
        <v>3</v>
      </c>
      <c r="V237" s="61">
        <v>0</v>
      </c>
      <c r="W237" s="32">
        <f t="shared" si="13"/>
        <v>0</v>
      </c>
      <c r="X237" s="61">
        <v>3500000</v>
      </c>
      <c r="Y237" s="32">
        <f t="shared" si="14"/>
        <v>1807.5991468132027</v>
      </c>
      <c r="Z237" s="61">
        <v>6000000</v>
      </c>
      <c r="AA237" s="32">
        <f t="shared" si="15"/>
        <v>3098.741394536919</v>
      </c>
      <c r="AB237" s="32">
        <v>996.31</v>
      </c>
      <c r="AC237" s="32">
        <v>2043.75</v>
      </c>
      <c r="AD237" s="32">
        <v>2600</v>
      </c>
      <c r="AE237" s="32">
        <v>2100</v>
      </c>
      <c r="AF237" s="32">
        <v>2100</v>
      </c>
      <c r="AG237" s="32">
        <v>2000</v>
      </c>
      <c r="AH237" s="32">
        <v>3100</v>
      </c>
      <c r="AI237" s="21">
        <v>4200</v>
      </c>
      <c r="AJ237" s="21">
        <v>4200</v>
      </c>
      <c r="AK237" s="9">
        <v>4200</v>
      </c>
      <c r="AL237" s="9">
        <v>4200</v>
      </c>
      <c r="AM237" s="9">
        <v>3200</v>
      </c>
      <c r="AN237" s="21">
        <v>3200</v>
      </c>
      <c r="AO237" s="87">
        <v>3200</v>
      </c>
      <c r="AP237" s="83">
        <v>3200</v>
      </c>
      <c r="AQ237" s="24">
        <v>3200</v>
      </c>
      <c r="AR237" s="24">
        <v>3200</v>
      </c>
      <c r="AS237" s="24">
        <v>3040</v>
      </c>
      <c r="AT237" s="24">
        <v>3040</v>
      </c>
      <c r="AU237" s="24">
        <v>2740</v>
      </c>
      <c r="AV237" s="24">
        <f>VLOOKUP(J237,Foglio4!$D$2:$I$1206,6,0)</f>
        <v>3040</v>
      </c>
      <c r="AW237" s="24">
        <f>VLOOKUP(SPESA!J237,Foglio4!$D$2:$J$1206,7,0)</f>
        <v>3040</v>
      </c>
    </row>
    <row r="238" spans="1:49">
      <c r="A238" s="1">
        <v>1</v>
      </c>
      <c r="B238" s="1">
        <v>1</v>
      </c>
      <c r="C238" s="1">
        <v>6</v>
      </c>
      <c r="D238" s="1">
        <v>3</v>
      </c>
      <c r="E238" s="1">
        <v>0</v>
      </c>
      <c r="F238" s="5">
        <v>25004</v>
      </c>
      <c r="G238" s="5">
        <v>0</v>
      </c>
      <c r="H238" s="1">
        <v>25200</v>
      </c>
      <c r="I238" s="1">
        <v>6</v>
      </c>
      <c r="J238" s="5" t="str">
        <f t="shared" si="12"/>
        <v>25200/6</v>
      </c>
      <c r="K238" s="2" t="s">
        <v>82</v>
      </c>
      <c r="L238" s="1">
        <v>1</v>
      </c>
      <c r="M238" s="1">
        <v>6</v>
      </c>
      <c r="N238" s="1">
        <v>1</v>
      </c>
      <c r="O238" s="1">
        <v>3</v>
      </c>
      <c r="P238" s="1">
        <v>2</v>
      </c>
      <c r="Q238" s="1">
        <v>13</v>
      </c>
      <c r="R238" s="1">
        <v>2</v>
      </c>
      <c r="S238" s="12">
        <v>202</v>
      </c>
      <c r="T238" s="29">
        <v>2</v>
      </c>
      <c r="U238" s="29">
        <v>3</v>
      </c>
      <c r="V238" s="61">
        <v>0</v>
      </c>
      <c r="W238" s="32">
        <f t="shared" si="13"/>
        <v>0</v>
      </c>
      <c r="X238" s="61">
        <v>1562584</v>
      </c>
      <c r="Y238" s="32">
        <f t="shared" si="14"/>
        <v>807.00728720684617</v>
      </c>
      <c r="Z238" s="61">
        <v>3986847</v>
      </c>
      <c r="AA238" s="32">
        <f t="shared" si="15"/>
        <v>2059.0346387642221</v>
      </c>
      <c r="AB238" s="32">
        <v>2059</v>
      </c>
      <c r="AC238" s="32">
        <v>2059</v>
      </c>
      <c r="AD238" s="32">
        <v>2059</v>
      </c>
      <c r="AE238" s="32">
        <v>2059</v>
      </c>
      <c r="AF238" s="32">
        <v>2059</v>
      </c>
      <c r="AG238" s="32">
        <v>2550</v>
      </c>
      <c r="AH238" s="32">
        <v>2550</v>
      </c>
      <c r="AI238" s="21">
        <v>3505.5</v>
      </c>
      <c r="AJ238" s="21">
        <v>3691</v>
      </c>
      <c r="AK238" s="9">
        <v>3691</v>
      </c>
      <c r="AL238" s="9">
        <v>3691</v>
      </c>
      <c r="AM238" s="9">
        <v>3691</v>
      </c>
      <c r="AN238" s="21">
        <v>3691</v>
      </c>
      <c r="AO238" s="87">
        <v>3691</v>
      </c>
      <c r="AP238" s="83">
        <v>3691</v>
      </c>
      <c r="AQ238" s="24">
        <v>3691</v>
      </c>
      <c r="AR238" s="24">
        <v>3691</v>
      </c>
      <c r="AS238" s="24">
        <v>3691</v>
      </c>
      <c r="AT238" s="24">
        <v>3691</v>
      </c>
      <c r="AU238" s="24">
        <v>3691</v>
      </c>
      <c r="AV238" s="24">
        <f>VLOOKUP(J238,Foglio4!$D$2:$I$1206,6,0)</f>
        <v>3691</v>
      </c>
      <c r="AW238" s="24">
        <f>VLOOKUP(SPESA!J238,Foglio4!$D$2:$J$1206,7,0)</f>
        <v>3691</v>
      </c>
    </row>
    <row r="239" spans="1:49">
      <c r="A239" s="1">
        <v>1</v>
      </c>
      <c r="B239" s="1">
        <v>1</v>
      </c>
      <c r="C239" s="1">
        <v>6</v>
      </c>
      <c r="D239" s="1">
        <v>3</v>
      </c>
      <c r="E239" s="1">
        <v>0</v>
      </c>
      <c r="F239" s="5">
        <v>25552</v>
      </c>
      <c r="G239" s="5">
        <v>0</v>
      </c>
      <c r="H239" s="1">
        <v>25200</v>
      </c>
      <c r="I239" s="1">
        <v>7</v>
      </c>
      <c r="J239" s="5" t="str">
        <f t="shared" si="12"/>
        <v>25200/7</v>
      </c>
      <c r="K239" s="2" t="s">
        <v>83</v>
      </c>
      <c r="L239" s="1">
        <v>1</v>
      </c>
      <c r="M239" s="1">
        <v>6</v>
      </c>
      <c r="N239" s="1">
        <v>1</v>
      </c>
      <c r="O239" s="1">
        <v>10</v>
      </c>
      <c r="P239" s="1">
        <v>4</v>
      </c>
      <c r="Q239" s="1">
        <v>1</v>
      </c>
      <c r="R239" s="1">
        <v>999</v>
      </c>
      <c r="S239" s="12">
        <v>354</v>
      </c>
      <c r="T239" s="29">
        <v>2</v>
      </c>
      <c r="U239" s="29">
        <v>3</v>
      </c>
      <c r="V239" s="61">
        <v>0</v>
      </c>
      <c r="W239" s="32">
        <f t="shared" si="13"/>
        <v>0</v>
      </c>
      <c r="X239" s="61">
        <v>2880133</v>
      </c>
      <c r="Y239" s="32">
        <f t="shared" si="14"/>
        <v>1487.4645581453001</v>
      </c>
      <c r="Z239" s="61">
        <v>2849700</v>
      </c>
      <c r="AA239" s="32">
        <f t="shared" si="15"/>
        <v>1471.7472253353096</v>
      </c>
      <c r="AB239" s="32">
        <v>2656.77</v>
      </c>
      <c r="AC239" s="32">
        <v>2928.65</v>
      </c>
      <c r="AD239" s="32">
        <v>2973.82</v>
      </c>
      <c r="AE239" s="32">
        <v>2905.21</v>
      </c>
      <c r="AF239" s="32">
        <v>3100</v>
      </c>
      <c r="AG239" s="32">
        <v>2437.3200000000002</v>
      </c>
      <c r="AH239" s="32">
        <v>2398.65</v>
      </c>
      <c r="AI239" s="21">
        <v>3015.83</v>
      </c>
      <c r="AJ239" s="21">
        <v>3050</v>
      </c>
      <c r="AK239" s="9">
        <v>3050</v>
      </c>
      <c r="AL239" s="9">
        <v>5539.03</v>
      </c>
      <c r="AM239" s="9">
        <v>3588.5</v>
      </c>
      <c r="AN239" s="21">
        <v>1988</v>
      </c>
      <c r="AO239" s="87">
        <v>1076</v>
      </c>
      <c r="AP239" s="83">
        <v>1076</v>
      </c>
      <c r="AQ239" s="24">
        <v>1076</v>
      </c>
      <c r="AR239" s="24">
        <v>1046.4100000000001</v>
      </c>
      <c r="AS239" s="24">
        <v>1046.4100000000001</v>
      </c>
      <c r="AT239" s="24">
        <v>1047</v>
      </c>
      <c r="AU239" s="24">
        <v>1047</v>
      </c>
      <c r="AV239" s="24">
        <f>VLOOKUP(J239,Foglio4!$D$2:$I$1206,6,0)</f>
        <v>1047</v>
      </c>
      <c r="AW239" s="24">
        <f>VLOOKUP(SPESA!J239,Foglio4!$D$2:$J$1206,7,0)</f>
        <v>1047</v>
      </c>
    </row>
    <row r="240" spans="1:49">
      <c r="A240" s="5">
        <v>1</v>
      </c>
      <c r="B240" s="5">
        <v>1</v>
      </c>
      <c r="C240" s="5">
        <v>6</v>
      </c>
      <c r="D240" s="5">
        <v>3</v>
      </c>
      <c r="E240" s="5">
        <v>0</v>
      </c>
      <c r="F240" s="5">
        <v>25006</v>
      </c>
      <c r="G240" s="5">
        <v>0</v>
      </c>
      <c r="H240" s="5">
        <v>25200</v>
      </c>
      <c r="I240" s="5">
        <v>8</v>
      </c>
      <c r="J240" s="5" t="str">
        <f t="shared" si="12"/>
        <v>25200/8</v>
      </c>
      <c r="K240" s="2" t="s">
        <v>860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12">
        <v>301</v>
      </c>
      <c r="T240" s="29">
        <v>3</v>
      </c>
      <c r="U240" s="29">
        <v>6</v>
      </c>
      <c r="V240" s="61">
        <v>977600</v>
      </c>
      <c r="W240" s="32">
        <f t="shared" si="13"/>
        <v>504.88826454988197</v>
      </c>
      <c r="X240" s="61">
        <v>2996140</v>
      </c>
      <c r="Y240" s="32">
        <f t="shared" si="14"/>
        <v>1547.377173637974</v>
      </c>
      <c r="Z240" s="61">
        <v>2246000</v>
      </c>
      <c r="AA240" s="32">
        <f t="shared" si="15"/>
        <v>1159.9621953549868</v>
      </c>
      <c r="AB240" s="32">
        <v>775</v>
      </c>
      <c r="AC240" s="32">
        <v>833.25</v>
      </c>
      <c r="AD240" s="32">
        <v>667.74</v>
      </c>
      <c r="AE240" s="32">
        <v>92.96</v>
      </c>
      <c r="AF240" s="32">
        <v>90</v>
      </c>
      <c r="AG240" s="32">
        <v>100</v>
      </c>
      <c r="AH240" s="32">
        <v>0</v>
      </c>
      <c r="AI240" s="21">
        <v>0</v>
      </c>
      <c r="AJ240" s="21">
        <v>0</v>
      </c>
      <c r="AK240" s="9">
        <v>0</v>
      </c>
      <c r="AL240" s="9">
        <v>0</v>
      </c>
      <c r="AM240" s="9">
        <v>0</v>
      </c>
      <c r="AN240" s="21">
        <v>0</v>
      </c>
      <c r="AO240" s="87">
        <v>0</v>
      </c>
      <c r="AP240" s="83">
        <v>0</v>
      </c>
      <c r="AQ240" s="24">
        <v>0</v>
      </c>
      <c r="AR240" s="24">
        <v>0</v>
      </c>
      <c r="AS240" s="24">
        <v>0</v>
      </c>
      <c r="AT240" s="24">
        <v>0</v>
      </c>
      <c r="AU240" s="24">
        <v>0</v>
      </c>
      <c r="AV240" s="24">
        <v>0</v>
      </c>
      <c r="AW240" s="24">
        <v>0</v>
      </c>
    </row>
    <row r="241" spans="1:49">
      <c r="A241" s="1">
        <v>1</v>
      </c>
      <c r="B241" s="1">
        <v>1</v>
      </c>
      <c r="C241" s="1">
        <v>6</v>
      </c>
      <c r="D241" s="1">
        <v>3</v>
      </c>
      <c r="E241" s="1">
        <v>0</v>
      </c>
      <c r="F241" s="5">
        <v>25007</v>
      </c>
      <c r="G241" s="5">
        <v>0</v>
      </c>
      <c r="H241" s="1">
        <v>25200</v>
      </c>
      <c r="I241" s="1">
        <v>10</v>
      </c>
      <c r="J241" s="5" t="str">
        <f t="shared" si="12"/>
        <v>25200/10</v>
      </c>
      <c r="K241" s="2" t="s">
        <v>190</v>
      </c>
      <c r="L241" s="1">
        <v>1</v>
      </c>
      <c r="M241" s="1">
        <v>6</v>
      </c>
      <c r="N241" s="1">
        <v>1</v>
      </c>
      <c r="O241" s="1">
        <v>3</v>
      </c>
      <c r="P241" s="1">
        <v>2</v>
      </c>
      <c r="Q241" s="1">
        <v>13</v>
      </c>
      <c r="R241" s="1">
        <v>2</v>
      </c>
      <c r="S241" s="12">
        <v>200</v>
      </c>
      <c r="T241" s="29">
        <v>2</v>
      </c>
      <c r="U241" s="29">
        <v>3</v>
      </c>
      <c r="V241" s="61">
        <v>1644604</v>
      </c>
      <c r="W241" s="32">
        <f t="shared" si="13"/>
        <v>849.36708207016579</v>
      </c>
      <c r="X241" s="61">
        <v>4514220</v>
      </c>
      <c r="Y241" s="32">
        <f t="shared" si="14"/>
        <v>2331.4000630077417</v>
      </c>
      <c r="Z241" s="61">
        <v>6377400</v>
      </c>
      <c r="AA241" s="32">
        <f t="shared" si="15"/>
        <v>3293.652228253291</v>
      </c>
      <c r="AB241" s="32">
        <v>2719</v>
      </c>
      <c r="AC241" s="32">
        <v>2892.34</v>
      </c>
      <c r="AD241" s="32">
        <v>4360.9399999999996</v>
      </c>
      <c r="AE241" s="32">
        <v>2826.38</v>
      </c>
      <c r="AF241" s="32">
        <v>3424.15</v>
      </c>
      <c r="AG241" s="32">
        <v>1483.78</v>
      </c>
      <c r="AH241" s="32">
        <v>2615.94</v>
      </c>
      <c r="AI241" s="21">
        <v>3600</v>
      </c>
      <c r="AJ241" s="21">
        <v>6200.66</v>
      </c>
      <c r="AK241" s="9">
        <v>3580</v>
      </c>
      <c r="AL241" s="9">
        <v>1691.02</v>
      </c>
      <c r="AM241" s="9">
        <v>2500</v>
      </c>
      <c r="AN241" s="21">
        <v>3037.62</v>
      </c>
      <c r="AO241" s="87">
        <v>2333.4</v>
      </c>
      <c r="AP241" s="83">
        <v>2492.92</v>
      </c>
      <c r="AQ241" s="24">
        <v>2441.9699999999998</v>
      </c>
      <c r="AR241" s="24">
        <v>2500</v>
      </c>
      <c r="AS241" s="24">
        <v>2375</v>
      </c>
      <c r="AT241" s="24">
        <v>2375</v>
      </c>
      <c r="AU241" s="24">
        <v>2137.5</v>
      </c>
      <c r="AV241" s="24">
        <f>VLOOKUP(J241,Foglio4!$D$2:$I$1206,6,0)</f>
        <v>2375</v>
      </c>
      <c r="AW241" s="24">
        <f>VLOOKUP(SPESA!J241,Foglio4!$D$2:$J$1206,7,0)</f>
        <v>2375</v>
      </c>
    </row>
    <row r="242" spans="1:49">
      <c r="A242" s="1">
        <v>1</v>
      </c>
      <c r="B242" s="1">
        <v>1</v>
      </c>
      <c r="C242" s="1">
        <v>6</v>
      </c>
      <c r="D242" s="1">
        <v>3</v>
      </c>
      <c r="E242" s="1">
        <v>0</v>
      </c>
      <c r="H242" s="1">
        <v>25200</v>
      </c>
      <c r="I242" s="1">
        <v>52</v>
      </c>
      <c r="J242" s="5" t="str">
        <f t="shared" si="12"/>
        <v>25200/52</v>
      </c>
      <c r="K242" s="2" t="s">
        <v>37</v>
      </c>
      <c r="L242" s="1">
        <v>1</v>
      </c>
      <c r="M242" s="1">
        <v>6</v>
      </c>
      <c r="N242" s="1">
        <v>1</v>
      </c>
      <c r="O242" s="1">
        <v>10</v>
      </c>
      <c r="P242" s="1">
        <v>2</v>
      </c>
      <c r="Q242" s="1">
        <v>1</v>
      </c>
      <c r="R242" s="1">
        <v>1</v>
      </c>
      <c r="S242" s="12">
        <v>354</v>
      </c>
      <c r="T242" s="29">
        <v>2</v>
      </c>
      <c r="U242" s="29">
        <v>3</v>
      </c>
      <c r="V242" s="61">
        <v>0</v>
      </c>
      <c r="W242" s="32">
        <f t="shared" si="13"/>
        <v>0</v>
      </c>
      <c r="X242" s="61">
        <v>0</v>
      </c>
      <c r="Y242" s="32">
        <f t="shared" si="14"/>
        <v>0</v>
      </c>
      <c r="Z242" s="61">
        <v>0</v>
      </c>
      <c r="AA242" s="32">
        <f t="shared" si="15"/>
        <v>0</v>
      </c>
      <c r="AB242" s="32">
        <v>0</v>
      </c>
      <c r="AC242" s="32">
        <v>0</v>
      </c>
      <c r="AD242" s="32">
        <v>0</v>
      </c>
      <c r="AE242" s="32">
        <v>0</v>
      </c>
      <c r="AF242" s="32">
        <v>0</v>
      </c>
      <c r="AG242" s="32">
        <v>0</v>
      </c>
      <c r="AH242" s="32">
        <v>0</v>
      </c>
      <c r="AI242" s="21">
        <v>0</v>
      </c>
      <c r="AJ242" s="21">
        <v>0</v>
      </c>
      <c r="AK242" s="9">
        <v>0</v>
      </c>
      <c r="AL242" s="9">
        <v>0</v>
      </c>
      <c r="AM242" s="9">
        <v>0</v>
      </c>
      <c r="AN242" s="21">
        <v>0</v>
      </c>
      <c r="AO242" s="87">
        <v>0</v>
      </c>
      <c r="AP242" s="83">
        <v>0</v>
      </c>
      <c r="AQ242" s="24">
        <v>0</v>
      </c>
      <c r="AR242" s="24">
        <v>0</v>
      </c>
      <c r="AS242" s="24">
        <v>0</v>
      </c>
      <c r="AT242" s="24">
        <v>0</v>
      </c>
      <c r="AU242" s="24">
        <v>0</v>
      </c>
      <c r="AV242" s="24">
        <f>VLOOKUP(J242,Foglio4!$D$2:$I$1206,6,0)</f>
        <v>0</v>
      </c>
      <c r="AW242" s="24">
        <f>VLOOKUP(SPESA!J242,Foglio4!$D$2:$J$1206,7,0)</f>
        <v>0</v>
      </c>
    </row>
    <row r="243" spans="1:49">
      <c r="A243" s="1">
        <v>1</v>
      </c>
      <c r="B243" s="1">
        <v>1</v>
      </c>
      <c r="C243" s="1">
        <v>6</v>
      </c>
      <c r="D243" s="1">
        <v>3</v>
      </c>
      <c r="E243" s="1">
        <v>0</v>
      </c>
      <c r="H243" s="1">
        <v>25200</v>
      </c>
      <c r="I243" s="1">
        <v>53</v>
      </c>
      <c r="J243" s="5" t="str">
        <f t="shared" si="12"/>
        <v>25200/53</v>
      </c>
      <c r="K243" s="2" t="s">
        <v>86</v>
      </c>
      <c r="L243" s="1">
        <v>1</v>
      </c>
      <c r="M243" s="1">
        <v>6</v>
      </c>
      <c r="N243" s="1">
        <v>1</v>
      </c>
      <c r="O243" s="1">
        <v>9</v>
      </c>
      <c r="P243" s="1">
        <v>2</v>
      </c>
      <c r="Q243" s="1">
        <v>1</v>
      </c>
      <c r="R243" s="1">
        <v>1</v>
      </c>
      <c r="S243" s="12">
        <v>354</v>
      </c>
      <c r="T243" s="29">
        <v>2</v>
      </c>
      <c r="U243" s="29">
        <v>3</v>
      </c>
      <c r="V243" s="61">
        <v>0</v>
      </c>
      <c r="W243" s="32">
        <f t="shared" si="13"/>
        <v>0</v>
      </c>
      <c r="X243" s="61">
        <v>0</v>
      </c>
      <c r="Y243" s="32">
        <f t="shared" si="14"/>
        <v>0</v>
      </c>
      <c r="Z243" s="61">
        <v>0</v>
      </c>
      <c r="AA243" s="32">
        <f t="shared" si="15"/>
        <v>0</v>
      </c>
      <c r="AB243" s="32">
        <v>0</v>
      </c>
      <c r="AC243" s="32">
        <v>0</v>
      </c>
      <c r="AD243" s="32">
        <v>0</v>
      </c>
      <c r="AE243" s="32">
        <v>0</v>
      </c>
      <c r="AF243" s="32">
        <v>0</v>
      </c>
      <c r="AG243" s="32">
        <v>0</v>
      </c>
      <c r="AH243" s="32">
        <v>0</v>
      </c>
      <c r="AI243" s="21">
        <v>0</v>
      </c>
      <c r="AJ243" s="21">
        <v>0</v>
      </c>
      <c r="AK243" s="9">
        <v>0</v>
      </c>
      <c r="AL243" s="9">
        <v>0</v>
      </c>
      <c r="AM243" s="9">
        <v>0</v>
      </c>
      <c r="AN243" s="21">
        <v>0</v>
      </c>
      <c r="AO243" s="87">
        <v>0</v>
      </c>
      <c r="AP243" s="83">
        <v>0</v>
      </c>
      <c r="AQ243" s="24">
        <v>0</v>
      </c>
      <c r="AR243" s="24">
        <v>0</v>
      </c>
      <c r="AS243" s="24">
        <v>0</v>
      </c>
      <c r="AT243" s="24">
        <v>0</v>
      </c>
      <c r="AU243" s="24">
        <v>0</v>
      </c>
      <c r="AV243" s="24">
        <f>VLOOKUP(J243,Foglio4!$D$2:$I$1206,6,0)</f>
        <v>0</v>
      </c>
      <c r="AW243" s="24">
        <f>VLOOKUP(SPESA!J243,Foglio4!$D$2:$J$1206,7,0)</f>
        <v>0</v>
      </c>
    </row>
    <row r="244" spans="1:49">
      <c r="A244" s="1">
        <v>1</v>
      </c>
      <c r="B244" s="1">
        <v>1</v>
      </c>
      <c r="C244" s="1">
        <v>6</v>
      </c>
      <c r="D244" s="1">
        <v>3</v>
      </c>
      <c r="E244" s="1">
        <v>0</v>
      </c>
      <c r="H244" s="1">
        <v>25200</v>
      </c>
      <c r="I244" s="1">
        <v>54</v>
      </c>
      <c r="J244" s="5" t="str">
        <f t="shared" si="12"/>
        <v>25200/54</v>
      </c>
      <c r="K244" s="2" t="s">
        <v>123</v>
      </c>
      <c r="L244" s="1">
        <v>1</v>
      </c>
      <c r="M244" s="1">
        <v>6</v>
      </c>
      <c r="N244" s="1">
        <v>1</v>
      </c>
      <c r="O244" s="1">
        <v>10</v>
      </c>
      <c r="P244" s="1">
        <v>2</v>
      </c>
      <c r="Q244" s="1">
        <v>1</v>
      </c>
      <c r="R244" s="1">
        <v>1</v>
      </c>
      <c r="S244" s="12">
        <v>202</v>
      </c>
      <c r="T244" s="29">
        <v>2</v>
      </c>
      <c r="U244" s="29">
        <v>3</v>
      </c>
      <c r="V244" s="61">
        <v>0</v>
      </c>
      <c r="W244" s="32">
        <f t="shared" si="13"/>
        <v>0</v>
      </c>
      <c r="X244" s="61">
        <v>0</v>
      </c>
      <c r="Y244" s="32">
        <f t="shared" si="14"/>
        <v>0</v>
      </c>
      <c r="Z244" s="61">
        <v>0</v>
      </c>
      <c r="AA244" s="32">
        <f t="shared" si="15"/>
        <v>0</v>
      </c>
      <c r="AB244" s="32">
        <v>0</v>
      </c>
      <c r="AC244" s="32">
        <v>0</v>
      </c>
      <c r="AD244" s="32">
        <v>0</v>
      </c>
      <c r="AE244" s="32">
        <v>0</v>
      </c>
      <c r="AF244" s="32">
        <v>0</v>
      </c>
      <c r="AG244" s="32">
        <v>0</v>
      </c>
      <c r="AH244" s="32">
        <v>0</v>
      </c>
      <c r="AI244" s="21">
        <v>0</v>
      </c>
      <c r="AJ244" s="21">
        <v>0</v>
      </c>
      <c r="AK244" s="9">
        <v>0</v>
      </c>
      <c r="AL244" s="9">
        <v>0</v>
      </c>
      <c r="AM244" s="9">
        <v>0</v>
      </c>
      <c r="AN244" s="21">
        <v>0</v>
      </c>
      <c r="AO244" s="87">
        <v>0</v>
      </c>
      <c r="AP244" s="83">
        <v>0</v>
      </c>
      <c r="AQ244" s="24">
        <v>0</v>
      </c>
      <c r="AR244" s="24">
        <v>0</v>
      </c>
      <c r="AS244" s="24">
        <v>0</v>
      </c>
      <c r="AT244" s="24">
        <v>0</v>
      </c>
      <c r="AU244" s="24">
        <v>0</v>
      </c>
      <c r="AV244" s="24">
        <f>VLOOKUP(J244,Foglio4!$D$2:$I$1206,6,0)</f>
        <v>0</v>
      </c>
      <c r="AW244" s="24">
        <f>VLOOKUP(SPESA!J244,Foglio4!$D$2:$J$1206,7,0)</f>
        <v>0</v>
      </c>
    </row>
    <row r="245" spans="1:49">
      <c r="A245" s="1">
        <v>1</v>
      </c>
      <c r="B245" s="1">
        <v>1</v>
      </c>
      <c r="C245" s="1">
        <v>6</v>
      </c>
      <c r="D245" s="1">
        <v>3</v>
      </c>
      <c r="E245" s="1">
        <v>0</v>
      </c>
      <c r="H245" s="1">
        <v>25200</v>
      </c>
      <c r="I245" s="1">
        <v>57</v>
      </c>
      <c r="J245" s="5" t="str">
        <f t="shared" si="12"/>
        <v>25200/57</v>
      </c>
      <c r="K245" s="2" t="s">
        <v>89</v>
      </c>
      <c r="L245" s="1">
        <v>1</v>
      </c>
      <c r="M245" s="1">
        <v>6</v>
      </c>
      <c r="N245" s="1">
        <v>1</v>
      </c>
      <c r="O245" s="1">
        <v>10</v>
      </c>
      <c r="P245" s="1">
        <v>2</v>
      </c>
      <c r="Q245" s="1">
        <v>1</v>
      </c>
      <c r="R245" s="1">
        <v>1</v>
      </c>
      <c r="S245" s="12">
        <v>354</v>
      </c>
      <c r="T245" s="29">
        <v>2</v>
      </c>
      <c r="U245" s="29">
        <v>3</v>
      </c>
      <c r="V245" s="61">
        <v>0</v>
      </c>
      <c r="W245" s="32">
        <f t="shared" si="13"/>
        <v>0</v>
      </c>
      <c r="X245" s="61">
        <v>0</v>
      </c>
      <c r="Y245" s="32">
        <f t="shared" si="14"/>
        <v>0</v>
      </c>
      <c r="Z245" s="61">
        <v>0</v>
      </c>
      <c r="AA245" s="32">
        <f t="shared" si="15"/>
        <v>0</v>
      </c>
      <c r="AB245" s="32">
        <v>0</v>
      </c>
      <c r="AC245" s="32">
        <v>0</v>
      </c>
      <c r="AD245" s="32">
        <v>0</v>
      </c>
      <c r="AE245" s="32">
        <v>0</v>
      </c>
      <c r="AF245" s="32">
        <v>0</v>
      </c>
      <c r="AG245" s="32">
        <v>0</v>
      </c>
      <c r="AH245" s="32">
        <v>0</v>
      </c>
      <c r="AI245" s="21">
        <v>0</v>
      </c>
      <c r="AJ245" s="21">
        <v>0</v>
      </c>
      <c r="AK245" s="9">
        <v>0</v>
      </c>
      <c r="AL245" s="9">
        <v>0</v>
      </c>
      <c r="AM245" s="9">
        <v>0</v>
      </c>
      <c r="AN245" s="21">
        <v>0</v>
      </c>
      <c r="AO245" s="87">
        <v>0</v>
      </c>
      <c r="AP245" s="83">
        <v>0</v>
      </c>
      <c r="AQ245" s="24">
        <v>0</v>
      </c>
      <c r="AR245" s="24">
        <v>0</v>
      </c>
      <c r="AS245" s="24">
        <v>0</v>
      </c>
      <c r="AT245" s="24">
        <v>0</v>
      </c>
      <c r="AU245" s="24">
        <v>0</v>
      </c>
      <c r="AV245" s="24">
        <f>VLOOKUP(J245,Foglio4!$D$2:$I$1206,6,0)</f>
        <v>0</v>
      </c>
      <c r="AW245" s="24">
        <f>VLOOKUP(SPESA!J245,Foglio4!$D$2:$J$1206,7,0)</f>
        <v>0</v>
      </c>
    </row>
    <row r="246" spans="1:49">
      <c r="A246" s="1">
        <v>1</v>
      </c>
      <c r="B246" s="1">
        <v>1</v>
      </c>
      <c r="C246" s="1">
        <v>6</v>
      </c>
      <c r="D246" s="1">
        <v>3</v>
      </c>
      <c r="E246" s="1">
        <v>0</v>
      </c>
      <c r="H246" s="1">
        <v>25200</v>
      </c>
      <c r="I246" s="1">
        <v>60</v>
      </c>
      <c r="J246" s="5" t="str">
        <f t="shared" si="12"/>
        <v>25200/60</v>
      </c>
      <c r="K246" s="2" t="s">
        <v>191</v>
      </c>
      <c r="L246" s="1">
        <v>1</v>
      </c>
      <c r="M246" s="1">
        <v>6</v>
      </c>
      <c r="N246" s="1">
        <v>1</v>
      </c>
      <c r="O246" s="1">
        <v>10</v>
      </c>
      <c r="P246" s="1">
        <v>2</v>
      </c>
      <c r="Q246" s="1">
        <v>1</v>
      </c>
      <c r="R246" s="1">
        <v>1</v>
      </c>
      <c r="S246" s="12">
        <v>200</v>
      </c>
      <c r="T246" s="29">
        <v>2</v>
      </c>
      <c r="U246" s="29">
        <v>3</v>
      </c>
      <c r="V246" s="61">
        <v>0</v>
      </c>
      <c r="W246" s="32">
        <f t="shared" si="13"/>
        <v>0</v>
      </c>
      <c r="X246" s="61">
        <v>0</v>
      </c>
      <c r="Y246" s="32">
        <f t="shared" si="14"/>
        <v>0</v>
      </c>
      <c r="Z246" s="61">
        <v>0</v>
      </c>
      <c r="AA246" s="32">
        <f t="shared" si="15"/>
        <v>0</v>
      </c>
      <c r="AB246" s="32">
        <v>0</v>
      </c>
      <c r="AC246" s="32">
        <v>0</v>
      </c>
      <c r="AD246" s="32">
        <v>0</v>
      </c>
      <c r="AE246" s="32">
        <v>0</v>
      </c>
      <c r="AF246" s="32">
        <v>0</v>
      </c>
      <c r="AG246" s="32">
        <v>0</v>
      </c>
      <c r="AH246" s="32">
        <v>0</v>
      </c>
      <c r="AI246" s="21">
        <v>0</v>
      </c>
      <c r="AJ246" s="21">
        <v>0</v>
      </c>
      <c r="AK246" s="9">
        <v>0</v>
      </c>
      <c r="AL246" s="9">
        <v>0</v>
      </c>
      <c r="AM246" s="9">
        <v>0</v>
      </c>
      <c r="AN246" s="21">
        <v>0</v>
      </c>
      <c r="AO246" s="87">
        <v>0</v>
      </c>
      <c r="AP246" s="83">
        <v>0</v>
      </c>
      <c r="AQ246" s="24">
        <v>0</v>
      </c>
      <c r="AR246" s="24">
        <v>0</v>
      </c>
      <c r="AS246" s="24">
        <v>0</v>
      </c>
      <c r="AT246" s="24">
        <v>0</v>
      </c>
      <c r="AU246" s="24">
        <v>0</v>
      </c>
      <c r="AV246" s="24">
        <f>VLOOKUP(J246,Foglio4!$D$2:$I$1206,6,0)</f>
        <v>0</v>
      </c>
      <c r="AW246" s="24">
        <f>VLOOKUP(SPESA!J246,Foglio4!$D$2:$J$1206,7,0)</f>
        <v>0</v>
      </c>
    </row>
    <row r="247" spans="1:49">
      <c r="A247" s="1">
        <v>1</v>
      </c>
      <c r="B247" s="1">
        <v>1</v>
      </c>
      <c r="C247" s="1">
        <v>6</v>
      </c>
      <c r="D247" s="1">
        <v>3</v>
      </c>
      <c r="E247" s="1">
        <v>0</v>
      </c>
      <c r="F247" s="5">
        <v>25403</v>
      </c>
      <c r="G247" s="5">
        <v>0</v>
      </c>
      <c r="H247" s="1">
        <v>25300</v>
      </c>
      <c r="I247" s="1">
        <v>1</v>
      </c>
      <c r="J247" s="5" t="str">
        <f t="shared" si="12"/>
        <v>25300/1</v>
      </c>
      <c r="K247" s="2" t="s">
        <v>192</v>
      </c>
      <c r="L247" s="1">
        <v>1</v>
      </c>
      <c r="M247" s="1">
        <v>6</v>
      </c>
      <c r="N247" s="1">
        <v>1</v>
      </c>
      <c r="O247" s="1">
        <v>3</v>
      </c>
      <c r="P247" s="1">
        <v>2</v>
      </c>
      <c r="Q247" s="1">
        <v>11</v>
      </c>
      <c r="R247" s="1">
        <v>999</v>
      </c>
      <c r="S247" s="12">
        <v>200</v>
      </c>
      <c r="T247" s="29">
        <v>2</v>
      </c>
      <c r="U247" s="29">
        <v>3</v>
      </c>
      <c r="V247" s="61">
        <v>0</v>
      </c>
      <c r="W247" s="32">
        <f t="shared" si="13"/>
        <v>0</v>
      </c>
      <c r="X247" s="61">
        <v>0</v>
      </c>
      <c r="Y247" s="32">
        <f t="shared" si="14"/>
        <v>0</v>
      </c>
      <c r="Z247" s="61">
        <v>0</v>
      </c>
      <c r="AA247" s="32">
        <f t="shared" si="15"/>
        <v>0</v>
      </c>
      <c r="AB247" s="32">
        <v>0</v>
      </c>
      <c r="AC247" s="32">
        <v>0</v>
      </c>
      <c r="AD247" s="32">
        <v>13392</v>
      </c>
      <c r="AE247" s="32">
        <v>14991.6</v>
      </c>
      <c r="AF247" s="32">
        <v>15000</v>
      </c>
      <c r="AG247" s="32">
        <v>16740</v>
      </c>
      <c r="AH247" s="32">
        <v>31062.78</v>
      </c>
      <c r="AI247" s="21">
        <v>17000</v>
      </c>
      <c r="AJ247" s="21">
        <v>22000</v>
      </c>
      <c r="AK247" s="9">
        <v>17810.14</v>
      </c>
      <c r="AL247" s="9">
        <v>8245.57</v>
      </c>
      <c r="AM247" s="9">
        <v>3647.12</v>
      </c>
      <c r="AN247" s="21">
        <v>18106.32</v>
      </c>
      <c r="AO247" s="87">
        <v>610</v>
      </c>
      <c r="AP247" s="83">
        <v>4929.4399999999996</v>
      </c>
      <c r="AQ247" s="24">
        <v>5000</v>
      </c>
      <c r="AR247" s="24">
        <v>10000</v>
      </c>
      <c r="AS247" s="24">
        <v>27738.83</v>
      </c>
      <c r="AT247" s="24">
        <v>109958.99</v>
      </c>
      <c r="AU247" s="24">
        <v>35000</v>
      </c>
      <c r="AV247" s="24">
        <f>VLOOKUP(J247,Foglio4!$D$2:$I$1206,6,0)</f>
        <v>30000</v>
      </c>
      <c r="AW247" s="24">
        <f>VLOOKUP(SPESA!J247,Foglio4!$D$2:$J$1206,7,0)</f>
        <v>5000</v>
      </c>
    </row>
    <row r="248" spans="1:49">
      <c r="A248" s="1">
        <v>1</v>
      </c>
      <c r="B248" s="1">
        <v>1</v>
      </c>
      <c r="C248" s="1">
        <v>6</v>
      </c>
      <c r="D248" s="1">
        <v>3</v>
      </c>
      <c r="E248" s="1">
        <v>0</v>
      </c>
      <c r="H248" s="1">
        <v>25300</v>
      </c>
      <c r="I248" s="1">
        <v>51</v>
      </c>
      <c r="J248" s="5" t="str">
        <f t="shared" si="12"/>
        <v>25300/51</v>
      </c>
      <c r="K248" s="2" t="s">
        <v>193</v>
      </c>
      <c r="L248" s="1">
        <v>1</v>
      </c>
      <c r="M248" s="1">
        <v>6</v>
      </c>
      <c r="N248" s="1">
        <v>1</v>
      </c>
      <c r="O248" s="1">
        <v>10</v>
      </c>
      <c r="P248" s="1">
        <v>2</v>
      </c>
      <c r="Q248" s="1">
        <v>1</v>
      </c>
      <c r="R248" s="1">
        <v>1</v>
      </c>
      <c r="S248" s="12">
        <v>200</v>
      </c>
      <c r="T248" s="29">
        <v>2</v>
      </c>
      <c r="U248" s="29">
        <v>3</v>
      </c>
      <c r="V248" s="61">
        <v>0</v>
      </c>
      <c r="W248" s="32">
        <f t="shared" si="13"/>
        <v>0</v>
      </c>
      <c r="X248" s="61">
        <v>0</v>
      </c>
      <c r="Y248" s="32">
        <f t="shared" si="14"/>
        <v>0</v>
      </c>
      <c r="Z248" s="61">
        <v>0</v>
      </c>
      <c r="AA248" s="32">
        <f t="shared" si="15"/>
        <v>0</v>
      </c>
      <c r="AB248" s="32">
        <v>0</v>
      </c>
      <c r="AC248" s="32">
        <v>0</v>
      </c>
      <c r="AD248" s="32">
        <v>0</v>
      </c>
      <c r="AE248" s="32">
        <v>0</v>
      </c>
      <c r="AF248" s="32">
        <v>0</v>
      </c>
      <c r="AG248" s="32">
        <v>0</v>
      </c>
      <c r="AH248" s="32">
        <v>0</v>
      </c>
      <c r="AI248" s="21">
        <v>0</v>
      </c>
      <c r="AJ248" s="21">
        <v>0</v>
      </c>
      <c r="AK248" s="9">
        <v>0</v>
      </c>
      <c r="AL248" s="9">
        <v>0</v>
      </c>
      <c r="AM248" s="9">
        <v>0</v>
      </c>
      <c r="AN248" s="21">
        <v>0</v>
      </c>
      <c r="AO248" s="87">
        <v>0</v>
      </c>
      <c r="AP248" s="83">
        <v>0</v>
      </c>
      <c r="AQ248" s="24">
        <v>0</v>
      </c>
      <c r="AR248" s="24">
        <v>0</v>
      </c>
      <c r="AS248" s="24">
        <v>0</v>
      </c>
      <c r="AT248" s="24">
        <v>0</v>
      </c>
      <c r="AU248" s="24">
        <v>0</v>
      </c>
      <c r="AV248" s="24">
        <f>VLOOKUP(J248,Foglio4!$D$2:$I$1206,6,0)</f>
        <v>0</v>
      </c>
      <c r="AW248" s="24">
        <f>VLOOKUP(SPESA!J248,Foglio4!$D$2:$J$1206,7,0)</f>
        <v>0</v>
      </c>
    </row>
    <row r="249" spans="1:49">
      <c r="A249" s="5">
        <v>1</v>
      </c>
      <c r="B249" s="5">
        <v>1</v>
      </c>
      <c r="C249" s="5">
        <v>6</v>
      </c>
      <c r="D249" s="5">
        <v>3</v>
      </c>
      <c r="E249" s="5">
        <v>0</v>
      </c>
      <c r="F249" s="5">
        <v>25404</v>
      </c>
      <c r="G249" s="5">
        <v>0</v>
      </c>
      <c r="H249" s="5">
        <v>25300</v>
      </c>
      <c r="I249" s="5">
        <v>2</v>
      </c>
      <c r="J249" s="5" t="str">
        <f t="shared" si="12"/>
        <v>25300/2</v>
      </c>
      <c r="K249" s="2" t="s">
        <v>897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12">
        <v>200</v>
      </c>
      <c r="T249" s="29">
        <v>2</v>
      </c>
      <c r="U249" s="29">
        <v>3</v>
      </c>
      <c r="V249" s="61">
        <v>0</v>
      </c>
      <c r="W249" s="32">
        <f t="shared" si="13"/>
        <v>0</v>
      </c>
      <c r="X249" s="61">
        <v>0</v>
      </c>
      <c r="Y249" s="32">
        <f t="shared" si="14"/>
        <v>0</v>
      </c>
      <c r="Z249" s="61">
        <v>0</v>
      </c>
      <c r="AA249" s="32">
        <f t="shared" si="15"/>
        <v>0</v>
      </c>
      <c r="AB249" s="32">
        <v>0</v>
      </c>
      <c r="AC249" s="32">
        <v>5000</v>
      </c>
      <c r="AD249" s="32">
        <v>34780</v>
      </c>
      <c r="AE249" s="32">
        <v>9547.2000000000007</v>
      </c>
      <c r="AF249" s="32">
        <v>0</v>
      </c>
      <c r="AG249" s="32">
        <v>0</v>
      </c>
      <c r="AH249" s="32">
        <v>0</v>
      </c>
      <c r="AI249" s="21">
        <v>0</v>
      </c>
      <c r="AJ249" s="21">
        <v>0</v>
      </c>
      <c r="AK249" s="9">
        <v>0</v>
      </c>
      <c r="AL249" s="9">
        <v>0</v>
      </c>
      <c r="AM249" s="9">
        <v>0</v>
      </c>
      <c r="AN249" s="21">
        <v>0</v>
      </c>
      <c r="AO249" s="87">
        <v>0</v>
      </c>
      <c r="AP249" s="83">
        <v>0</v>
      </c>
      <c r="AQ249" s="24">
        <v>0</v>
      </c>
      <c r="AR249" s="24">
        <v>0</v>
      </c>
      <c r="AS249" s="24">
        <v>0</v>
      </c>
      <c r="AT249" s="24">
        <v>0</v>
      </c>
      <c r="AU249" s="24">
        <v>0</v>
      </c>
      <c r="AV249" s="24">
        <v>0</v>
      </c>
      <c r="AW249" s="24">
        <v>0</v>
      </c>
    </row>
    <row r="250" spans="1:49">
      <c r="A250" s="1">
        <v>1</v>
      </c>
      <c r="B250" s="1">
        <v>1</v>
      </c>
      <c r="C250" s="1">
        <v>6</v>
      </c>
      <c r="D250" s="1">
        <v>3</v>
      </c>
      <c r="E250" s="1">
        <v>0</v>
      </c>
      <c r="H250" s="1">
        <v>25400</v>
      </c>
      <c r="I250" s="1">
        <v>0</v>
      </c>
      <c r="J250" s="5" t="str">
        <f t="shared" si="12"/>
        <v>25400/0</v>
      </c>
      <c r="K250" s="2" t="s">
        <v>194</v>
      </c>
      <c r="L250" s="1">
        <v>1</v>
      </c>
      <c r="M250" s="1">
        <v>6</v>
      </c>
      <c r="N250" s="1">
        <v>1</v>
      </c>
      <c r="O250" s="1">
        <v>3</v>
      </c>
      <c r="P250" s="1">
        <v>2</v>
      </c>
      <c r="Q250" s="1">
        <v>11</v>
      </c>
      <c r="R250" s="1">
        <v>999</v>
      </c>
      <c r="S250" s="12">
        <v>200</v>
      </c>
      <c r="T250" s="29">
        <v>2</v>
      </c>
      <c r="U250" s="29">
        <v>3</v>
      </c>
      <c r="V250" s="61">
        <v>7344000</v>
      </c>
      <c r="W250" s="32">
        <f t="shared" si="13"/>
        <v>3792.859466913189</v>
      </c>
      <c r="X250" s="61">
        <v>15000000</v>
      </c>
      <c r="Y250" s="32">
        <f t="shared" si="14"/>
        <v>7746.8534863422974</v>
      </c>
      <c r="Z250" s="61">
        <v>1924800</v>
      </c>
      <c r="AA250" s="32">
        <f t="shared" si="15"/>
        <v>994.07623936744358</v>
      </c>
      <c r="AB250" s="32">
        <v>0</v>
      </c>
      <c r="AC250" s="32">
        <v>6680.46</v>
      </c>
      <c r="AD250" s="32">
        <v>8000</v>
      </c>
      <c r="AE250" s="32">
        <v>0</v>
      </c>
      <c r="AF250" s="32">
        <v>0</v>
      </c>
      <c r="AG250" s="32">
        <v>8198.4</v>
      </c>
      <c r="AH250" s="32">
        <v>0</v>
      </c>
      <c r="AI250" s="21">
        <v>0</v>
      </c>
      <c r="AJ250" s="21">
        <v>0</v>
      </c>
      <c r="AK250" s="9">
        <v>2000</v>
      </c>
      <c r="AL250" s="9">
        <v>0</v>
      </c>
      <c r="AM250" s="9">
        <v>0</v>
      </c>
      <c r="AN250" s="21">
        <v>0</v>
      </c>
      <c r="AO250" s="87">
        <v>0</v>
      </c>
      <c r="AP250" s="83">
        <v>0</v>
      </c>
      <c r="AQ250" s="24">
        <v>0</v>
      </c>
      <c r="AR250" s="24">
        <v>0</v>
      </c>
      <c r="AS250" s="24">
        <v>0</v>
      </c>
      <c r="AT250" s="24">
        <v>0</v>
      </c>
      <c r="AU250" s="24">
        <v>0</v>
      </c>
      <c r="AV250" s="24">
        <f>VLOOKUP(J250,Foglio4!$D$2:$I$1206,6,0)</f>
        <v>0</v>
      </c>
      <c r="AW250" s="24">
        <f>VLOOKUP(SPESA!J250,Foglio4!$D$2:$J$1206,7,0)</f>
        <v>0</v>
      </c>
    </row>
    <row r="251" spans="1:49">
      <c r="A251" s="5">
        <v>1</v>
      </c>
      <c r="B251" s="5">
        <v>1</v>
      </c>
      <c r="C251" s="5">
        <v>6</v>
      </c>
      <c r="D251" s="5">
        <v>3</v>
      </c>
      <c r="E251" s="5">
        <v>0</v>
      </c>
      <c r="F251" s="5">
        <v>25402</v>
      </c>
      <c r="G251" s="5">
        <v>0</v>
      </c>
      <c r="H251" s="5">
        <v>0</v>
      </c>
      <c r="I251" s="5">
        <v>0</v>
      </c>
      <c r="J251" s="5" t="str">
        <f t="shared" si="12"/>
        <v>0/0</v>
      </c>
      <c r="K251" s="2" t="s">
        <v>1029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60">
        <v>200</v>
      </c>
      <c r="T251" s="29">
        <v>2</v>
      </c>
      <c r="U251" s="29">
        <v>3</v>
      </c>
      <c r="V251" s="61">
        <v>0</v>
      </c>
      <c r="W251" s="32">
        <f t="shared" si="13"/>
        <v>0</v>
      </c>
      <c r="X251" s="61">
        <v>0</v>
      </c>
      <c r="Y251" s="32">
        <f t="shared" si="14"/>
        <v>0</v>
      </c>
      <c r="Z251" s="61">
        <v>5000000</v>
      </c>
      <c r="AA251" s="32">
        <f t="shared" si="15"/>
        <v>2582.2844954474326</v>
      </c>
      <c r="AB251" s="32">
        <v>0</v>
      </c>
      <c r="AC251" s="32">
        <v>0</v>
      </c>
      <c r="AD251" s="32">
        <v>0</v>
      </c>
      <c r="AE251" s="32">
        <v>0</v>
      </c>
      <c r="AF251" s="32">
        <v>0</v>
      </c>
      <c r="AG251" s="32">
        <v>0</v>
      </c>
      <c r="AH251" s="32">
        <v>0</v>
      </c>
      <c r="AI251" s="21">
        <v>0</v>
      </c>
      <c r="AJ251" s="21">
        <v>0</v>
      </c>
      <c r="AK251" s="9">
        <v>0</v>
      </c>
      <c r="AL251" s="9">
        <v>0</v>
      </c>
      <c r="AM251" s="9">
        <v>0</v>
      </c>
      <c r="AN251" s="21">
        <v>0</v>
      </c>
      <c r="AO251" s="87">
        <v>0</v>
      </c>
      <c r="AP251" s="83">
        <v>0</v>
      </c>
      <c r="AQ251" s="24">
        <v>0</v>
      </c>
      <c r="AR251" s="24">
        <v>0</v>
      </c>
      <c r="AS251" s="24">
        <v>0</v>
      </c>
      <c r="AT251" s="24">
        <v>0</v>
      </c>
      <c r="AU251" s="24">
        <v>0</v>
      </c>
      <c r="AV251" s="24">
        <v>0</v>
      </c>
      <c r="AW251" s="24">
        <v>0</v>
      </c>
    </row>
    <row r="252" spans="1:49">
      <c r="A252" s="1">
        <v>1</v>
      </c>
      <c r="B252" s="1">
        <v>1</v>
      </c>
      <c r="C252" s="1">
        <v>6</v>
      </c>
      <c r="D252" s="1">
        <v>3</v>
      </c>
      <c r="E252" s="1">
        <v>0</v>
      </c>
      <c r="H252" s="1">
        <v>25406</v>
      </c>
      <c r="I252" s="1">
        <v>0</v>
      </c>
      <c r="J252" s="5" t="str">
        <f t="shared" si="12"/>
        <v>25406/0</v>
      </c>
      <c r="K252" s="2" t="s">
        <v>195</v>
      </c>
      <c r="L252" s="1">
        <v>1</v>
      </c>
      <c r="M252" s="1">
        <v>6</v>
      </c>
      <c r="N252" s="1">
        <v>1</v>
      </c>
      <c r="O252" s="1">
        <v>3</v>
      </c>
      <c r="P252" s="1">
        <v>2</v>
      </c>
      <c r="Q252" s="1">
        <v>11</v>
      </c>
      <c r="R252" s="1">
        <v>999</v>
      </c>
      <c r="S252" s="12">
        <v>200</v>
      </c>
      <c r="T252" s="29">
        <v>2</v>
      </c>
      <c r="U252" s="29">
        <v>3</v>
      </c>
      <c r="V252" s="61">
        <v>0</v>
      </c>
      <c r="W252" s="32">
        <f t="shared" si="13"/>
        <v>0</v>
      </c>
      <c r="X252" s="61">
        <v>0</v>
      </c>
      <c r="Y252" s="32">
        <f t="shared" si="14"/>
        <v>0</v>
      </c>
      <c r="Z252" s="61">
        <v>0</v>
      </c>
      <c r="AA252" s="32">
        <f t="shared" si="15"/>
        <v>0</v>
      </c>
      <c r="AB252" s="32">
        <v>0</v>
      </c>
      <c r="AC252" s="32">
        <v>0</v>
      </c>
      <c r="AD252" s="32">
        <v>0</v>
      </c>
      <c r="AE252" s="32">
        <v>0</v>
      </c>
      <c r="AF252" s="32">
        <v>0</v>
      </c>
      <c r="AG252" s="32">
        <v>3500</v>
      </c>
      <c r="AH252" s="32">
        <v>0</v>
      </c>
      <c r="AI252" s="21">
        <v>0</v>
      </c>
      <c r="AJ252" s="21">
        <v>0</v>
      </c>
      <c r="AK252" s="9">
        <v>0</v>
      </c>
      <c r="AL252" s="9">
        <v>0</v>
      </c>
      <c r="AM252" s="9">
        <v>0</v>
      </c>
      <c r="AN252" s="21">
        <v>3500</v>
      </c>
      <c r="AO252" s="87">
        <v>0</v>
      </c>
      <c r="AP252" s="83">
        <v>0</v>
      </c>
      <c r="AQ252" s="24">
        <v>0</v>
      </c>
      <c r="AR252" s="24">
        <v>0</v>
      </c>
      <c r="AS252" s="24">
        <v>0</v>
      </c>
      <c r="AT252" s="24">
        <v>0</v>
      </c>
      <c r="AU252" s="24">
        <v>0</v>
      </c>
      <c r="AV252" s="24">
        <f>VLOOKUP(J252,Foglio4!$D$2:$I$1206,6,0)</f>
        <v>0</v>
      </c>
      <c r="AW252" s="24">
        <f>VLOOKUP(SPESA!J252,Foglio4!$D$2:$J$1206,7,0)</f>
        <v>0</v>
      </c>
    </row>
    <row r="253" spans="1:49">
      <c r="A253" s="1">
        <v>1</v>
      </c>
      <c r="B253" s="1">
        <v>1</v>
      </c>
      <c r="C253" s="1">
        <v>6</v>
      </c>
      <c r="D253" s="1">
        <v>3</v>
      </c>
      <c r="E253" s="1">
        <v>0</v>
      </c>
      <c r="H253" s="1">
        <v>25406</v>
      </c>
      <c r="I253" s="1">
        <v>71</v>
      </c>
      <c r="J253" s="5" t="str">
        <f t="shared" si="12"/>
        <v>25406/71</v>
      </c>
      <c r="K253" s="2" t="s">
        <v>196</v>
      </c>
      <c r="L253" s="1">
        <v>1</v>
      </c>
      <c r="M253" s="1">
        <v>6</v>
      </c>
      <c r="N253" s="1">
        <v>1</v>
      </c>
      <c r="O253" s="1">
        <v>10</v>
      </c>
      <c r="P253" s="1">
        <v>2</v>
      </c>
      <c r="Q253" s="1">
        <v>1</v>
      </c>
      <c r="R253" s="1">
        <v>1</v>
      </c>
      <c r="S253" s="12">
        <v>200</v>
      </c>
      <c r="T253" s="29">
        <v>2</v>
      </c>
      <c r="U253" s="29">
        <v>3</v>
      </c>
      <c r="V253" s="61">
        <v>0</v>
      </c>
      <c r="W253" s="32">
        <f t="shared" si="13"/>
        <v>0</v>
      </c>
      <c r="X253" s="61">
        <v>0</v>
      </c>
      <c r="Y253" s="32">
        <f t="shared" si="14"/>
        <v>0</v>
      </c>
      <c r="Z253" s="61">
        <v>0</v>
      </c>
      <c r="AA253" s="32">
        <f t="shared" si="15"/>
        <v>0</v>
      </c>
      <c r="AB253" s="52">
        <v>0</v>
      </c>
      <c r="AC253" s="32">
        <v>0</v>
      </c>
      <c r="AD253" s="32">
        <v>0</v>
      </c>
      <c r="AE253" s="32">
        <v>0</v>
      </c>
      <c r="AF253" s="32">
        <v>0</v>
      </c>
      <c r="AG253" s="32">
        <v>0</v>
      </c>
      <c r="AH253" s="32">
        <v>0</v>
      </c>
      <c r="AI253" s="21">
        <v>0</v>
      </c>
      <c r="AJ253" s="21">
        <v>0</v>
      </c>
      <c r="AK253" s="9">
        <v>0</v>
      </c>
      <c r="AL253" s="9">
        <v>0</v>
      </c>
      <c r="AM253" s="9">
        <v>0</v>
      </c>
      <c r="AN253" s="21">
        <v>0</v>
      </c>
      <c r="AO253" s="87">
        <v>0</v>
      </c>
      <c r="AP253" s="83">
        <v>0</v>
      </c>
      <c r="AQ253" s="24">
        <v>0</v>
      </c>
      <c r="AR253" s="24">
        <v>0</v>
      </c>
      <c r="AS253" s="24">
        <v>0</v>
      </c>
      <c r="AT253" s="24">
        <v>0</v>
      </c>
      <c r="AU253" s="24">
        <v>0</v>
      </c>
      <c r="AV253" s="24">
        <f>VLOOKUP(J253,Foglio4!$D$2:$I$1206,6,0)</f>
        <v>0</v>
      </c>
      <c r="AW253" s="24">
        <f>VLOOKUP(SPESA!J253,Foglio4!$D$2:$J$1206,7,0)</f>
        <v>0</v>
      </c>
    </row>
    <row r="254" spans="1:49">
      <c r="A254" s="5">
        <v>1</v>
      </c>
      <c r="B254" s="5">
        <v>1</v>
      </c>
      <c r="C254" s="5">
        <v>6</v>
      </c>
      <c r="D254" s="5">
        <v>3</v>
      </c>
      <c r="E254" s="5">
        <v>0</v>
      </c>
      <c r="F254" s="5">
        <v>25450</v>
      </c>
      <c r="G254" s="5">
        <v>0</v>
      </c>
      <c r="H254" s="5">
        <v>0</v>
      </c>
      <c r="I254" s="5">
        <v>0</v>
      </c>
      <c r="J254" s="5" t="str">
        <f t="shared" si="12"/>
        <v>0/0</v>
      </c>
      <c r="K254" s="2" t="s">
        <v>1063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67">
        <v>200</v>
      </c>
      <c r="T254" s="29">
        <v>2</v>
      </c>
      <c r="U254" s="29">
        <v>3</v>
      </c>
      <c r="V254" s="61">
        <v>0</v>
      </c>
      <c r="W254" s="32">
        <f t="shared" si="13"/>
        <v>0</v>
      </c>
      <c r="X254" s="61">
        <v>34000</v>
      </c>
      <c r="Y254" s="32">
        <f t="shared" si="14"/>
        <v>17.55953456904254</v>
      </c>
      <c r="Z254" s="61">
        <v>0</v>
      </c>
      <c r="AA254" s="32">
        <v>0</v>
      </c>
      <c r="AB254" s="52">
        <v>0</v>
      </c>
      <c r="AC254" s="32">
        <v>0</v>
      </c>
      <c r="AD254" s="32">
        <v>0</v>
      </c>
      <c r="AE254" s="32">
        <v>0</v>
      </c>
      <c r="AF254" s="32">
        <v>0</v>
      </c>
      <c r="AG254" s="32">
        <v>0</v>
      </c>
      <c r="AH254" s="32">
        <v>0</v>
      </c>
      <c r="AI254" s="21">
        <v>0</v>
      </c>
      <c r="AJ254" s="21">
        <v>0</v>
      </c>
      <c r="AK254" s="9">
        <v>0</v>
      </c>
      <c r="AL254" s="9">
        <v>0</v>
      </c>
      <c r="AM254" s="9">
        <v>0</v>
      </c>
      <c r="AN254" s="21">
        <v>0</v>
      </c>
      <c r="AO254" s="87">
        <v>0</v>
      </c>
      <c r="AP254" s="83">
        <v>0</v>
      </c>
      <c r="AQ254" s="24">
        <v>0</v>
      </c>
      <c r="AR254" s="24">
        <v>0</v>
      </c>
      <c r="AS254" s="24">
        <v>0</v>
      </c>
      <c r="AT254" s="24">
        <v>0</v>
      </c>
      <c r="AU254" s="24">
        <v>0</v>
      </c>
      <c r="AV254" s="24">
        <v>0</v>
      </c>
      <c r="AW254" s="24">
        <v>0</v>
      </c>
    </row>
    <row r="255" spans="1:49">
      <c r="A255" s="1">
        <v>1</v>
      </c>
      <c r="B255" s="1">
        <v>1</v>
      </c>
      <c r="C255" s="1">
        <v>6</v>
      </c>
      <c r="D255" s="1">
        <v>3</v>
      </c>
      <c r="E255" s="1">
        <v>0</v>
      </c>
      <c r="H255" s="1">
        <v>25551</v>
      </c>
      <c r="I255" s="1">
        <v>0</v>
      </c>
      <c r="J255" s="5" t="str">
        <f t="shared" si="12"/>
        <v>25551/0</v>
      </c>
      <c r="K255" s="2" t="s">
        <v>197</v>
      </c>
      <c r="L255" s="1">
        <v>1</v>
      </c>
      <c r="M255" s="1">
        <v>6</v>
      </c>
      <c r="N255" s="1">
        <v>1</v>
      </c>
      <c r="O255" s="1">
        <v>3</v>
      </c>
      <c r="P255" s="1">
        <v>2</v>
      </c>
      <c r="Q255" s="1">
        <v>9</v>
      </c>
      <c r="R255" s="1">
        <v>1</v>
      </c>
      <c r="S255" s="12">
        <v>202</v>
      </c>
      <c r="T255" s="29">
        <v>2</v>
      </c>
      <c r="U255" s="29">
        <v>3</v>
      </c>
      <c r="V255" s="61">
        <v>301200</v>
      </c>
      <c r="W255" s="32">
        <f t="shared" si="13"/>
        <v>155.55681800575334</v>
      </c>
      <c r="X255" s="61">
        <v>2692608</v>
      </c>
      <c r="Y255" s="32">
        <f t="shared" si="14"/>
        <v>1390.615978143544</v>
      </c>
      <c r="Z255" s="61">
        <v>1942300</v>
      </c>
      <c r="AA255" s="32">
        <f t="shared" si="15"/>
        <v>1003.1142351015096</v>
      </c>
      <c r="AB255" s="32">
        <v>3005.27</v>
      </c>
      <c r="AC255" s="32">
        <v>2361.12</v>
      </c>
      <c r="AD255" s="32">
        <v>1644.68</v>
      </c>
      <c r="AE255" s="32">
        <v>1992.52</v>
      </c>
      <c r="AF255" s="32">
        <v>901.82</v>
      </c>
      <c r="AG255" s="32">
        <v>2840.99</v>
      </c>
      <c r="AH255" s="32">
        <v>2899.75</v>
      </c>
      <c r="AI255" s="21">
        <v>2827.02</v>
      </c>
      <c r="AJ255" s="21">
        <v>4339</v>
      </c>
      <c r="AK255" s="9">
        <v>2700</v>
      </c>
      <c r="AL255" s="9">
        <v>1700</v>
      </c>
      <c r="AM255" s="9">
        <v>1700</v>
      </c>
      <c r="AN255" s="21">
        <v>1510</v>
      </c>
      <c r="AO255" s="87">
        <v>1700</v>
      </c>
      <c r="AP255" s="83">
        <v>1700</v>
      </c>
      <c r="AQ255" s="24">
        <v>1700</v>
      </c>
      <c r="AR255" s="24">
        <v>1699.15</v>
      </c>
      <c r="AS255" s="24">
        <v>3186.39</v>
      </c>
      <c r="AT255" s="24">
        <v>1708.9</v>
      </c>
      <c r="AU255" s="24">
        <v>1530</v>
      </c>
      <c r="AV255" s="24">
        <f>VLOOKUP(J255,Foglio4!$D$2:$I$1206,6,0)</f>
        <v>1700</v>
      </c>
      <c r="AW255" s="24">
        <f>VLOOKUP(SPESA!J255,Foglio4!$D$2:$J$1206,7,0)</f>
        <v>1700</v>
      </c>
    </row>
    <row r="256" spans="1:49">
      <c r="A256" s="5">
        <v>1</v>
      </c>
      <c r="B256" s="5">
        <v>1</v>
      </c>
      <c r="C256" s="5">
        <v>6</v>
      </c>
      <c r="D256" s="5">
        <v>3</v>
      </c>
      <c r="E256" s="5">
        <v>0</v>
      </c>
      <c r="F256" s="5">
        <v>25553</v>
      </c>
      <c r="G256" s="5">
        <v>0</v>
      </c>
      <c r="H256" s="5">
        <v>0</v>
      </c>
      <c r="I256" s="5">
        <v>0</v>
      </c>
      <c r="J256" s="5" t="str">
        <f t="shared" si="12"/>
        <v>0/0</v>
      </c>
      <c r="K256" s="2" t="s">
        <v>930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42">
        <v>702</v>
      </c>
      <c r="T256" s="29">
        <v>2</v>
      </c>
      <c r="U256" s="29">
        <v>3</v>
      </c>
      <c r="V256" s="61">
        <v>1172800</v>
      </c>
      <c r="W256" s="32">
        <f t="shared" si="13"/>
        <v>605.70065125214978</v>
      </c>
      <c r="X256" s="61">
        <v>0</v>
      </c>
      <c r="Y256" s="32">
        <f t="shared" si="14"/>
        <v>0</v>
      </c>
      <c r="Z256" s="61">
        <v>57672000</v>
      </c>
      <c r="AA256" s="32">
        <f t="shared" si="15"/>
        <v>29785.102284288863</v>
      </c>
      <c r="AB256" s="32">
        <v>18576</v>
      </c>
      <c r="AC256" s="32">
        <v>12594.64</v>
      </c>
      <c r="AD256" s="32">
        <v>9249.1200000000008</v>
      </c>
      <c r="AE256" s="32">
        <v>0</v>
      </c>
      <c r="AF256" s="32">
        <v>0</v>
      </c>
      <c r="AG256" s="32">
        <v>0</v>
      </c>
      <c r="AH256" s="32">
        <v>0</v>
      </c>
      <c r="AI256" s="21">
        <v>0</v>
      </c>
      <c r="AJ256" s="21">
        <v>0</v>
      </c>
      <c r="AK256" s="9">
        <v>0</v>
      </c>
      <c r="AL256" s="9">
        <v>0</v>
      </c>
      <c r="AM256" s="9">
        <v>0</v>
      </c>
      <c r="AN256" s="21">
        <v>0</v>
      </c>
      <c r="AO256" s="87">
        <v>0</v>
      </c>
      <c r="AP256" s="83">
        <v>0</v>
      </c>
      <c r="AQ256" s="24">
        <v>0</v>
      </c>
      <c r="AR256" s="24">
        <v>0</v>
      </c>
      <c r="AS256" s="24">
        <v>0</v>
      </c>
      <c r="AT256" s="24">
        <v>0</v>
      </c>
      <c r="AU256" s="24">
        <v>0</v>
      </c>
      <c r="AV256" s="24">
        <v>0</v>
      </c>
      <c r="AW256" s="24">
        <v>0</v>
      </c>
    </row>
    <row r="257" spans="1:49">
      <c r="A257" s="1">
        <v>1</v>
      </c>
      <c r="B257" s="1">
        <v>1</v>
      </c>
      <c r="C257" s="1">
        <v>6</v>
      </c>
      <c r="D257" s="1">
        <v>5</v>
      </c>
      <c r="E257" s="1">
        <v>0</v>
      </c>
      <c r="H257" s="1">
        <v>25555</v>
      </c>
      <c r="I257" s="1">
        <v>0</v>
      </c>
      <c r="J257" s="5" t="str">
        <f t="shared" si="12"/>
        <v>25555/0</v>
      </c>
      <c r="K257" s="2" t="s">
        <v>198</v>
      </c>
      <c r="L257" s="1">
        <v>1</v>
      </c>
      <c r="M257" s="1">
        <v>6</v>
      </c>
      <c r="N257" s="1">
        <v>1</v>
      </c>
      <c r="O257" s="1">
        <v>4</v>
      </c>
      <c r="P257" s="1">
        <v>3</v>
      </c>
      <c r="Q257" s="1">
        <v>99</v>
      </c>
      <c r="R257" s="1">
        <v>999</v>
      </c>
      <c r="S257" s="12">
        <v>200</v>
      </c>
      <c r="T257" s="29">
        <v>2</v>
      </c>
      <c r="U257" s="29">
        <v>3</v>
      </c>
      <c r="V257" s="61">
        <v>0</v>
      </c>
      <c r="W257" s="32">
        <f t="shared" si="13"/>
        <v>0</v>
      </c>
      <c r="X257" s="61">
        <v>0</v>
      </c>
      <c r="Y257" s="32">
        <f t="shared" si="14"/>
        <v>0</v>
      </c>
      <c r="Z257" s="61">
        <v>0</v>
      </c>
      <c r="AA257" s="32">
        <f t="shared" si="15"/>
        <v>0</v>
      </c>
      <c r="AB257" s="32">
        <v>0</v>
      </c>
      <c r="AC257" s="32">
        <v>0</v>
      </c>
      <c r="AD257" s="32">
        <v>0</v>
      </c>
      <c r="AE257" s="32">
        <v>0</v>
      </c>
      <c r="AF257" s="32">
        <v>0</v>
      </c>
      <c r="AG257" s="32">
        <v>0</v>
      </c>
      <c r="AH257" s="32">
        <v>0</v>
      </c>
      <c r="AI257" s="21">
        <v>0</v>
      </c>
      <c r="AJ257" s="21">
        <v>3000</v>
      </c>
      <c r="AK257" s="9">
        <v>0</v>
      </c>
      <c r="AL257" s="9">
        <v>0</v>
      </c>
      <c r="AM257" s="9">
        <v>0</v>
      </c>
      <c r="AN257" s="21">
        <v>0</v>
      </c>
      <c r="AO257" s="87">
        <v>0</v>
      </c>
      <c r="AP257" s="83">
        <v>0</v>
      </c>
      <c r="AQ257" s="24">
        <v>0</v>
      </c>
      <c r="AR257" s="24">
        <v>0</v>
      </c>
      <c r="AS257" s="24">
        <v>0</v>
      </c>
      <c r="AT257" s="24">
        <v>0</v>
      </c>
      <c r="AU257" s="24">
        <v>0</v>
      </c>
      <c r="AV257" s="24">
        <f>VLOOKUP(J257,Foglio4!$D$2:$I$1206,6,0)</f>
        <v>0</v>
      </c>
      <c r="AW257" s="24">
        <f>VLOOKUP(SPESA!J257,Foglio4!$D$2:$J$1206,7,0)</f>
        <v>0</v>
      </c>
    </row>
    <row r="258" spans="1:49">
      <c r="A258" s="1">
        <v>1</v>
      </c>
      <c r="B258" s="1">
        <v>1</v>
      </c>
      <c r="C258" s="1">
        <v>6</v>
      </c>
      <c r="D258" s="1">
        <v>5</v>
      </c>
      <c r="E258" s="1">
        <v>0</v>
      </c>
      <c r="H258" s="1">
        <v>25555</v>
      </c>
      <c r="I258" s="1">
        <v>71</v>
      </c>
      <c r="J258" s="5" t="str">
        <f t="shared" si="12"/>
        <v>25555/71</v>
      </c>
      <c r="K258" s="2" t="s">
        <v>199</v>
      </c>
      <c r="L258" s="1">
        <v>1</v>
      </c>
      <c r="M258" s="1">
        <v>6</v>
      </c>
      <c r="N258" s="1">
        <v>1</v>
      </c>
      <c r="O258" s="1">
        <v>10</v>
      </c>
      <c r="P258" s="1">
        <v>2</v>
      </c>
      <c r="Q258" s="1">
        <v>1</v>
      </c>
      <c r="R258" s="1">
        <v>1</v>
      </c>
      <c r="S258" s="12">
        <v>200</v>
      </c>
      <c r="T258" s="29">
        <v>2</v>
      </c>
      <c r="U258" s="29">
        <v>3</v>
      </c>
      <c r="V258" s="61">
        <v>0</v>
      </c>
      <c r="W258" s="32">
        <f t="shared" si="13"/>
        <v>0</v>
      </c>
      <c r="X258" s="61">
        <v>0</v>
      </c>
      <c r="Y258" s="32">
        <f t="shared" si="14"/>
        <v>0</v>
      </c>
      <c r="Z258" s="61">
        <v>0</v>
      </c>
      <c r="AA258" s="32">
        <f t="shared" si="15"/>
        <v>0</v>
      </c>
      <c r="AB258" s="32">
        <v>0</v>
      </c>
      <c r="AC258" s="32">
        <v>0</v>
      </c>
      <c r="AD258" s="32">
        <v>0</v>
      </c>
      <c r="AE258" s="32">
        <v>0</v>
      </c>
      <c r="AF258" s="32">
        <v>0</v>
      </c>
      <c r="AG258" s="32">
        <v>0</v>
      </c>
      <c r="AH258" s="32">
        <v>0</v>
      </c>
      <c r="AI258" s="21">
        <v>0</v>
      </c>
      <c r="AJ258" s="21">
        <v>0</v>
      </c>
      <c r="AK258" s="9">
        <v>0</v>
      </c>
      <c r="AL258" s="9">
        <v>0</v>
      </c>
      <c r="AM258" s="9">
        <v>0</v>
      </c>
      <c r="AN258" s="21">
        <v>0</v>
      </c>
      <c r="AO258" s="87">
        <v>0</v>
      </c>
      <c r="AP258" s="83">
        <v>0</v>
      </c>
      <c r="AQ258" s="24">
        <v>0</v>
      </c>
      <c r="AR258" s="24">
        <v>0</v>
      </c>
      <c r="AS258" s="24">
        <v>0</v>
      </c>
      <c r="AT258" s="24">
        <v>0</v>
      </c>
      <c r="AU258" s="24">
        <v>0</v>
      </c>
      <c r="AV258" s="24">
        <f>VLOOKUP(J258,Foglio4!$D$2:$I$1206,6,0)</f>
        <v>0</v>
      </c>
      <c r="AW258" s="24">
        <f>VLOOKUP(SPESA!J258,Foglio4!$D$2:$J$1206,7,0)</f>
        <v>0</v>
      </c>
    </row>
    <row r="259" spans="1:49">
      <c r="A259" s="1">
        <v>1</v>
      </c>
      <c r="B259" s="1">
        <v>1</v>
      </c>
      <c r="C259" s="1">
        <v>6</v>
      </c>
      <c r="D259" s="1">
        <v>7</v>
      </c>
      <c r="E259" s="1">
        <v>0</v>
      </c>
      <c r="H259" s="1">
        <v>26600</v>
      </c>
      <c r="I259" s="1">
        <v>0</v>
      </c>
      <c r="J259" s="5" t="str">
        <f t="shared" si="12"/>
        <v>26600/0</v>
      </c>
      <c r="K259" s="2" t="s">
        <v>200</v>
      </c>
      <c r="L259" s="1">
        <v>1</v>
      </c>
      <c r="M259" s="1">
        <v>6</v>
      </c>
      <c r="N259" s="1">
        <v>1</v>
      </c>
      <c r="O259" s="1">
        <v>2</v>
      </c>
      <c r="P259" s="1">
        <v>1</v>
      </c>
      <c r="Q259" s="1">
        <v>9</v>
      </c>
      <c r="R259" s="1">
        <v>1</v>
      </c>
      <c r="S259" s="12">
        <v>202</v>
      </c>
      <c r="T259" s="29">
        <v>2</v>
      </c>
      <c r="U259" s="29">
        <v>3</v>
      </c>
      <c r="V259" s="61">
        <v>0</v>
      </c>
      <c r="W259" s="32">
        <f t="shared" si="13"/>
        <v>0</v>
      </c>
      <c r="X259" s="61">
        <v>168000</v>
      </c>
      <c r="Y259" s="32">
        <f t="shared" si="14"/>
        <v>86.764759047033735</v>
      </c>
      <c r="Z259" s="61">
        <v>168000</v>
      </c>
      <c r="AA259" s="32">
        <f t="shared" si="15"/>
        <v>86.764759047033735</v>
      </c>
      <c r="AB259" s="32">
        <v>118.94</v>
      </c>
      <c r="AC259" s="32">
        <v>119</v>
      </c>
      <c r="AD259" s="32">
        <v>119</v>
      </c>
      <c r="AE259" s="32">
        <v>119</v>
      </c>
      <c r="AF259" s="32">
        <v>137.26</v>
      </c>
      <c r="AG259" s="32">
        <v>138</v>
      </c>
      <c r="AH259" s="32">
        <v>150.61000000000001</v>
      </c>
      <c r="AI259" s="21">
        <v>154.37</v>
      </c>
      <c r="AJ259" s="21">
        <v>153.91</v>
      </c>
      <c r="AK259" s="9">
        <v>0</v>
      </c>
      <c r="AL259" s="9">
        <v>156.22</v>
      </c>
      <c r="AM259" s="9">
        <v>99.58</v>
      </c>
      <c r="AN259" s="21">
        <v>56.97</v>
      </c>
      <c r="AO259" s="87">
        <v>56.64</v>
      </c>
      <c r="AP259" s="83">
        <v>0</v>
      </c>
      <c r="AQ259" s="24">
        <v>200</v>
      </c>
      <c r="AR259" s="24">
        <v>57</v>
      </c>
      <c r="AS259" s="24">
        <v>57.05</v>
      </c>
      <c r="AT259" s="24">
        <v>57.27</v>
      </c>
      <c r="AU259" s="24">
        <v>200</v>
      </c>
      <c r="AV259" s="24">
        <f>VLOOKUP(J259,Foglio4!$D$2:$I$1206,6,0)</f>
        <v>200</v>
      </c>
      <c r="AW259" s="24">
        <f>VLOOKUP(SPESA!J259,Foglio4!$D$2:$J$1206,7,0)</f>
        <v>200</v>
      </c>
    </row>
    <row r="260" spans="1:49">
      <c r="A260" s="1">
        <v>1</v>
      </c>
      <c r="B260" s="1">
        <v>1</v>
      </c>
      <c r="C260" s="1">
        <v>6</v>
      </c>
      <c r="D260" s="1">
        <v>7</v>
      </c>
      <c r="E260" s="1">
        <v>0</v>
      </c>
      <c r="H260" s="1">
        <v>26600</v>
      </c>
      <c r="I260" s="1">
        <v>71</v>
      </c>
      <c r="J260" s="5" t="str">
        <f t="shared" si="12"/>
        <v>26600/71</v>
      </c>
      <c r="K260" s="2" t="s">
        <v>201</v>
      </c>
      <c r="L260" s="1">
        <v>1</v>
      </c>
      <c r="M260" s="1">
        <v>6</v>
      </c>
      <c r="N260" s="1">
        <v>1</v>
      </c>
      <c r="O260" s="1">
        <v>10</v>
      </c>
      <c r="P260" s="1">
        <v>2</v>
      </c>
      <c r="Q260" s="1">
        <v>1</v>
      </c>
      <c r="R260" s="1">
        <v>1</v>
      </c>
      <c r="S260" s="12">
        <v>202</v>
      </c>
      <c r="T260" s="29">
        <v>2</v>
      </c>
      <c r="U260" s="29">
        <v>3</v>
      </c>
      <c r="V260" s="61">
        <v>0</v>
      </c>
      <c r="W260" s="32">
        <f t="shared" si="13"/>
        <v>0</v>
      </c>
      <c r="X260" s="61">
        <v>0</v>
      </c>
      <c r="Y260" s="32">
        <f t="shared" si="14"/>
        <v>0</v>
      </c>
      <c r="Z260" s="61">
        <v>0</v>
      </c>
      <c r="AA260" s="32">
        <f t="shared" si="15"/>
        <v>0</v>
      </c>
      <c r="AB260" s="32">
        <v>0</v>
      </c>
      <c r="AC260" s="32">
        <v>0</v>
      </c>
      <c r="AD260" s="32">
        <v>0</v>
      </c>
      <c r="AE260" s="32">
        <v>0</v>
      </c>
      <c r="AF260" s="32">
        <v>0</v>
      </c>
      <c r="AG260" s="32">
        <v>0</v>
      </c>
      <c r="AH260" s="32">
        <v>0</v>
      </c>
      <c r="AI260" s="21">
        <v>0</v>
      </c>
      <c r="AJ260" s="21">
        <v>0</v>
      </c>
      <c r="AK260" s="9">
        <v>0</v>
      </c>
      <c r="AL260" s="9">
        <v>0</v>
      </c>
      <c r="AM260" s="9">
        <v>0</v>
      </c>
      <c r="AN260" s="21">
        <v>0</v>
      </c>
      <c r="AO260" s="87">
        <v>0</v>
      </c>
      <c r="AP260" s="83">
        <v>0</v>
      </c>
      <c r="AQ260" s="24">
        <v>0</v>
      </c>
      <c r="AR260" s="24">
        <v>0</v>
      </c>
      <c r="AS260" s="24">
        <v>0</v>
      </c>
      <c r="AT260" s="24">
        <v>0</v>
      </c>
      <c r="AU260" s="24">
        <v>0</v>
      </c>
      <c r="AV260" s="24">
        <f>VLOOKUP(J260,Foglio4!$D$2:$I$1206,6,0)</f>
        <v>0</v>
      </c>
      <c r="AW260" s="24">
        <f>VLOOKUP(SPESA!J260,Foglio4!$D$2:$J$1206,7,0)</f>
        <v>0</v>
      </c>
    </row>
    <row r="261" spans="1:49">
      <c r="A261" s="1">
        <v>1</v>
      </c>
      <c r="B261" s="1">
        <v>1</v>
      </c>
      <c r="C261" s="1">
        <v>6</v>
      </c>
      <c r="D261" s="1">
        <v>7</v>
      </c>
      <c r="E261" s="1">
        <v>0</v>
      </c>
      <c r="H261" s="1">
        <v>26610</v>
      </c>
      <c r="I261" s="1">
        <v>0</v>
      </c>
      <c r="J261" s="5" t="str">
        <f t="shared" ref="J261:J326" si="18">CONCATENATE(H261,"/",I261)</f>
        <v>26610/0</v>
      </c>
      <c r="K261" s="2" t="s">
        <v>202</v>
      </c>
      <c r="L261" s="1">
        <v>1</v>
      </c>
      <c r="M261" s="1">
        <v>6</v>
      </c>
      <c r="N261" s="1">
        <v>1</v>
      </c>
      <c r="O261" s="1">
        <v>2</v>
      </c>
      <c r="P261" s="1">
        <v>1</v>
      </c>
      <c r="Q261" s="1">
        <v>1</v>
      </c>
      <c r="R261" s="1">
        <v>1</v>
      </c>
      <c r="S261" s="12">
        <v>351</v>
      </c>
      <c r="T261" s="29">
        <v>2</v>
      </c>
      <c r="U261" s="29">
        <v>3</v>
      </c>
      <c r="V261" s="61">
        <v>1108619</v>
      </c>
      <c r="W261" s="32">
        <f t="shared" si="13"/>
        <v>572.55393101168738</v>
      </c>
      <c r="X261" s="61">
        <v>14014769</v>
      </c>
      <c r="Y261" s="32">
        <f t="shared" si="14"/>
        <v>7238.0241391954632</v>
      </c>
      <c r="Z261" s="61">
        <v>14134000</v>
      </c>
      <c r="AA261" s="32">
        <f t="shared" si="15"/>
        <v>7299.6018117308022</v>
      </c>
      <c r="AB261" s="32">
        <v>8291</v>
      </c>
      <c r="AC261" s="32">
        <v>8293.9500000000007</v>
      </c>
      <c r="AD261" s="32">
        <v>9040.35</v>
      </c>
      <c r="AE261" s="32">
        <v>14199.43</v>
      </c>
      <c r="AF261" s="32">
        <v>14000</v>
      </c>
      <c r="AG261" s="32">
        <v>13494.63</v>
      </c>
      <c r="AH261" s="32">
        <v>12686.93</v>
      </c>
      <c r="AI261" s="21">
        <v>13500</v>
      </c>
      <c r="AJ261" s="21">
        <v>12703.71</v>
      </c>
      <c r="AK261" s="9">
        <v>12600</v>
      </c>
      <c r="AL261" s="9">
        <v>12600</v>
      </c>
      <c r="AM261" s="9">
        <v>11675</v>
      </c>
      <c r="AN261" s="21">
        <v>11371.2</v>
      </c>
      <c r="AO261" s="87">
        <v>11748</v>
      </c>
      <c r="AP261" s="83">
        <v>11500.95</v>
      </c>
      <c r="AQ261" s="24">
        <v>12818.76</v>
      </c>
      <c r="AR261" s="24">
        <v>13623.1</v>
      </c>
      <c r="AS261" s="24">
        <v>13681.41</v>
      </c>
      <c r="AT261" s="24">
        <v>13355.47</v>
      </c>
      <c r="AU261" s="24">
        <v>15037</v>
      </c>
      <c r="AV261" s="24">
        <f>VLOOKUP(J261,Foglio4!$D$2:$I$1206,6,0)</f>
        <v>14843</v>
      </c>
      <c r="AW261" s="24">
        <f>VLOOKUP(SPESA!J261,Foglio4!$D$2:$J$1206,7,0)</f>
        <v>14843</v>
      </c>
    </row>
    <row r="262" spans="1:49">
      <c r="A262" s="1">
        <v>1</v>
      </c>
      <c r="B262" s="1">
        <v>1</v>
      </c>
      <c r="C262" s="1">
        <v>6</v>
      </c>
      <c r="D262" s="1">
        <v>7</v>
      </c>
      <c r="E262" s="1">
        <v>0</v>
      </c>
      <c r="H262" s="1">
        <v>26610</v>
      </c>
      <c r="I262" s="1">
        <v>71</v>
      </c>
      <c r="J262" s="5" t="str">
        <f t="shared" si="18"/>
        <v>26610/71</v>
      </c>
      <c r="K262" s="2" t="s">
        <v>203</v>
      </c>
      <c r="L262" s="1">
        <v>1</v>
      </c>
      <c r="M262" s="1">
        <v>6</v>
      </c>
      <c r="N262" s="1">
        <v>1</v>
      </c>
      <c r="O262" s="1">
        <v>10</v>
      </c>
      <c r="P262" s="1">
        <v>2</v>
      </c>
      <c r="Q262" s="1">
        <v>1</v>
      </c>
      <c r="R262" s="1">
        <v>1</v>
      </c>
      <c r="S262" s="12">
        <v>351</v>
      </c>
      <c r="T262" s="29">
        <v>2</v>
      </c>
      <c r="U262" s="29">
        <v>3</v>
      </c>
      <c r="V262" s="61">
        <v>0</v>
      </c>
      <c r="W262" s="32">
        <f t="shared" si="13"/>
        <v>0</v>
      </c>
      <c r="X262" s="61">
        <v>0</v>
      </c>
      <c r="Y262" s="32">
        <f t="shared" si="14"/>
        <v>0</v>
      </c>
      <c r="Z262" s="61">
        <v>0</v>
      </c>
      <c r="AA262" s="32">
        <f t="shared" si="15"/>
        <v>0</v>
      </c>
      <c r="AB262" s="32">
        <v>0</v>
      </c>
      <c r="AC262" s="32">
        <v>0</v>
      </c>
      <c r="AD262" s="32">
        <v>0</v>
      </c>
      <c r="AE262" s="32">
        <v>0</v>
      </c>
      <c r="AF262" s="32">
        <v>0</v>
      </c>
      <c r="AG262" s="32">
        <v>0</v>
      </c>
      <c r="AH262" s="32">
        <v>0</v>
      </c>
      <c r="AI262" s="21">
        <v>0</v>
      </c>
      <c r="AJ262" s="21">
        <v>0</v>
      </c>
      <c r="AK262" s="9">
        <v>0</v>
      </c>
      <c r="AL262" s="9">
        <v>0</v>
      </c>
      <c r="AM262" s="9">
        <v>0</v>
      </c>
      <c r="AN262" s="21">
        <v>0</v>
      </c>
      <c r="AO262" s="87">
        <v>0</v>
      </c>
      <c r="AP262" s="83">
        <v>0</v>
      </c>
      <c r="AQ262" s="24">
        <v>0</v>
      </c>
      <c r="AR262" s="24">
        <v>0</v>
      </c>
      <c r="AS262" s="24">
        <v>0</v>
      </c>
      <c r="AT262" s="24">
        <v>0</v>
      </c>
      <c r="AU262" s="24">
        <v>0</v>
      </c>
      <c r="AV262" s="24">
        <f>VLOOKUP(J262,Foglio4!$D$2:$I$1206,6,0)</f>
        <v>0</v>
      </c>
      <c r="AW262" s="24">
        <f>VLOOKUP(SPESA!J262,Foglio4!$D$2:$J$1206,7,0)</f>
        <v>0</v>
      </c>
    </row>
    <row r="263" spans="1:49">
      <c r="A263" s="1">
        <v>1</v>
      </c>
      <c r="B263" s="1">
        <v>1</v>
      </c>
      <c r="C263" s="1">
        <v>7</v>
      </c>
      <c r="D263" s="1">
        <v>1</v>
      </c>
      <c r="E263" s="1">
        <v>0</v>
      </c>
      <c r="H263" s="1">
        <v>27201</v>
      </c>
      <c r="I263" s="1">
        <v>0</v>
      </c>
      <c r="J263" s="5" t="str">
        <f t="shared" si="18"/>
        <v>27201/0</v>
      </c>
      <c r="K263" s="2" t="s">
        <v>204</v>
      </c>
      <c r="L263" s="1">
        <v>1</v>
      </c>
      <c r="M263" s="1">
        <v>7</v>
      </c>
      <c r="N263" s="1">
        <v>1</v>
      </c>
      <c r="O263" s="1">
        <v>1</v>
      </c>
      <c r="P263" s="1">
        <v>1</v>
      </c>
      <c r="Q263" s="1">
        <v>1</v>
      </c>
      <c r="R263" s="1">
        <v>2</v>
      </c>
      <c r="S263" s="12">
        <v>351</v>
      </c>
      <c r="T263" s="29">
        <v>1</v>
      </c>
      <c r="U263" s="29">
        <v>2</v>
      </c>
      <c r="V263" s="61">
        <v>237625</v>
      </c>
      <c r="W263" s="32">
        <f t="shared" si="13"/>
        <v>122.72307064613923</v>
      </c>
      <c r="X263" s="61">
        <v>97721442</v>
      </c>
      <c r="Y263" s="32">
        <f t="shared" si="14"/>
        <v>50468.912909873106</v>
      </c>
      <c r="Z263" s="61">
        <v>64588923</v>
      </c>
      <c r="AA263" s="32">
        <f t="shared" si="15"/>
        <v>33357.394888109615</v>
      </c>
      <c r="AB263" s="32">
        <v>34740</v>
      </c>
      <c r="AC263" s="32">
        <v>35910.160000000003</v>
      </c>
      <c r="AD263" s="32">
        <v>37807</v>
      </c>
      <c r="AE263" s="32">
        <v>38997.21</v>
      </c>
      <c r="AF263" s="32">
        <v>39490.99</v>
      </c>
      <c r="AG263" s="32">
        <v>41371.040000000001</v>
      </c>
      <c r="AH263" s="32">
        <v>39588.94</v>
      </c>
      <c r="AI263" s="21">
        <v>41000</v>
      </c>
      <c r="AJ263" s="21">
        <v>41199.89</v>
      </c>
      <c r="AK263" s="9">
        <v>41310.870000000003</v>
      </c>
      <c r="AL263" s="9">
        <v>37502</v>
      </c>
      <c r="AM263" s="9">
        <v>41398</v>
      </c>
      <c r="AN263" s="21">
        <v>41398</v>
      </c>
      <c r="AO263" s="87">
        <v>41411</v>
      </c>
      <c r="AP263" s="83">
        <v>41409.699999999997</v>
      </c>
      <c r="AQ263" s="24">
        <v>41581.480000000003</v>
      </c>
      <c r="AR263" s="24">
        <v>43935.54</v>
      </c>
      <c r="AS263" s="24">
        <v>43658.61</v>
      </c>
      <c r="AT263" s="24">
        <v>39836.910000000003</v>
      </c>
      <c r="AU263" s="24">
        <v>43762</v>
      </c>
      <c r="AV263" s="24">
        <f>VLOOKUP(J263,Foglio4!$D$2:$I$1206,6,0)</f>
        <v>43762</v>
      </c>
      <c r="AW263" s="24">
        <f>VLOOKUP(SPESA!J263,Foglio4!$D$2:$J$1206,7,0)</f>
        <v>43762</v>
      </c>
    </row>
    <row r="264" spans="1:49">
      <c r="A264" s="1">
        <v>1</v>
      </c>
      <c r="B264" s="1">
        <v>1</v>
      </c>
      <c r="C264" s="1">
        <v>7</v>
      </c>
      <c r="D264" s="1">
        <v>1</v>
      </c>
      <c r="E264" s="1">
        <v>0</v>
      </c>
      <c r="H264" s="1">
        <v>27201</v>
      </c>
      <c r="I264" s="1">
        <v>71</v>
      </c>
      <c r="J264" s="5" t="str">
        <f t="shared" si="18"/>
        <v>27201/71</v>
      </c>
      <c r="K264" s="2" t="s">
        <v>205</v>
      </c>
      <c r="L264" s="1">
        <v>1</v>
      </c>
      <c r="M264" s="1">
        <v>7</v>
      </c>
      <c r="N264" s="1">
        <v>1</v>
      </c>
      <c r="O264" s="1">
        <v>10</v>
      </c>
      <c r="P264" s="1">
        <v>2</v>
      </c>
      <c r="Q264" s="1">
        <v>1</v>
      </c>
      <c r="R264" s="1">
        <v>1</v>
      </c>
      <c r="S264" s="12">
        <v>351</v>
      </c>
      <c r="T264" s="29">
        <v>1</v>
      </c>
      <c r="U264" s="29">
        <v>2</v>
      </c>
      <c r="V264" s="61">
        <v>0</v>
      </c>
      <c r="W264" s="32">
        <f t="shared" si="13"/>
        <v>0</v>
      </c>
      <c r="X264" s="61">
        <v>0</v>
      </c>
      <c r="Y264" s="32">
        <f t="shared" si="14"/>
        <v>0</v>
      </c>
      <c r="Z264" s="61">
        <v>0</v>
      </c>
      <c r="AA264" s="32">
        <f t="shared" si="15"/>
        <v>0</v>
      </c>
      <c r="AB264" s="32">
        <v>0</v>
      </c>
      <c r="AC264" s="32">
        <v>0</v>
      </c>
      <c r="AD264" s="32">
        <v>0</v>
      </c>
      <c r="AE264" s="32">
        <v>0</v>
      </c>
      <c r="AF264" s="32">
        <v>0</v>
      </c>
      <c r="AG264" s="32">
        <v>0</v>
      </c>
      <c r="AH264" s="32">
        <v>0</v>
      </c>
      <c r="AI264" s="21">
        <v>0</v>
      </c>
      <c r="AJ264" s="21">
        <v>0</v>
      </c>
      <c r="AK264" s="9">
        <v>0</v>
      </c>
      <c r="AL264" s="9">
        <v>0</v>
      </c>
      <c r="AM264" s="9">
        <v>0</v>
      </c>
      <c r="AN264" s="21">
        <v>0</v>
      </c>
      <c r="AO264" s="87">
        <v>0</v>
      </c>
      <c r="AP264" s="83">
        <v>0</v>
      </c>
      <c r="AQ264" s="24">
        <v>0</v>
      </c>
      <c r="AR264" s="24">
        <v>0</v>
      </c>
      <c r="AS264" s="24">
        <v>0</v>
      </c>
      <c r="AT264" s="24">
        <v>0</v>
      </c>
      <c r="AU264" s="24">
        <v>0</v>
      </c>
      <c r="AV264" s="24">
        <f>VLOOKUP(J264,Foglio4!$D$2:$I$1206,6,0)</f>
        <v>0</v>
      </c>
      <c r="AW264" s="24">
        <f>VLOOKUP(SPESA!J264,Foglio4!$D$2:$J$1206,7,0)</f>
        <v>0</v>
      </c>
    </row>
    <row r="265" spans="1:49">
      <c r="A265" s="5">
        <v>1</v>
      </c>
      <c r="B265" s="5">
        <v>1</v>
      </c>
      <c r="C265" s="5">
        <v>7</v>
      </c>
      <c r="D265" s="5">
        <v>1</v>
      </c>
      <c r="E265" s="5">
        <v>0</v>
      </c>
      <c r="F265" s="5">
        <v>27202</v>
      </c>
      <c r="G265" s="5">
        <v>0</v>
      </c>
      <c r="H265" s="5">
        <v>0</v>
      </c>
      <c r="I265" s="5">
        <v>0</v>
      </c>
      <c r="J265" s="5" t="str">
        <f t="shared" si="18"/>
        <v>0/0</v>
      </c>
      <c r="K265" s="2" t="s">
        <v>1089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71">
        <v>301</v>
      </c>
      <c r="T265" s="29">
        <v>1</v>
      </c>
      <c r="U265" s="29">
        <v>2</v>
      </c>
      <c r="V265" s="61">
        <v>4443854</v>
      </c>
      <c r="W265" s="32">
        <f t="shared" si="13"/>
        <v>2295.0590568464108</v>
      </c>
      <c r="X265" s="61">
        <v>0</v>
      </c>
      <c r="Y265" s="32">
        <v>0</v>
      </c>
      <c r="Z265" s="61">
        <v>0</v>
      </c>
      <c r="AA265" s="32">
        <v>0</v>
      </c>
      <c r="AB265" s="32">
        <v>0</v>
      </c>
      <c r="AC265" s="32">
        <v>0</v>
      </c>
      <c r="AD265" s="32">
        <v>0</v>
      </c>
      <c r="AE265" s="32">
        <v>0</v>
      </c>
      <c r="AF265" s="32">
        <v>0</v>
      </c>
      <c r="AG265" s="32">
        <v>0</v>
      </c>
      <c r="AH265" s="32">
        <v>0</v>
      </c>
      <c r="AI265" s="21">
        <v>0</v>
      </c>
      <c r="AJ265" s="21">
        <v>0</v>
      </c>
      <c r="AK265" s="9">
        <v>0</v>
      </c>
      <c r="AL265" s="9">
        <v>0</v>
      </c>
      <c r="AM265" s="9">
        <v>0</v>
      </c>
      <c r="AN265" s="21">
        <v>0</v>
      </c>
      <c r="AO265" s="87">
        <v>0</v>
      </c>
      <c r="AP265" s="83">
        <v>0</v>
      </c>
      <c r="AQ265" s="24">
        <v>0</v>
      </c>
      <c r="AR265" s="24">
        <v>0</v>
      </c>
      <c r="AS265" s="24">
        <v>0</v>
      </c>
      <c r="AT265" s="24">
        <v>0</v>
      </c>
      <c r="AU265" s="24">
        <v>0</v>
      </c>
      <c r="AV265" s="24">
        <v>0</v>
      </c>
      <c r="AW265" s="24">
        <v>0</v>
      </c>
    </row>
    <row r="266" spans="1:49">
      <c r="A266" s="1">
        <v>1</v>
      </c>
      <c r="B266" s="1">
        <v>1</v>
      </c>
      <c r="C266" s="1">
        <v>7</v>
      </c>
      <c r="D266" s="1">
        <v>1</v>
      </c>
      <c r="E266" s="1">
        <v>0</v>
      </c>
      <c r="H266" s="1">
        <v>27203</v>
      </c>
      <c r="I266" s="1">
        <v>0</v>
      </c>
      <c r="J266" s="5" t="str">
        <f t="shared" si="18"/>
        <v>27203/0</v>
      </c>
      <c r="K266" s="2" t="s">
        <v>206</v>
      </c>
      <c r="L266" s="1">
        <v>1</v>
      </c>
      <c r="M266" s="1">
        <v>7</v>
      </c>
      <c r="N266" s="1">
        <v>1</v>
      </c>
      <c r="O266" s="1">
        <v>3</v>
      </c>
      <c r="P266" s="1">
        <v>2</v>
      </c>
      <c r="Q266" s="1">
        <v>2</v>
      </c>
      <c r="R266" s="1">
        <v>1</v>
      </c>
      <c r="S266" s="12">
        <v>351</v>
      </c>
      <c r="T266" s="29">
        <v>1</v>
      </c>
      <c r="U266" s="29">
        <v>2</v>
      </c>
      <c r="V266" s="61">
        <v>0</v>
      </c>
      <c r="W266" s="32">
        <f t="shared" si="13"/>
        <v>0</v>
      </c>
      <c r="X266" s="61">
        <v>0</v>
      </c>
      <c r="Y266" s="32">
        <f t="shared" si="14"/>
        <v>0</v>
      </c>
      <c r="Z266" s="61">
        <v>31350</v>
      </c>
      <c r="AA266" s="32">
        <f t="shared" si="15"/>
        <v>16.1909237864554</v>
      </c>
      <c r="AB266" s="32">
        <v>5.72</v>
      </c>
      <c r="AC266" s="32">
        <v>0</v>
      </c>
      <c r="AD266" s="32">
        <v>0</v>
      </c>
      <c r="AE266" s="32">
        <v>5.53</v>
      </c>
      <c r="AF266" s="32">
        <v>0</v>
      </c>
      <c r="AG266" s="32">
        <v>0</v>
      </c>
      <c r="AH266" s="32">
        <v>0</v>
      </c>
      <c r="AI266" s="21">
        <v>0</v>
      </c>
      <c r="AJ266" s="21">
        <v>0</v>
      </c>
      <c r="AK266" s="9">
        <v>0</v>
      </c>
      <c r="AL266" s="9">
        <v>0</v>
      </c>
      <c r="AM266" s="9">
        <v>0</v>
      </c>
      <c r="AN266" s="21">
        <v>0</v>
      </c>
      <c r="AO266" s="87">
        <v>0</v>
      </c>
      <c r="AP266" s="83">
        <v>0</v>
      </c>
      <c r="AQ266" s="24">
        <v>0</v>
      </c>
      <c r="AR266" s="24">
        <v>0</v>
      </c>
      <c r="AS266" s="24">
        <v>0</v>
      </c>
      <c r="AT266" s="24">
        <v>0</v>
      </c>
      <c r="AU266" s="24">
        <v>0</v>
      </c>
      <c r="AV266" s="24">
        <f>VLOOKUP(J266,Foglio4!$D$2:$I$1206,6,0)</f>
        <v>0</v>
      </c>
      <c r="AW266" s="24">
        <f>VLOOKUP(SPESA!J266,Foglio4!$D$2:$J$1206,7,0)</f>
        <v>0</v>
      </c>
    </row>
    <row r="267" spans="1:49">
      <c r="A267" s="5">
        <v>1</v>
      </c>
      <c r="B267" s="5">
        <v>1</v>
      </c>
      <c r="C267" s="5">
        <v>7</v>
      </c>
      <c r="D267" s="5">
        <v>1</v>
      </c>
      <c r="E267" s="5">
        <v>0</v>
      </c>
      <c r="F267" s="5">
        <v>27204</v>
      </c>
      <c r="G267" s="5">
        <v>0</v>
      </c>
      <c r="H267" s="5">
        <v>0</v>
      </c>
      <c r="I267" s="5">
        <v>0</v>
      </c>
      <c r="J267" s="5" t="str">
        <f t="shared" si="18"/>
        <v>0/0</v>
      </c>
      <c r="K267" s="2" t="s">
        <v>235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71">
        <v>301</v>
      </c>
      <c r="T267" s="29">
        <v>1</v>
      </c>
      <c r="U267" s="29">
        <v>2</v>
      </c>
      <c r="V267" s="61">
        <v>733918</v>
      </c>
      <c r="W267" s="32">
        <f t="shared" si="13"/>
        <v>379.03701446595772</v>
      </c>
      <c r="X267" s="61">
        <v>0</v>
      </c>
      <c r="Y267" s="32">
        <v>0</v>
      </c>
      <c r="Z267" s="61">
        <v>0</v>
      </c>
      <c r="AA267" s="32">
        <v>0</v>
      </c>
      <c r="AB267" s="32">
        <v>0</v>
      </c>
      <c r="AC267" s="32">
        <v>0</v>
      </c>
      <c r="AD267" s="32">
        <v>0</v>
      </c>
      <c r="AE267" s="32">
        <v>0</v>
      </c>
      <c r="AF267" s="32">
        <v>0</v>
      </c>
      <c r="AG267" s="32">
        <v>0</v>
      </c>
      <c r="AH267" s="32">
        <v>0</v>
      </c>
      <c r="AI267" s="21">
        <v>0</v>
      </c>
      <c r="AJ267" s="21">
        <v>0</v>
      </c>
      <c r="AK267" s="9">
        <v>0</v>
      </c>
      <c r="AL267" s="9">
        <v>0</v>
      </c>
      <c r="AM267" s="9">
        <v>0</v>
      </c>
      <c r="AN267" s="21">
        <v>0</v>
      </c>
      <c r="AO267" s="87">
        <v>0</v>
      </c>
      <c r="AP267" s="83">
        <v>0</v>
      </c>
      <c r="AQ267" s="24">
        <v>0</v>
      </c>
      <c r="AR267" s="24">
        <v>0</v>
      </c>
      <c r="AS267" s="24">
        <v>0</v>
      </c>
      <c r="AT267" s="24">
        <v>0</v>
      </c>
      <c r="AU267" s="24">
        <v>0</v>
      </c>
      <c r="AV267" s="24">
        <v>0</v>
      </c>
      <c r="AW267" s="24">
        <v>0</v>
      </c>
    </row>
    <row r="268" spans="1:49">
      <c r="A268" s="1">
        <v>1</v>
      </c>
      <c r="B268" s="1">
        <v>1</v>
      </c>
      <c r="C268" s="1">
        <v>7</v>
      </c>
      <c r="D268" s="1">
        <v>1</v>
      </c>
      <c r="E268" s="1">
        <v>0</v>
      </c>
      <c r="H268" s="1">
        <v>27204</v>
      </c>
      <c r="I268" s="1">
        <v>0</v>
      </c>
      <c r="J268" s="5" t="str">
        <f t="shared" si="18"/>
        <v>27204/0</v>
      </c>
      <c r="K268" s="2" t="s">
        <v>207</v>
      </c>
      <c r="L268" s="1">
        <v>1</v>
      </c>
      <c r="M268" s="1">
        <v>7</v>
      </c>
      <c r="N268" s="1">
        <v>1</v>
      </c>
      <c r="O268" s="1">
        <v>1</v>
      </c>
      <c r="P268" s="1">
        <v>2</v>
      </c>
      <c r="Q268" s="1">
        <v>2</v>
      </c>
      <c r="R268" s="1">
        <v>1</v>
      </c>
      <c r="S268" s="12">
        <v>351</v>
      </c>
      <c r="T268" s="29">
        <v>1</v>
      </c>
      <c r="U268" s="29">
        <v>2</v>
      </c>
      <c r="V268" s="61">
        <v>0</v>
      </c>
      <c r="W268" s="32">
        <f t="shared" ref="W268:W333" si="19">V268/1936.27</f>
        <v>0</v>
      </c>
      <c r="X268" s="61">
        <v>0</v>
      </c>
      <c r="Y268" s="32">
        <f t="shared" si="14"/>
        <v>0</v>
      </c>
      <c r="Z268" s="61">
        <v>0</v>
      </c>
      <c r="AA268" s="32">
        <f t="shared" si="15"/>
        <v>0</v>
      </c>
      <c r="AB268" s="32">
        <v>0</v>
      </c>
      <c r="AC268" s="32">
        <v>0</v>
      </c>
      <c r="AD268" s="32">
        <v>0</v>
      </c>
      <c r="AE268" s="32">
        <v>0</v>
      </c>
      <c r="AF268" s="32">
        <v>0</v>
      </c>
      <c r="AG268" s="32">
        <v>0</v>
      </c>
      <c r="AH268" s="32">
        <v>0</v>
      </c>
      <c r="AI268" s="21">
        <v>0</v>
      </c>
      <c r="AJ268" s="21">
        <v>0</v>
      </c>
      <c r="AK268" s="9">
        <v>0</v>
      </c>
      <c r="AL268" s="9">
        <v>0</v>
      </c>
      <c r="AM268" s="9">
        <v>0</v>
      </c>
      <c r="AN268" s="21">
        <v>0</v>
      </c>
      <c r="AO268" s="87">
        <v>0</v>
      </c>
      <c r="AP268" s="83">
        <v>0</v>
      </c>
      <c r="AQ268" s="24">
        <v>0</v>
      </c>
      <c r="AR268" s="24">
        <v>0</v>
      </c>
      <c r="AS268" s="24">
        <v>600</v>
      </c>
      <c r="AT268" s="24">
        <v>668.88</v>
      </c>
      <c r="AU268" s="24">
        <v>683</v>
      </c>
      <c r="AV268" s="24">
        <f>VLOOKUP(J268,Foglio4!$D$2:$I$1206,6,0)</f>
        <v>683</v>
      </c>
      <c r="AW268" s="24">
        <f>VLOOKUP(SPESA!J268,Foglio4!$D$2:$J$1206,7,0)</f>
        <v>683</v>
      </c>
    </row>
    <row r="269" spans="1:49">
      <c r="A269" s="1">
        <v>1</v>
      </c>
      <c r="B269" s="1">
        <v>1</v>
      </c>
      <c r="C269" s="1">
        <v>7</v>
      </c>
      <c r="D269" s="1">
        <v>1</v>
      </c>
      <c r="E269" s="1">
        <v>0</v>
      </c>
      <c r="H269" s="1">
        <v>27205</v>
      </c>
      <c r="I269" s="1">
        <v>0</v>
      </c>
      <c r="J269" s="5" t="str">
        <f t="shared" si="18"/>
        <v>27205/0</v>
      </c>
      <c r="K269" s="2" t="s">
        <v>208</v>
      </c>
      <c r="L269" s="1">
        <v>1</v>
      </c>
      <c r="M269" s="1">
        <v>7</v>
      </c>
      <c r="N269" s="1">
        <v>1</v>
      </c>
      <c r="O269" s="1">
        <v>1</v>
      </c>
      <c r="P269" s="1">
        <v>2</v>
      </c>
      <c r="Q269" s="1">
        <v>1</v>
      </c>
      <c r="R269" s="1">
        <v>1</v>
      </c>
      <c r="S269" s="12">
        <v>351</v>
      </c>
      <c r="T269" s="29">
        <v>1</v>
      </c>
      <c r="U269" s="29">
        <v>2</v>
      </c>
      <c r="V269" s="61">
        <v>1870865</v>
      </c>
      <c r="W269" s="32">
        <f t="shared" si="19"/>
        <v>966.22113651505219</v>
      </c>
      <c r="X269" s="61">
        <v>29758076</v>
      </c>
      <c r="Y269" s="32">
        <f t="shared" si="14"/>
        <v>15368.76365382927</v>
      </c>
      <c r="Z269" s="61">
        <v>20077778</v>
      </c>
      <c r="AA269" s="32">
        <f t="shared" si="15"/>
        <v>10369.306966487113</v>
      </c>
      <c r="AB269" s="32">
        <v>10711.92</v>
      </c>
      <c r="AC269" s="32">
        <v>10423.09</v>
      </c>
      <c r="AD269" s="32">
        <v>11190.21</v>
      </c>
      <c r="AE269" s="32">
        <v>11748.46</v>
      </c>
      <c r="AF269" s="32">
        <v>11890.88</v>
      </c>
      <c r="AG269" s="32">
        <v>14436.44</v>
      </c>
      <c r="AH269" s="32">
        <v>11490.57</v>
      </c>
      <c r="AI269" s="21">
        <v>11600</v>
      </c>
      <c r="AJ269" s="21">
        <v>10976.47</v>
      </c>
      <c r="AK269" s="9">
        <v>11487</v>
      </c>
      <c r="AL269" s="9">
        <v>10497</v>
      </c>
      <c r="AM269" s="9">
        <v>11252</v>
      </c>
      <c r="AN269" s="21">
        <v>11252</v>
      </c>
      <c r="AO269" s="87">
        <v>11255</v>
      </c>
      <c r="AP269" s="83">
        <v>11220.81</v>
      </c>
      <c r="AQ269" s="24">
        <v>11302</v>
      </c>
      <c r="AR269" s="24">
        <v>11941.72</v>
      </c>
      <c r="AS269" s="24">
        <v>11721.45</v>
      </c>
      <c r="AT269" s="24">
        <v>10720.32</v>
      </c>
      <c r="AU269" s="24">
        <v>11880</v>
      </c>
      <c r="AV269" s="24">
        <f>VLOOKUP(J269,Foglio4!$D$2:$I$1206,6,0)</f>
        <v>11880</v>
      </c>
      <c r="AW269" s="24">
        <f>VLOOKUP(SPESA!J269,Foglio4!$D$2:$J$1206,7,0)</f>
        <v>11880</v>
      </c>
    </row>
    <row r="270" spans="1:49">
      <c r="A270" s="1">
        <v>1</v>
      </c>
      <c r="B270" s="1">
        <v>1</v>
      </c>
      <c r="C270" s="1">
        <v>7</v>
      </c>
      <c r="D270" s="1">
        <v>1</v>
      </c>
      <c r="E270" s="1">
        <v>0</v>
      </c>
      <c r="H270" s="1">
        <v>27205</v>
      </c>
      <c r="I270" s="1">
        <v>71</v>
      </c>
      <c r="J270" s="5" t="str">
        <f t="shared" si="18"/>
        <v>27205/71</v>
      </c>
      <c r="K270" s="2" t="s">
        <v>209</v>
      </c>
      <c r="L270" s="1">
        <v>1</v>
      </c>
      <c r="M270" s="1">
        <v>7</v>
      </c>
      <c r="N270" s="1">
        <v>1</v>
      </c>
      <c r="O270" s="1">
        <v>10</v>
      </c>
      <c r="P270" s="1">
        <v>2</v>
      </c>
      <c r="Q270" s="1">
        <v>1</v>
      </c>
      <c r="R270" s="1">
        <v>1</v>
      </c>
      <c r="S270" s="12">
        <v>351</v>
      </c>
      <c r="T270" s="29">
        <v>1</v>
      </c>
      <c r="U270" s="29">
        <v>2</v>
      </c>
      <c r="V270" s="61">
        <v>0</v>
      </c>
      <c r="W270" s="32">
        <f t="shared" si="19"/>
        <v>0</v>
      </c>
      <c r="X270" s="61">
        <v>0</v>
      </c>
      <c r="Y270" s="32">
        <f t="shared" si="14"/>
        <v>0</v>
      </c>
      <c r="Z270" s="61">
        <v>0</v>
      </c>
      <c r="AA270" s="32">
        <f t="shared" si="15"/>
        <v>0</v>
      </c>
      <c r="AB270" s="32">
        <v>0</v>
      </c>
      <c r="AC270" s="32">
        <v>0</v>
      </c>
      <c r="AD270" s="32">
        <v>0</v>
      </c>
      <c r="AE270" s="32">
        <v>0</v>
      </c>
      <c r="AF270" s="32">
        <v>0</v>
      </c>
      <c r="AG270" s="32">
        <v>0</v>
      </c>
      <c r="AH270" s="32">
        <v>0</v>
      </c>
      <c r="AI270" s="21">
        <v>0</v>
      </c>
      <c r="AJ270" s="21">
        <v>0</v>
      </c>
      <c r="AK270" s="9">
        <v>0</v>
      </c>
      <c r="AL270" s="9">
        <v>0</v>
      </c>
      <c r="AM270" s="9">
        <v>0</v>
      </c>
      <c r="AN270" s="21">
        <v>0</v>
      </c>
      <c r="AO270" s="87">
        <v>0</v>
      </c>
      <c r="AP270" s="83">
        <v>0</v>
      </c>
      <c r="AQ270" s="24">
        <v>0</v>
      </c>
      <c r="AR270" s="24">
        <v>0</v>
      </c>
      <c r="AS270" s="24">
        <v>0</v>
      </c>
      <c r="AT270" s="24">
        <v>0</v>
      </c>
      <c r="AU270" s="24">
        <v>0</v>
      </c>
      <c r="AV270" s="24">
        <f>VLOOKUP(J270,Foglio4!$D$2:$I$1206,6,0)</f>
        <v>0</v>
      </c>
      <c r="AW270" s="24">
        <f>VLOOKUP(SPESA!J270,Foglio4!$D$2:$J$1206,7,0)</f>
        <v>0</v>
      </c>
    </row>
    <row r="271" spans="1:49">
      <c r="A271" s="1">
        <v>1</v>
      </c>
      <c r="B271" s="1">
        <v>1</v>
      </c>
      <c r="C271" s="1">
        <v>7</v>
      </c>
      <c r="D271" s="1">
        <v>1</v>
      </c>
      <c r="E271" s="1">
        <v>0</v>
      </c>
      <c r="H271" s="1">
        <v>27206</v>
      </c>
      <c r="I271" s="1">
        <v>0</v>
      </c>
      <c r="J271" s="5" t="str">
        <f t="shared" si="18"/>
        <v>27206/0</v>
      </c>
      <c r="K271" s="2" t="s">
        <v>210</v>
      </c>
      <c r="L271" s="1">
        <v>1</v>
      </c>
      <c r="M271" s="1">
        <v>7</v>
      </c>
      <c r="N271" s="1">
        <v>1</v>
      </c>
      <c r="O271" s="1">
        <v>1</v>
      </c>
      <c r="P271" s="1">
        <v>1</v>
      </c>
      <c r="Q271" s="1">
        <v>1</v>
      </c>
      <c r="R271" s="1">
        <v>3</v>
      </c>
      <c r="S271" s="12">
        <v>357</v>
      </c>
      <c r="T271" s="29">
        <v>1</v>
      </c>
      <c r="U271" s="29">
        <v>2</v>
      </c>
      <c r="V271" s="61">
        <v>0</v>
      </c>
      <c r="W271" s="32">
        <f t="shared" si="19"/>
        <v>0</v>
      </c>
      <c r="X271" s="61">
        <v>0</v>
      </c>
      <c r="Y271" s="32">
        <f t="shared" si="14"/>
        <v>0</v>
      </c>
      <c r="Z271" s="61">
        <v>0</v>
      </c>
      <c r="AA271" s="32">
        <f t="shared" si="15"/>
        <v>0</v>
      </c>
      <c r="AB271" s="32">
        <v>0</v>
      </c>
      <c r="AC271" s="32">
        <v>0</v>
      </c>
      <c r="AD271" s="32">
        <v>0</v>
      </c>
      <c r="AE271" s="32">
        <v>0</v>
      </c>
      <c r="AF271" s="32">
        <v>0</v>
      </c>
      <c r="AG271" s="32">
        <v>9775.74</v>
      </c>
      <c r="AH271" s="32">
        <v>0</v>
      </c>
      <c r="AI271" s="21">
        <v>0</v>
      </c>
      <c r="AJ271" s="21">
        <v>0</v>
      </c>
      <c r="AK271" s="9">
        <v>0</v>
      </c>
      <c r="AL271" s="9">
        <v>13714.75</v>
      </c>
      <c r="AM271" s="9">
        <v>0</v>
      </c>
      <c r="AN271" s="21">
        <v>0</v>
      </c>
      <c r="AO271" s="87">
        <v>0</v>
      </c>
      <c r="AP271" s="83">
        <v>0</v>
      </c>
      <c r="AQ271" s="24">
        <v>4485.1499999999996</v>
      </c>
      <c r="AR271" s="24">
        <v>0</v>
      </c>
      <c r="AS271" s="24">
        <v>0</v>
      </c>
      <c r="AT271" s="24">
        <v>0</v>
      </c>
      <c r="AU271" s="24">
        <v>0</v>
      </c>
      <c r="AV271" s="24">
        <f>VLOOKUP(J271,Foglio4!$D$2:$I$1206,6,0)</f>
        <v>12000</v>
      </c>
      <c r="AW271" s="24">
        <f>VLOOKUP(SPESA!J271,Foglio4!$D$2:$J$1206,7,0)</f>
        <v>0</v>
      </c>
    </row>
    <row r="272" spans="1:49">
      <c r="A272" s="1">
        <v>1</v>
      </c>
      <c r="B272" s="1">
        <v>1</v>
      </c>
      <c r="C272" s="1">
        <v>7</v>
      </c>
      <c r="D272" s="1">
        <v>1</v>
      </c>
      <c r="E272" s="1">
        <v>0</v>
      </c>
      <c r="H272" s="1">
        <v>27207</v>
      </c>
      <c r="I272" s="1">
        <v>0</v>
      </c>
      <c r="J272" s="5" t="str">
        <f t="shared" si="18"/>
        <v>27207/0</v>
      </c>
      <c r="K272" s="2" t="s">
        <v>211</v>
      </c>
      <c r="L272" s="1">
        <v>1</v>
      </c>
      <c r="M272" s="1">
        <v>7</v>
      </c>
      <c r="N272" s="1">
        <v>1</v>
      </c>
      <c r="O272" s="1">
        <v>1</v>
      </c>
      <c r="P272" s="1">
        <v>2</v>
      </c>
      <c r="Q272" s="1">
        <v>1</v>
      </c>
      <c r="R272" s="1">
        <v>1</v>
      </c>
      <c r="S272" s="12">
        <v>351</v>
      </c>
      <c r="T272" s="29">
        <v>1</v>
      </c>
      <c r="U272" s="29">
        <v>2</v>
      </c>
      <c r="V272" s="61">
        <v>0</v>
      </c>
      <c r="W272" s="32">
        <f t="shared" si="19"/>
        <v>0</v>
      </c>
      <c r="X272" s="61">
        <v>0</v>
      </c>
      <c r="Y272" s="32">
        <f t="shared" si="14"/>
        <v>0</v>
      </c>
      <c r="Z272" s="61">
        <v>0</v>
      </c>
      <c r="AA272" s="32">
        <f t="shared" si="15"/>
        <v>0</v>
      </c>
      <c r="AB272" s="32">
        <v>0</v>
      </c>
      <c r="AC272" s="32">
        <v>0</v>
      </c>
      <c r="AD272" s="32">
        <v>0</v>
      </c>
      <c r="AE272" s="32">
        <v>0</v>
      </c>
      <c r="AF272" s="32">
        <v>0</v>
      </c>
      <c r="AG272" s="32">
        <v>0</v>
      </c>
      <c r="AH272" s="32">
        <v>0</v>
      </c>
      <c r="AI272" s="21">
        <v>0</v>
      </c>
      <c r="AJ272" s="21">
        <v>0</v>
      </c>
      <c r="AK272" s="9">
        <v>0</v>
      </c>
      <c r="AL272" s="9">
        <v>3378.72</v>
      </c>
      <c r="AM272" s="9">
        <v>0</v>
      </c>
      <c r="AN272" s="21">
        <v>0</v>
      </c>
      <c r="AO272" s="87">
        <v>0</v>
      </c>
      <c r="AP272" s="83">
        <v>0</v>
      </c>
      <c r="AQ272" s="24">
        <v>1104.9000000000001</v>
      </c>
      <c r="AR272" s="24">
        <v>0</v>
      </c>
      <c r="AS272" s="24">
        <v>0</v>
      </c>
      <c r="AT272" s="24">
        <v>0</v>
      </c>
      <c r="AU272" s="24">
        <v>0</v>
      </c>
      <c r="AV272" s="24">
        <f>VLOOKUP(J272,Foglio4!$D$2:$I$1206,6,0)</f>
        <v>3000</v>
      </c>
      <c r="AW272" s="24">
        <f>VLOOKUP(SPESA!J272,Foglio4!$D$2:$J$1206,7,0)</f>
        <v>0</v>
      </c>
    </row>
    <row r="273" spans="1:49">
      <c r="A273" s="1">
        <v>1</v>
      </c>
      <c r="B273" s="1">
        <v>1</v>
      </c>
      <c r="C273" s="1">
        <v>7</v>
      </c>
      <c r="D273" s="1">
        <v>1</v>
      </c>
      <c r="E273" s="1">
        <v>0</v>
      </c>
      <c r="H273" s="1">
        <v>27208</v>
      </c>
      <c r="I273" s="1">
        <v>0</v>
      </c>
      <c r="J273" s="5" t="str">
        <f t="shared" si="18"/>
        <v>27208/0</v>
      </c>
      <c r="K273" s="2" t="s">
        <v>212</v>
      </c>
      <c r="L273" s="1">
        <v>1</v>
      </c>
      <c r="M273" s="1">
        <v>7</v>
      </c>
      <c r="N273" s="1">
        <v>1</v>
      </c>
      <c r="O273" s="1">
        <v>1</v>
      </c>
      <c r="P273" s="1">
        <v>1</v>
      </c>
      <c r="Q273" s="1">
        <v>1</v>
      </c>
      <c r="R273" s="1">
        <v>3</v>
      </c>
      <c r="S273" s="12">
        <v>351</v>
      </c>
      <c r="T273" s="29">
        <v>1</v>
      </c>
      <c r="U273" s="29">
        <v>2</v>
      </c>
      <c r="V273" s="61">
        <v>0</v>
      </c>
      <c r="W273" s="32">
        <f t="shared" si="19"/>
        <v>0</v>
      </c>
      <c r="X273" s="61">
        <v>0</v>
      </c>
      <c r="Y273" s="32">
        <f t="shared" ref="Y273:Y338" si="20">X273/1936.27</f>
        <v>0</v>
      </c>
      <c r="Z273" s="61">
        <v>0</v>
      </c>
      <c r="AA273" s="32">
        <f t="shared" si="15"/>
        <v>0</v>
      </c>
      <c r="AB273" s="32">
        <v>0</v>
      </c>
      <c r="AC273" s="32">
        <v>0</v>
      </c>
      <c r="AD273" s="32">
        <v>0</v>
      </c>
      <c r="AE273" s="32">
        <v>0</v>
      </c>
      <c r="AF273" s="32">
        <v>0</v>
      </c>
      <c r="AG273" s="32">
        <v>0</v>
      </c>
      <c r="AH273" s="32">
        <v>0</v>
      </c>
      <c r="AI273" s="21">
        <v>0</v>
      </c>
      <c r="AJ273" s="21">
        <v>0</v>
      </c>
      <c r="AK273" s="9">
        <v>0</v>
      </c>
      <c r="AL273" s="9">
        <v>0</v>
      </c>
      <c r="AM273" s="9">
        <v>0</v>
      </c>
      <c r="AN273" s="21">
        <v>8190.15</v>
      </c>
      <c r="AO273" s="87">
        <v>0</v>
      </c>
      <c r="AP273" s="83">
        <v>10102.98</v>
      </c>
      <c r="AQ273" s="24">
        <v>8069.49</v>
      </c>
      <c r="AR273" s="24">
        <v>7813.32</v>
      </c>
      <c r="AS273" s="24">
        <v>4041.04</v>
      </c>
      <c r="AT273" s="24">
        <v>3371.39</v>
      </c>
      <c r="AU273" s="24">
        <v>6000</v>
      </c>
      <c r="AV273" s="24">
        <f>VLOOKUP(J273,Foglio4!$D$2:$I$1206,6,0)</f>
        <v>6000</v>
      </c>
      <c r="AW273" s="24">
        <f>VLOOKUP(SPESA!J273,Foglio4!$D$2:$J$1206,7,0)</f>
        <v>6000</v>
      </c>
    </row>
    <row r="274" spans="1:49">
      <c r="A274" s="1">
        <v>1</v>
      </c>
      <c r="B274" s="1">
        <v>1</v>
      </c>
      <c r="C274" s="1">
        <v>7</v>
      </c>
      <c r="D274" s="1">
        <v>1</v>
      </c>
      <c r="E274" s="1">
        <v>0</v>
      </c>
      <c r="H274" s="1">
        <v>27209</v>
      </c>
      <c r="I274" s="1">
        <v>0</v>
      </c>
      <c r="J274" s="5" t="str">
        <f t="shared" si="18"/>
        <v>27209/0</v>
      </c>
      <c r="K274" s="2" t="s">
        <v>213</v>
      </c>
      <c r="L274" s="1">
        <v>1</v>
      </c>
      <c r="M274" s="1">
        <v>7</v>
      </c>
      <c r="N274" s="1">
        <v>1</v>
      </c>
      <c r="O274" s="1">
        <v>1</v>
      </c>
      <c r="P274" s="1">
        <v>2</v>
      </c>
      <c r="Q274" s="1">
        <v>1</v>
      </c>
      <c r="R274" s="1">
        <v>1</v>
      </c>
      <c r="S274" s="12">
        <v>351</v>
      </c>
      <c r="T274" s="29">
        <v>1</v>
      </c>
      <c r="U274" s="29">
        <v>2</v>
      </c>
      <c r="V274" s="61">
        <v>0</v>
      </c>
      <c r="W274" s="32">
        <f t="shared" si="19"/>
        <v>0</v>
      </c>
      <c r="X274" s="61">
        <v>0</v>
      </c>
      <c r="Y274" s="32">
        <f t="shared" si="20"/>
        <v>0</v>
      </c>
      <c r="Z274" s="61">
        <v>0</v>
      </c>
      <c r="AA274" s="32">
        <f t="shared" si="15"/>
        <v>0</v>
      </c>
      <c r="AB274" s="32">
        <v>0</v>
      </c>
      <c r="AC274" s="32">
        <v>0</v>
      </c>
      <c r="AD274" s="32">
        <v>0</v>
      </c>
      <c r="AE274" s="32">
        <v>0</v>
      </c>
      <c r="AF274" s="32">
        <v>0</v>
      </c>
      <c r="AG274" s="32">
        <v>0</v>
      </c>
      <c r="AH274" s="32">
        <v>0</v>
      </c>
      <c r="AI274" s="21">
        <v>0</v>
      </c>
      <c r="AJ274" s="21">
        <v>0</v>
      </c>
      <c r="AK274" s="9">
        <v>0</v>
      </c>
      <c r="AL274" s="9">
        <v>0</v>
      </c>
      <c r="AM274" s="9">
        <v>0</v>
      </c>
      <c r="AN274" s="21">
        <v>2026.64</v>
      </c>
      <c r="AO274" s="87">
        <v>0</v>
      </c>
      <c r="AP274" s="83">
        <v>2488.54</v>
      </c>
      <c r="AQ274" s="24">
        <v>1325.36</v>
      </c>
      <c r="AR274" s="24">
        <v>1859.57</v>
      </c>
      <c r="AS274" s="24">
        <v>961.77</v>
      </c>
      <c r="AT274" s="24">
        <v>2003.04</v>
      </c>
      <c r="AU274" s="24">
        <v>1500</v>
      </c>
      <c r="AV274" s="24">
        <f>VLOOKUP(J274,Foglio4!$D$2:$I$1206,6,0)</f>
        <v>1500</v>
      </c>
      <c r="AW274" s="24">
        <f>VLOOKUP(SPESA!J274,Foglio4!$D$2:$J$1206,7,0)</f>
        <v>1500</v>
      </c>
    </row>
    <row r="275" spans="1:49">
      <c r="A275" s="1">
        <v>1</v>
      </c>
      <c r="B275" s="1">
        <v>1</v>
      </c>
      <c r="C275" s="1">
        <v>7</v>
      </c>
      <c r="D275" s="1">
        <v>2</v>
      </c>
      <c r="E275" s="1">
        <v>0</v>
      </c>
      <c r="H275" s="1">
        <v>27400</v>
      </c>
      <c r="I275" s="1">
        <v>0</v>
      </c>
      <c r="J275" s="5" t="str">
        <f t="shared" si="18"/>
        <v>27400/0</v>
      </c>
      <c r="K275" s="2" t="s">
        <v>214</v>
      </c>
      <c r="L275" s="1">
        <v>1</v>
      </c>
      <c r="M275" s="1">
        <v>7</v>
      </c>
      <c r="N275" s="1">
        <v>1</v>
      </c>
      <c r="O275" s="1">
        <v>3</v>
      </c>
      <c r="P275" s="1">
        <v>1</v>
      </c>
      <c r="Q275" s="1">
        <v>2</v>
      </c>
      <c r="R275" s="1">
        <v>1</v>
      </c>
      <c r="S275" s="12">
        <v>357</v>
      </c>
      <c r="T275" s="29">
        <v>1</v>
      </c>
      <c r="U275" s="29">
        <v>2</v>
      </c>
      <c r="V275" s="61">
        <v>0</v>
      </c>
      <c r="W275" s="32">
        <f t="shared" si="19"/>
        <v>0</v>
      </c>
      <c r="X275" s="61">
        <v>0</v>
      </c>
      <c r="Y275" s="32">
        <f t="shared" si="20"/>
        <v>0</v>
      </c>
      <c r="Z275" s="61">
        <v>0</v>
      </c>
      <c r="AA275" s="32">
        <f t="shared" si="15"/>
        <v>0</v>
      </c>
      <c r="AB275" s="32">
        <v>0</v>
      </c>
      <c r="AC275" s="32">
        <v>0</v>
      </c>
      <c r="AD275" s="32">
        <v>0</v>
      </c>
      <c r="AE275" s="32">
        <v>0</v>
      </c>
      <c r="AF275" s="32">
        <v>0</v>
      </c>
      <c r="AG275" s="32">
        <v>0</v>
      </c>
      <c r="AH275" s="32">
        <v>0</v>
      </c>
      <c r="AI275" s="21">
        <v>0</v>
      </c>
      <c r="AJ275" s="21">
        <v>0</v>
      </c>
      <c r="AK275" s="9">
        <v>0</v>
      </c>
      <c r="AL275" s="9">
        <v>0</v>
      </c>
      <c r="AM275" s="9">
        <v>0</v>
      </c>
      <c r="AN275" s="21">
        <v>4312.3</v>
      </c>
      <c r="AO275" s="87">
        <v>0</v>
      </c>
      <c r="AP275" s="83">
        <v>0</v>
      </c>
      <c r="AQ275" s="24">
        <v>0</v>
      </c>
      <c r="AR275" s="24">
        <v>0</v>
      </c>
      <c r="AS275" s="24">
        <v>0</v>
      </c>
      <c r="AT275" s="24">
        <v>0</v>
      </c>
      <c r="AU275" s="24">
        <v>0</v>
      </c>
      <c r="AV275" s="24">
        <f>VLOOKUP(J275,Foglio4!$D$2:$I$1206,6,0)</f>
        <v>0</v>
      </c>
      <c r="AW275" s="24">
        <f>VLOOKUP(SPESA!J275,Foglio4!$D$2:$J$1206,7,0)</f>
        <v>0</v>
      </c>
    </row>
    <row r="276" spans="1:49">
      <c r="A276" s="1">
        <v>1</v>
      </c>
      <c r="B276" s="1">
        <v>1</v>
      </c>
      <c r="C276" s="1">
        <v>7</v>
      </c>
      <c r="D276" s="1">
        <v>2</v>
      </c>
      <c r="E276" s="1">
        <v>0</v>
      </c>
      <c r="F276" s="5">
        <v>27450</v>
      </c>
      <c r="G276" s="5">
        <v>0</v>
      </c>
      <c r="H276" s="1">
        <v>27400</v>
      </c>
      <c r="I276" s="1">
        <v>1</v>
      </c>
      <c r="J276" s="5" t="str">
        <f t="shared" si="18"/>
        <v>27400/1</v>
      </c>
      <c r="K276" s="2" t="s">
        <v>215</v>
      </c>
      <c r="L276" s="1">
        <v>1</v>
      </c>
      <c r="M276" s="1">
        <v>7</v>
      </c>
      <c r="N276" s="1">
        <v>1</v>
      </c>
      <c r="O276" s="1">
        <v>3</v>
      </c>
      <c r="P276" s="1">
        <v>1</v>
      </c>
      <c r="Q276" s="1">
        <v>2</v>
      </c>
      <c r="R276" s="1">
        <v>1</v>
      </c>
      <c r="S276" s="12">
        <v>351</v>
      </c>
      <c r="T276" s="29">
        <v>1</v>
      </c>
      <c r="U276" s="29">
        <v>2</v>
      </c>
      <c r="V276" s="61">
        <v>246718</v>
      </c>
      <c r="W276" s="32">
        <f t="shared" si="19"/>
        <v>127.41921322955993</v>
      </c>
      <c r="X276" s="61">
        <v>1474612</v>
      </c>
      <c r="Y276" s="32">
        <f t="shared" si="20"/>
        <v>761.57354088014586</v>
      </c>
      <c r="Z276" s="61">
        <v>1235338</v>
      </c>
      <c r="AA276" s="32">
        <f t="shared" si="15"/>
        <v>637.99883280740801</v>
      </c>
      <c r="AB276" s="32">
        <v>1033</v>
      </c>
      <c r="AC276" s="32">
        <v>1332</v>
      </c>
      <c r="AD276" s="32">
        <v>986.59</v>
      </c>
      <c r="AE276" s="32">
        <v>1093.93</v>
      </c>
      <c r="AF276" s="32">
        <v>800</v>
      </c>
      <c r="AG276" s="32">
        <v>811.37</v>
      </c>
      <c r="AH276" s="32">
        <v>1100</v>
      </c>
      <c r="AI276" s="21">
        <v>0</v>
      </c>
      <c r="AJ276" s="21">
        <v>826.6</v>
      </c>
      <c r="AK276" s="9">
        <v>878.87</v>
      </c>
      <c r="AL276" s="9">
        <v>656.4</v>
      </c>
      <c r="AM276" s="9">
        <v>0</v>
      </c>
      <c r="AN276" s="21">
        <v>0</v>
      </c>
      <c r="AO276" s="87">
        <v>187.95</v>
      </c>
      <c r="AP276" s="83">
        <v>0</v>
      </c>
      <c r="AQ276" s="24">
        <v>652.70000000000005</v>
      </c>
      <c r="AR276" s="24">
        <v>63.44</v>
      </c>
      <c r="AS276" s="24">
        <v>0</v>
      </c>
      <c r="AT276" s="24">
        <v>0</v>
      </c>
      <c r="AU276" s="24">
        <v>665</v>
      </c>
      <c r="AV276" s="24">
        <f>VLOOKUP(J276,Foglio4!$D$2:$I$1206,6,0)</f>
        <v>665</v>
      </c>
      <c r="AW276" s="24">
        <f>VLOOKUP(SPESA!J276,Foglio4!$D$2:$J$1206,7,0)</f>
        <v>665</v>
      </c>
    </row>
    <row r="277" spans="1:49">
      <c r="A277" s="1">
        <v>1</v>
      </c>
      <c r="B277" s="1">
        <v>1</v>
      </c>
      <c r="C277" s="1">
        <v>7</v>
      </c>
      <c r="D277" s="1">
        <v>2</v>
      </c>
      <c r="E277" s="1">
        <v>0</v>
      </c>
      <c r="F277" s="5">
        <v>27451</v>
      </c>
      <c r="G277" s="5">
        <v>0</v>
      </c>
      <c r="H277" s="1">
        <v>27400</v>
      </c>
      <c r="I277" s="1">
        <v>10</v>
      </c>
      <c r="J277" s="5" t="str">
        <f t="shared" si="18"/>
        <v>27400/10</v>
      </c>
      <c r="K277" s="2" t="s">
        <v>184</v>
      </c>
      <c r="L277" s="1">
        <v>1</v>
      </c>
      <c r="M277" s="1">
        <v>7</v>
      </c>
      <c r="N277" s="1">
        <v>1</v>
      </c>
      <c r="O277" s="1">
        <v>3</v>
      </c>
      <c r="P277" s="1">
        <v>1</v>
      </c>
      <c r="Q277" s="1">
        <v>2</v>
      </c>
      <c r="R277" s="1">
        <v>8</v>
      </c>
      <c r="S277" s="12">
        <v>357</v>
      </c>
      <c r="T277" s="29">
        <v>1</v>
      </c>
      <c r="U277" s="29">
        <v>2</v>
      </c>
      <c r="V277" s="61">
        <v>1783040</v>
      </c>
      <c r="W277" s="32">
        <f t="shared" si="19"/>
        <v>920.86330935251794</v>
      </c>
      <c r="X277" s="61">
        <v>7431120</v>
      </c>
      <c r="Y277" s="32">
        <f t="shared" si="20"/>
        <v>3837.8531919618649</v>
      </c>
      <c r="Z277" s="61">
        <v>4500000</v>
      </c>
      <c r="AA277" s="32">
        <f t="shared" si="15"/>
        <v>2324.0560459026892</v>
      </c>
      <c r="AB277" s="32">
        <v>2839.9</v>
      </c>
      <c r="AC277" s="32">
        <v>3875.09</v>
      </c>
      <c r="AD277" s="32">
        <v>3223.7</v>
      </c>
      <c r="AE277" s="32">
        <v>2949.73</v>
      </c>
      <c r="AF277" s="32">
        <v>2856.12</v>
      </c>
      <c r="AG277" s="32">
        <v>3174.87</v>
      </c>
      <c r="AH277" s="32">
        <v>4555.1499999999996</v>
      </c>
      <c r="AI277" s="21">
        <v>4622.76</v>
      </c>
      <c r="AJ277" s="21">
        <v>4844</v>
      </c>
      <c r="AK277" s="9">
        <v>4609.99</v>
      </c>
      <c r="AL277" s="9">
        <v>4728.51</v>
      </c>
      <c r="AM277" s="9">
        <v>4617.59</v>
      </c>
      <c r="AN277" s="21">
        <v>0</v>
      </c>
      <c r="AO277" s="87">
        <v>4440</v>
      </c>
      <c r="AP277" s="83">
        <v>4440</v>
      </c>
      <c r="AQ277" s="24">
        <v>4436</v>
      </c>
      <c r="AR277" s="24">
        <v>3198.5</v>
      </c>
      <c r="AS277" s="24">
        <v>2719.12</v>
      </c>
      <c r="AT277" s="24">
        <v>1953.1</v>
      </c>
      <c r="AU277" s="24">
        <v>4104</v>
      </c>
      <c r="AV277" s="24">
        <f>VLOOKUP(J277,Foglio4!$D$2:$I$1206,6,0)</f>
        <v>4560</v>
      </c>
      <c r="AW277" s="24">
        <f>VLOOKUP(SPESA!J277,Foglio4!$D$2:$J$1206,7,0)</f>
        <v>4560</v>
      </c>
    </row>
    <row r="278" spans="1:49">
      <c r="A278" s="1">
        <v>1</v>
      </c>
      <c r="B278" s="1">
        <v>1</v>
      </c>
      <c r="C278" s="1">
        <v>7</v>
      </c>
      <c r="D278" s="1">
        <v>2</v>
      </c>
      <c r="E278" s="1">
        <v>0</v>
      </c>
      <c r="H278" s="1">
        <v>27400</v>
      </c>
      <c r="I278" s="1">
        <v>11</v>
      </c>
      <c r="J278" s="5" t="str">
        <f t="shared" si="18"/>
        <v>27400/11</v>
      </c>
      <c r="K278" s="2" t="s">
        <v>216</v>
      </c>
      <c r="L278" s="1">
        <v>1</v>
      </c>
      <c r="M278" s="1">
        <v>7</v>
      </c>
      <c r="N278" s="1">
        <v>1</v>
      </c>
      <c r="O278" s="1">
        <v>3</v>
      </c>
      <c r="P278" s="1">
        <v>1</v>
      </c>
      <c r="Q278" s="1">
        <v>2</v>
      </c>
      <c r="R278" s="1">
        <v>10</v>
      </c>
      <c r="S278" s="12">
        <v>357</v>
      </c>
      <c r="T278" s="29">
        <v>1</v>
      </c>
      <c r="U278" s="29">
        <v>2</v>
      </c>
      <c r="V278" s="61">
        <v>0</v>
      </c>
      <c r="W278" s="32">
        <f t="shared" si="19"/>
        <v>0</v>
      </c>
      <c r="X278" s="61">
        <v>0</v>
      </c>
      <c r="Y278" s="32">
        <f t="shared" si="20"/>
        <v>0</v>
      </c>
      <c r="Z278" s="61">
        <v>0</v>
      </c>
      <c r="AA278" s="32">
        <f t="shared" ref="AA278:AA348" si="21">Z278/1936.27</f>
        <v>0</v>
      </c>
      <c r="AB278" s="32">
        <v>0</v>
      </c>
      <c r="AC278" s="32">
        <v>0</v>
      </c>
      <c r="AD278" s="32">
        <v>0</v>
      </c>
      <c r="AE278" s="32">
        <v>0</v>
      </c>
      <c r="AF278" s="32">
        <v>0</v>
      </c>
      <c r="AG278" s="32">
        <v>1121.33</v>
      </c>
      <c r="AH278" s="32">
        <v>0</v>
      </c>
      <c r="AI278" s="21">
        <v>0</v>
      </c>
      <c r="AJ278" s="21">
        <v>0</v>
      </c>
      <c r="AK278" s="9">
        <v>0</v>
      </c>
      <c r="AL278" s="9">
        <v>1024.01</v>
      </c>
      <c r="AM278" s="9">
        <v>0</v>
      </c>
      <c r="AN278" s="21">
        <v>0</v>
      </c>
      <c r="AO278" s="87">
        <v>0</v>
      </c>
      <c r="AP278" s="83">
        <v>0</v>
      </c>
      <c r="AQ278" s="24">
        <v>141.19999999999999</v>
      </c>
      <c r="AR278" s="24">
        <v>0</v>
      </c>
      <c r="AS278" s="24">
        <v>0</v>
      </c>
      <c r="AT278" s="24">
        <v>0</v>
      </c>
      <c r="AU278" s="24">
        <v>0</v>
      </c>
      <c r="AV278" s="24">
        <f>VLOOKUP(J278,Foglio4!$D$2:$I$1206,6,0)</f>
        <v>1000</v>
      </c>
      <c r="AW278" s="24">
        <f>VLOOKUP(SPESA!J278,Foglio4!$D$2:$J$1206,7,0)</f>
        <v>0</v>
      </c>
    </row>
    <row r="279" spans="1:49">
      <c r="A279" s="1">
        <v>1</v>
      </c>
      <c r="B279" s="1">
        <v>1</v>
      </c>
      <c r="C279" s="1">
        <v>7</v>
      </c>
      <c r="D279" s="1">
        <v>2</v>
      </c>
      <c r="E279" s="1">
        <v>0</v>
      </c>
      <c r="H279" s="1">
        <v>27400</v>
      </c>
      <c r="I279" s="1">
        <v>12</v>
      </c>
      <c r="J279" s="5" t="str">
        <f t="shared" si="18"/>
        <v>27400/12</v>
      </c>
      <c r="K279" s="2" t="s">
        <v>217</v>
      </c>
      <c r="L279" s="1">
        <v>1</v>
      </c>
      <c r="M279" s="1">
        <v>7</v>
      </c>
      <c r="N279" s="1">
        <v>1</v>
      </c>
      <c r="O279" s="1">
        <v>3</v>
      </c>
      <c r="P279" s="1">
        <v>1</v>
      </c>
      <c r="Q279" s="1">
        <v>2</v>
      </c>
      <c r="R279" s="1">
        <v>999</v>
      </c>
      <c r="S279" s="12">
        <v>357</v>
      </c>
      <c r="T279" s="29">
        <v>1</v>
      </c>
      <c r="U279" s="29">
        <v>2</v>
      </c>
      <c r="V279" s="61">
        <v>0</v>
      </c>
      <c r="W279" s="32">
        <f t="shared" si="19"/>
        <v>0</v>
      </c>
      <c r="X279" s="61">
        <v>0</v>
      </c>
      <c r="Y279" s="32">
        <f t="shared" si="20"/>
        <v>0</v>
      </c>
      <c r="Z279" s="61">
        <v>0</v>
      </c>
      <c r="AA279" s="32">
        <f t="shared" si="21"/>
        <v>0</v>
      </c>
      <c r="AB279" s="32">
        <v>0</v>
      </c>
      <c r="AC279" s="32">
        <v>0</v>
      </c>
      <c r="AD279" s="32">
        <v>0</v>
      </c>
      <c r="AE279" s="32">
        <v>0</v>
      </c>
      <c r="AF279" s="32">
        <v>0</v>
      </c>
      <c r="AG279" s="32">
        <v>0</v>
      </c>
      <c r="AH279" s="32">
        <v>0</v>
      </c>
      <c r="AI279" s="21">
        <v>0</v>
      </c>
      <c r="AJ279" s="21">
        <v>0</v>
      </c>
      <c r="AK279" s="9">
        <v>0</v>
      </c>
      <c r="AL279" s="9">
        <v>0</v>
      </c>
      <c r="AM279" s="9">
        <v>0</v>
      </c>
      <c r="AN279" s="21">
        <v>0</v>
      </c>
      <c r="AO279" s="87">
        <v>0</v>
      </c>
      <c r="AP279" s="83">
        <v>0</v>
      </c>
      <c r="AQ279" s="24">
        <v>482.92</v>
      </c>
      <c r="AR279" s="24">
        <v>607.74</v>
      </c>
      <c r="AS279" s="24">
        <v>0</v>
      </c>
      <c r="AT279" s="24">
        <v>0</v>
      </c>
      <c r="AU279" s="24">
        <v>4000</v>
      </c>
      <c r="AV279" s="24">
        <f>VLOOKUP(J279,Foglio4!$D$2:$I$1206,6,0)</f>
        <v>4000</v>
      </c>
      <c r="AW279" s="24">
        <f>VLOOKUP(SPESA!J279,Foglio4!$D$2:$J$1206,7,0)</f>
        <v>4000</v>
      </c>
    </row>
    <row r="280" spans="1:49">
      <c r="A280" s="1">
        <v>1</v>
      </c>
      <c r="B280" s="1">
        <v>1</v>
      </c>
      <c r="C280" s="1">
        <v>7</v>
      </c>
      <c r="D280" s="1">
        <v>2</v>
      </c>
      <c r="E280" s="1">
        <v>0</v>
      </c>
      <c r="H280" s="1">
        <v>27400</v>
      </c>
      <c r="I280" s="1">
        <v>51</v>
      </c>
      <c r="J280" s="5" t="str">
        <f t="shared" si="18"/>
        <v>27400/51</v>
      </c>
      <c r="K280" s="2" t="s">
        <v>218</v>
      </c>
      <c r="L280" s="1">
        <v>1</v>
      </c>
      <c r="M280" s="1">
        <v>7</v>
      </c>
      <c r="N280" s="1">
        <v>1</v>
      </c>
      <c r="O280" s="1">
        <v>10</v>
      </c>
      <c r="P280" s="1">
        <v>2</v>
      </c>
      <c r="Q280" s="1">
        <v>1</v>
      </c>
      <c r="R280" s="1">
        <v>1</v>
      </c>
      <c r="S280" s="12">
        <v>351</v>
      </c>
      <c r="T280" s="29">
        <v>1</v>
      </c>
      <c r="U280" s="29">
        <v>2</v>
      </c>
      <c r="V280" s="61">
        <v>0</v>
      </c>
      <c r="W280" s="32">
        <f t="shared" si="19"/>
        <v>0</v>
      </c>
      <c r="X280" s="61">
        <v>0</v>
      </c>
      <c r="Y280" s="32">
        <f t="shared" si="20"/>
        <v>0</v>
      </c>
      <c r="Z280" s="61">
        <v>0</v>
      </c>
      <c r="AA280" s="32">
        <f t="shared" si="21"/>
        <v>0</v>
      </c>
      <c r="AB280" s="32">
        <v>0</v>
      </c>
      <c r="AC280" s="32">
        <v>0</v>
      </c>
      <c r="AD280" s="32">
        <v>0</v>
      </c>
      <c r="AE280" s="32">
        <v>0</v>
      </c>
      <c r="AF280" s="32">
        <v>0</v>
      </c>
      <c r="AG280" s="32">
        <v>0</v>
      </c>
      <c r="AH280" s="32">
        <v>0</v>
      </c>
      <c r="AI280" s="21">
        <v>0</v>
      </c>
      <c r="AJ280" s="21">
        <v>0</v>
      </c>
      <c r="AK280" s="9">
        <v>0</v>
      </c>
      <c r="AL280" s="9">
        <v>0</v>
      </c>
      <c r="AM280" s="9">
        <v>0</v>
      </c>
      <c r="AN280" s="21">
        <v>0</v>
      </c>
      <c r="AO280" s="87">
        <v>0</v>
      </c>
      <c r="AP280" s="83">
        <v>0</v>
      </c>
      <c r="AQ280" s="24">
        <v>0</v>
      </c>
      <c r="AR280" s="24">
        <v>0</v>
      </c>
      <c r="AS280" s="24">
        <v>0</v>
      </c>
      <c r="AT280" s="24">
        <v>0</v>
      </c>
      <c r="AU280" s="24">
        <v>0</v>
      </c>
      <c r="AV280" s="24">
        <f>VLOOKUP(J280,Foglio4!$D$2:$I$1206,6,0)</f>
        <v>0</v>
      </c>
      <c r="AW280" s="24">
        <f>VLOOKUP(SPESA!J280,Foglio4!$D$2:$J$1206,7,0)</f>
        <v>0</v>
      </c>
    </row>
    <row r="281" spans="1:49">
      <c r="A281" s="1">
        <v>1</v>
      </c>
      <c r="B281" s="1">
        <v>1</v>
      </c>
      <c r="C281" s="1">
        <v>7</v>
      </c>
      <c r="D281" s="1">
        <v>2</v>
      </c>
      <c r="E281" s="1">
        <v>0</v>
      </c>
      <c r="H281" s="1">
        <v>27400</v>
      </c>
      <c r="I281" s="1">
        <v>60</v>
      </c>
      <c r="J281" s="5" t="str">
        <f t="shared" si="18"/>
        <v>27400/60</v>
      </c>
      <c r="K281" s="2" t="s">
        <v>219</v>
      </c>
      <c r="L281" s="1">
        <v>1</v>
      </c>
      <c r="M281" s="1">
        <v>7</v>
      </c>
      <c r="N281" s="1">
        <v>1</v>
      </c>
      <c r="O281" s="1">
        <v>10</v>
      </c>
      <c r="P281" s="1">
        <v>2</v>
      </c>
      <c r="Q281" s="1">
        <v>1</v>
      </c>
      <c r="R281" s="1">
        <v>1</v>
      </c>
      <c r="S281" s="12">
        <v>357</v>
      </c>
      <c r="T281" s="29">
        <v>1</v>
      </c>
      <c r="U281" s="29">
        <v>2</v>
      </c>
      <c r="V281" s="61">
        <v>0</v>
      </c>
      <c r="W281" s="32">
        <f t="shared" si="19"/>
        <v>0</v>
      </c>
      <c r="X281" s="61">
        <v>0</v>
      </c>
      <c r="Y281" s="32">
        <f t="shared" si="20"/>
        <v>0</v>
      </c>
      <c r="Z281" s="61">
        <v>0</v>
      </c>
      <c r="AA281" s="32">
        <f t="shared" si="21"/>
        <v>0</v>
      </c>
      <c r="AB281" s="32">
        <v>0</v>
      </c>
      <c r="AC281" s="32">
        <v>0</v>
      </c>
      <c r="AD281" s="32">
        <v>0</v>
      </c>
      <c r="AE281" s="32">
        <v>0</v>
      </c>
      <c r="AF281" s="32">
        <v>0</v>
      </c>
      <c r="AG281" s="32">
        <v>0</v>
      </c>
      <c r="AH281" s="32">
        <v>0</v>
      </c>
      <c r="AI281" s="21">
        <v>0</v>
      </c>
      <c r="AJ281" s="21">
        <v>0</v>
      </c>
      <c r="AK281" s="9">
        <v>0</v>
      </c>
      <c r="AL281" s="9">
        <v>0</v>
      </c>
      <c r="AM281" s="9">
        <v>0</v>
      </c>
      <c r="AN281" s="21">
        <v>0</v>
      </c>
      <c r="AO281" s="87">
        <v>0</v>
      </c>
      <c r="AP281" s="83">
        <v>0</v>
      </c>
      <c r="AQ281" s="24">
        <v>0</v>
      </c>
      <c r="AR281" s="24">
        <v>0</v>
      </c>
      <c r="AS281" s="24">
        <v>0</v>
      </c>
      <c r="AT281" s="24">
        <v>0</v>
      </c>
      <c r="AU281" s="24">
        <v>0</v>
      </c>
      <c r="AV281" s="24">
        <f>VLOOKUP(J281,Foglio4!$D$2:$I$1206,6,0)</f>
        <v>0</v>
      </c>
      <c r="AW281" s="24">
        <f>VLOOKUP(SPESA!J281,Foglio4!$D$2:$J$1206,7,0)</f>
        <v>0</v>
      </c>
    </row>
    <row r="282" spans="1:49">
      <c r="A282" s="1">
        <v>1</v>
      </c>
      <c r="B282" s="1">
        <v>1</v>
      </c>
      <c r="C282" s="1">
        <v>7</v>
      </c>
      <c r="D282" s="1">
        <v>3</v>
      </c>
      <c r="E282" s="1">
        <v>0</v>
      </c>
      <c r="H282" s="1">
        <v>28200</v>
      </c>
      <c r="I282" s="1">
        <v>0</v>
      </c>
      <c r="J282" s="5" t="str">
        <f t="shared" si="18"/>
        <v>28200/0</v>
      </c>
      <c r="K282" s="2" t="s">
        <v>220</v>
      </c>
      <c r="L282" s="1">
        <v>1</v>
      </c>
      <c r="M282" s="1">
        <v>7</v>
      </c>
      <c r="N282" s="1">
        <v>1</v>
      </c>
      <c r="O282" s="1">
        <v>3</v>
      </c>
      <c r="P282" s="1">
        <v>2</v>
      </c>
      <c r="Q282" s="1">
        <v>13</v>
      </c>
      <c r="R282" s="1">
        <v>999</v>
      </c>
      <c r="S282" s="12">
        <v>357</v>
      </c>
      <c r="T282" s="29">
        <v>1</v>
      </c>
      <c r="U282" s="29">
        <v>2</v>
      </c>
      <c r="V282" s="61">
        <v>0</v>
      </c>
      <c r="W282" s="32">
        <f t="shared" si="19"/>
        <v>0</v>
      </c>
      <c r="X282" s="61">
        <v>0</v>
      </c>
      <c r="Y282" s="32">
        <f t="shared" si="20"/>
        <v>0</v>
      </c>
      <c r="Z282" s="61">
        <v>0</v>
      </c>
      <c r="AA282" s="32">
        <f t="shared" si="21"/>
        <v>0</v>
      </c>
      <c r="AB282" s="32">
        <v>0</v>
      </c>
      <c r="AC282" s="32">
        <v>0</v>
      </c>
      <c r="AD282" s="32">
        <v>0</v>
      </c>
      <c r="AE282" s="32">
        <v>0</v>
      </c>
      <c r="AF282" s="32">
        <v>0</v>
      </c>
      <c r="AG282" s="32">
        <v>0</v>
      </c>
      <c r="AH282" s="32">
        <v>0</v>
      </c>
      <c r="AI282" s="21">
        <v>0</v>
      </c>
      <c r="AJ282" s="21">
        <v>0</v>
      </c>
      <c r="AK282" s="9">
        <v>0</v>
      </c>
      <c r="AL282" s="9">
        <v>0</v>
      </c>
      <c r="AM282" s="9">
        <v>0</v>
      </c>
      <c r="AN282" s="21">
        <v>0</v>
      </c>
      <c r="AO282" s="87">
        <v>0</v>
      </c>
      <c r="AP282" s="83">
        <v>0</v>
      </c>
      <c r="AQ282" s="24">
        <v>0</v>
      </c>
      <c r="AR282" s="24">
        <v>0</v>
      </c>
      <c r="AS282" s="24">
        <v>0</v>
      </c>
      <c r="AT282" s="24">
        <v>0</v>
      </c>
      <c r="AU282" s="24">
        <v>0</v>
      </c>
      <c r="AV282" s="24">
        <f>VLOOKUP(J282,Foglio4!$D$2:$I$1206,6,0)</f>
        <v>0</v>
      </c>
      <c r="AW282" s="24">
        <f>VLOOKUP(SPESA!J282,Foglio4!$D$2:$J$1206,7,0)</f>
        <v>0</v>
      </c>
    </row>
    <row r="283" spans="1:49">
      <c r="A283" s="1">
        <v>1</v>
      </c>
      <c r="B283" s="1">
        <v>1</v>
      </c>
      <c r="C283" s="1">
        <v>7</v>
      </c>
      <c r="D283" s="1">
        <v>3</v>
      </c>
      <c r="E283" s="1">
        <v>0</v>
      </c>
      <c r="F283" s="5">
        <v>28001</v>
      </c>
      <c r="G283" s="5">
        <v>0</v>
      </c>
      <c r="H283" s="1">
        <v>28200</v>
      </c>
      <c r="I283" s="1">
        <v>2</v>
      </c>
      <c r="J283" s="5" t="str">
        <f t="shared" si="18"/>
        <v>28200/2</v>
      </c>
      <c r="K283" s="2" t="s">
        <v>32</v>
      </c>
      <c r="L283" s="1">
        <v>1</v>
      </c>
      <c r="M283" s="1">
        <v>7</v>
      </c>
      <c r="N283" s="1">
        <v>1</v>
      </c>
      <c r="O283" s="1">
        <v>3</v>
      </c>
      <c r="P283" s="1">
        <v>2</v>
      </c>
      <c r="Q283" s="1">
        <v>5</v>
      </c>
      <c r="R283" s="1">
        <v>1</v>
      </c>
      <c r="S283" s="12">
        <v>354</v>
      </c>
      <c r="T283" s="29">
        <v>1</v>
      </c>
      <c r="U283" s="29">
        <v>2</v>
      </c>
      <c r="V283" s="61">
        <v>0</v>
      </c>
      <c r="W283" s="32">
        <f t="shared" si="19"/>
        <v>0</v>
      </c>
      <c r="X283" s="61">
        <v>4000000</v>
      </c>
      <c r="Y283" s="32">
        <f t="shared" si="20"/>
        <v>2065.8275963579458</v>
      </c>
      <c r="Z283" s="61">
        <v>4000000</v>
      </c>
      <c r="AA283" s="32">
        <f t="shared" si="21"/>
        <v>2065.8275963579458</v>
      </c>
      <c r="AB283" s="32">
        <v>2066</v>
      </c>
      <c r="AC283" s="32">
        <v>3243</v>
      </c>
      <c r="AD283" s="32">
        <v>2523.0100000000002</v>
      </c>
      <c r="AE283" s="32">
        <v>2950</v>
      </c>
      <c r="AF283" s="32">
        <v>2963</v>
      </c>
      <c r="AG283" s="32">
        <v>2591.86</v>
      </c>
      <c r="AH283" s="32">
        <v>2363.5</v>
      </c>
      <c r="AI283" s="21">
        <v>2158</v>
      </c>
      <c r="AJ283" s="21">
        <v>2030</v>
      </c>
      <c r="AK283" s="9">
        <v>2200</v>
      </c>
      <c r="AL283" s="9">
        <v>2200</v>
      </c>
      <c r="AM283" s="9">
        <v>2200</v>
      </c>
      <c r="AN283" s="21">
        <v>2200</v>
      </c>
      <c r="AO283" s="87">
        <v>2200</v>
      </c>
      <c r="AP283" s="83">
        <v>2200</v>
      </c>
      <c r="AQ283" s="24">
        <v>2200</v>
      </c>
      <c r="AR283" s="24">
        <v>2200</v>
      </c>
      <c r="AS283" s="24">
        <v>2090</v>
      </c>
      <c r="AT283" s="24">
        <v>2090</v>
      </c>
      <c r="AU283" s="24">
        <v>2090</v>
      </c>
      <c r="AV283" s="24">
        <f>VLOOKUP(J283,Foglio4!$D$2:$I$1206,6,0)</f>
        <v>2090</v>
      </c>
      <c r="AW283" s="24">
        <f>VLOOKUP(SPESA!J283,Foglio4!$D$2:$J$1206,7,0)</f>
        <v>2090</v>
      </c>
    </row>
    <row r="284" spans="1:49">
      <c r="A284" s="1">
        <v>1</v>
      </c>
      <c r="B284" s="1">
        <v>1</v>
      </c>
      <c r="C284" s="1">
        <v>7</v>
      </c>
      <c r="D284" s="1">
        <v>3</v>
      </c>
      <c r="E284" s="1">
        <v>0</v>
      </c>
      <c r="F284" s="5">
        <v>28002</v>
      </c>
      <c r="G284" s="5">
        <v>0</v>
      </c>
      <c r="H284" s="1">
        <v>28200</v>
      </c>
      <c r="I284" s="1">
        <v>3</v>
      </c>
      <c r="J284" s="5" t="str">
        <f t="shared" si="18"/>
        <v>28200/3</v>
      </c>
      <c r="K284" s="2" t="s">
        <v>79</v>
      </c>
      <c r="L284" s="1">
        <v>1</v>
      </c>
      <c r="M284" s="1">
        <v>7</v>
      </c>
      <c r="N284" s="1">
        <v>1</v>
      </c>
      <c r="O284" s="1">
        <v>3</v>
      </c>
      <c r="P284" s="1">
        <v>2</v>
      </c>
      <c r="Q284" s="1">
        <v>5</v>
      </c>
      <c r="R284" s="1">
        <v>4</v>
      </c>
      <c r="S284" s="12">
        <v>354</v>
      </c>
      <c r="T284" s="29">
        <v>1</v>
      </c>
      <c r="U284" s="29">
        <v>2</v>
      </c>
      <c r="V284" s="61">
        <v>0</v>
      </c>
      <c r="W284" s="32">
        <f t="shared" si="19"/>
        <v>0</v>
      </c>
      <c r="X284" s="61">
        <v>1000000</v>
      </c>
      <c r="Y284" s="32">
        <f t="shared" si="20"/>
        <v>516.45689908948646</v>
      </c>
      <c r="Z284" s="61">
        <v>1000000</v>
      </c>
      <c r="AA284" s="32">
        <f t="shared" si="21"/>
        <v>516.45689908948646</v>
      </c>
      <c r="AB284" s="32">
        <v>516</v>
      </c>
      <c r="AC284" s="32">
        <v>730</v>
      </c>
      <c r="AD284" s="32">
        <v>666</v>
      </c>
      <c r="AE284" s="32">
        <v>791.1</v>
      </c>
      <c r="AF284" s="32">
        <v>900</v>
      </c>
      <c r="AG284" s="32">
        <v>1001.08</v>
      </c>
      <c r="AH284" s="32">
        <v>1100</v>
      </c>
      <c r="AI284" s="21">
        <v>900</v>
      </c>
      <c r="AJ284" s="21">
        <v>1300</v>
      </c>
      <c r="AK284" s="9">
        <v>1300</v>
      </c>
      <c r="AL284" s="9">
        <v>1300</v>
      </c>
      <c r="AM284" s="9">
        <v>1300</v>
      </c>
      <c r="AN284" s="21">
        <v>1300</v>
      </c>
      <c r="AO284" s="87">
        <v>1300</v>
      </c>
      <c r="AP284" s="83">
        <v>1300</v>
      </c>
      <c r="AQ284" s="24">
        <v>1300</v>
      </c>
      <c r="AR284" s="24">
        <v>1300</v>
      </c>
      <c r="AS284" s="24">
        <v>1235</v>
      </c>
      <c r="AT284" s="24">
        <v>1235</v>
      </c>
      <c r="AU284" s="24">
        <v>1235</v>
      </c>
      <c r="AV284" s="24">
        <f>VLOOKUP(J284,Foglio4!$D$2:$I$1206,6,0)</f>
        <v>1235</v>
      </c>
      <c r="AW284" s="24">
        <f>VLOOKUP(SPESA!J284,Foglio4!$D$2:$J$1206,7,0)</f>
        <v>1235</v>
      </c>
    </row>
    <row r="285" spans="1:49">
      <c r="A285" s="1">
        <v>1</v>
      </c>
      <c r="B285" s="1">
        <v>1</v>
      </c>
      <c r="C285" s="1">
        <v>7</v>
      </c>
      <c r="D285" s="1">
        <v>3</v>
      </c>
      <c r="E285" s="1">
        <v>0</v>
      </c>
      <c r="F285" s="5">
        <v>28003</v>
      </c>
      <c r="G285" s="5">
        <v>0</v>
      </c>
      <c r="H285" s="1">
        <v>28200</v>
      </c>
      <c r="I285" s="1">
        <v>4</v>
      </c>
      <c r="J285" s="5" t="str">
        <f t="shared" si="18"/>
        <v>28200/4</v>
      </c>
      <c r="K285" s="2" t="s">
        <v>34</v>
      </c>
      <c r="L285" s="1">
        <v>1</v>
      </c>
      <c r="M285" s="1">
        <v>7</v>
      </c>
      <c r="N285" s="1">
        <v>1</v>
      </c>
      <c r="O285" s="1">
        <v>3</v>
      </c>
      <c r="P285" s="1">
        <v>2</v>
      </c>
      <c r="Q285" s="1">
        <v>5</v>
      </c>
      <c r="R285" s="1">
        <v>6</v>
      </c>
      <c r="S285" s="12">
        <v>202</v>
      </c>
      <c r="T285" s="29">
        <v>1</v>
      </c>
      <c r="U285" s="29">
        <v>2</v>
      </c>
      <c r="V285" s="61">
        <v>0</v>
      </c>
      <c r="W285" s="32">
        <f t="shared" si="19"/>
        <v>0</v>
      </c>
      <c r="X285" s="61">
        <v>2100000</v>
      </c>
      <c r="Y285" s="32">
        <f t="shared" si="20"/>
        <v>1084.5594880879216</v>
      </c>
      <c r="Z285" s="61">
        <v>3000000</v>
      </c>
      <c r="AA285" s="32">
        <f t="shared" si="21"/>
        <v>1549.3706972684595</v>
      </c>
      <c r="AB285" s="32">
        <v>0</v>
      </c>
      <c r="AC285" s="32">
        <v>0</v>
      </c>
      <c r="AD285" s="32">
        <v>622</v>
      </c>
      <c r="AE285" s="32">
        <v>1800</v>
      </c>
      <c r="AF285" s="32">
        <v>1500</v>
      </c>
      <c r="AG285" s="32">
        <v>1500</v>
      </c>
      <c r="AH285" s="32">
        <v>2100</v>
      </c>
      <c r="AI285" s="21">
        <v>3100</v>
      </c>
      <c r="AJ285" s="21">
        <v>3100</v>
      </c>
      <c r="AK285" s="9">
        <v>3100</v>
      </c>
      <c r="AL285" s="9">
        <v>3100</v>
      </c>
      <c r="AM285" s="9">
        <v>3100</v>
      </c>
      <c r="AN285" s="21">
        <v>3100</v>
      </c>
      <c r="AO285" s="87">
        <v>3100</v>
      </c>
      <c r="AP285" s="83">
        <v>3100</v>
      </c>
      <c r="AQ285" s="24">
        <v>3100</v>
      </c>
      <c r="AR285" s="24">
        <v>3100</v>
      </c>
      <c r="AS285" s="24">
        <v>2945</v>
      </c>
      <c r="AT285" s="24">
        <v>2945</v>
      </c>
      <c r="AU285" s="24">
        <v>2651</v>
      </c>
      <c r="AV285" s="24">
        <f>VLOOKUP(J285,Foglio4!$D$2:$I$1206,6,0)</f>
        <v>2945</v>
      </c>
      <c r="AW285" s="24">
        <f>VLOOKUP(SPESA!J285,Foglio4!$D$2:$J$1206,7,0)</f>
        <v>2945</v>
      </c>
    </row>
    <row r="286" spans="1:49">
      <c r="A286" s="1">
        <v>1</v>
      </c>
      <c r="B286" s="1">
        <v>1</v>
      </c>
      <c r="C286" s="1">
        <v>7</v>
      </c>
      <c r="D286" s="1">
        <v>3</v>
      </c>
      <c r="E286" s="1">
        <v>0</v>
      </c>
      <c r="F286" s="5">
        <v>28004</v>
      </c>
      <c r="G286" s="5">
        <v>0</v>
      </c>
      <c r="H286" s="1">
        <v>28200</v>
      </c>
      <c r="I286" s="1">
        <v>6</v>
      </c>
      <c r="J286" s="5" t="str">
        <f t="shared" si="18"/>
        <v>28200/6</v>
      </c>
      <c r="K286" s="2" t="s">
        <v>221</v>
      </c>
      <c r="L286" s="1">
        <v>1</v>
      </c>
      <c r="M286" s="1">
        <v>7</v>
      </c>
      <c r="N286" s="1">
        <v>1</v>
      </c>
      <c r="O286" s="1">
        <v>3</v>
      </c>
      <c r="P286" s="1">
        <v>2</v>
      </c>
      <c r="Q286" s="1">
        <v>13</v>
      </c>
      <c r="R286" s="1">
        <v>2</v>
      </c>
      <c r="S286" s="12">
        <v>202</v>
      </c>
      <c r="T286" s="29">
        <v>1</v>
      </c>
      <c r="U286" s="29">
        <v>2</v>
      </c>
      <c r="V286" s="61">
        <v>296087</v>
      </c>
      <c r="W286" s="32">
        <f t="shared" si="19"/>
        <v>152.91617388070878</v>
      </c>
      <c r="X286" s="61">
        <v>2041000</v>
      </c>
      <c r="Y286" s="32">
        <f t="shared" si="20"/>
        <v>1054.088531041642</v>
      </c>
      <c r="Z286" s="61">
        <v>3986847</v>
      </c>
      <c r="AA286" s="32">
        <f t="shared" si="21"/>
        <v>2059.0346387642221</v>
      </c>
      <c r="AB286" s="32">
        <v>2059</v>
      </c>
      <c r="AC286" s="32">
        <v>2059</v>
      </c>
      <c r="AD286" s="32">
        <v>2059</v>
      </c>
      <c r="AE286" s="32">
        <v>2059</v>
      </c>
      <c r="AF286" s="32">
        <v>2059</v>
      </c>
      <c r="AG286" s="32">
        <v>2550</v>
      </c>
      <c r="AH286" s="32">
        <v>2550</v>
      </c>
      <c r="AI286" s="21">
        <v>3505.5</v>
      </c>
      <c r="AJ286" s="21">
        <v>3691</v>
      </c>
      <c r="AK286" s="9">
        <v>3691</v>
      </c>
      <c r="AL286" s="9">
        <v>3691</v>
      </c>
      <c r="AM286" s="9">
        <v>3691</v>
      </c>
      <c r="AN286" s="21">
        <v>3691</v>
      </c>
      <c r="AO286" s="87">
        <v>3691</v>
      </c>
      <c r="AP286" s="83">
        <v>3691</v>
      </c>
      <c r="AQ286" s="24">
        <v>3691</v>
      </c>
      <c r="AR286" s="24">
        <v>3691</v>
      </c>
      <c r="AS286" s="24">
        <v>3691</v>
      </c>
      <c r="AT286" s="24">
        <v>3691</v>
      </c>
      <c r="AU286" s="24">
        <v>3691</v>
      </c>
      <c r="AV286" s="24">
        <f>VLOOKUP(J286,Foglio4!$D$2:$I$1206,6,0)</f>
        <v>3691</v>
      </c>
      <c r="AW286" s="24">
        <f>VLOOKUP(SPESA!J286,Foglio4!$D$2:$J$1206,7,0)</f>
        <v>3691</v>
      </c>
    </row>
    <row r="287" spans="1:49">
      <c r="A287" s="1">
        <v>1</v>
      </c>
      <c r="B287" s="1">
        <v>1</v>
      </c>
      <c r="C287" s="1">
        <v>7</v>
      </c>
      <c r="D287" s="1">
        <v>3</v>
      </c>
      <c r="E287" s="1">
        <v>0</v>
      </c>
      <c r="F287" s="5">
        <v>28006</v>
      </c>
      <c r="G287" s="5">
        <v>0</v>
      </c>
      <c r="H287" s="1">
        <v>28200</v>
      </c>
      <c r="I287" s="1">
        <v>8</v>
      </c>
      <c r="J287" s="5" t="str">
        <f t="shared" si="18"/>
        <v>28200/8</v>
      </c>
      <c r="K287" s="2" t="s">
        <v>222</v>
      </c>
      <c r="L287" s="1">
        <v>1</v>
      </c>
      <c r="M287" s="1">
        <v>7</v>
      </c>
      <c r="N287" s="1">
        <v>1</v>
      </c>
      <c r="O287" s="1">
        <v>3</v>
      </c>
      <c r="P287" s="1">
        <v>2</v>
      </c>
      <c r="Q287" s="1">
        <v>9</v>
      </c>
      <c r="R287" s="1">
        <v>6</v>
      </c>
      <c r="S287" s="12">
        <v>357</v>
      </c>
      <c r="T287" s="29">
        <v>1</v>
      </c>
      <c r="U287" s="29">
        <v>2</v>
      </c>
      <c r="V287" s="61">
        <v>224000</v>
      </c>
      <c r="W287" s="32">
        <f t="shared" si="19"/>
        <v>115.68634539604497</v>
      </c>
      <c r="X287" s="61">
        <v>1000000</v>
      </c>
      <c r="Y287" s="32">
        <f t="shared" si="20"/>
        <v>516.45689908948646</v>
      </c>
      <c r="Z287" s="61">
        <v>1863600</v>
      </c>
      <c r="AA287" s="32">
        <f t="shared" si="21"/>
        <v>962.46907714316706</v>
      </c>
      <c r="AB287" s="32">
        <v>1338.69</v>
      </c>
      <c r="AC287" s="32">
        <v>400</v>
      </c>
      <c r="AD287" s="32">
        <v>200</v>
      </c>
      <c r="AE287" s="32">
        <v>266</v>
      </c>
      <c r="AF287" s="32">
        <v>288</v>
      </c>
      <c r="AG287" s="32">
        <v>300</v>
      </c>
      <c r="AH287" s="32">
        <v>0</v>
      </c>
      <c r="AI287" s="21">
        <v>792</v>
      </c>
      <c r="AJ287" s="21">
        <v>792</v>
      </c>
      <c r="AK287" s="9">
        <v>800</v>
      </c>
      <c r="AL287" s="9">
        <v>799.6</v>
      </c>
      <c r="AM287" s="9">
        <v>800</v>
      </c>
      <c r="AN287" s="21">
        <v>800</v>
      </c>
      <c r="AO287" s="87">
        <v>800</v>
      </c>
      <c r="AP287" s="83">
        <v>800</v>
      </c>
      <c r="AQ287" s="24">
        <v>800</v>
      </c>
      <c r="AR287" s="24">
        <v>800</v>
      </c>
      <c r="AS287" s="24">
        <v>800</v>
      </c>
      <c r="AT287" s="24">
        <v>800</v>
      </c>
      <c r="AU287" s="24">
        <v>800</v>
      </c>
      <c r="AV287" s="24">
        <f>VLOOKUP(J287,Foglio4!$D$2:$I$1206,6,0)</f>
        <v>800</v>
      </c>
      <c r="AW287" s="24">
        <f>VLOOKUP(SPESA!J287,Foglio4!$D$2:$J$1206,7,0)</f>
        <v>800</v>
      </c>
    </row>
    <row r="288" spans="1:49">
      <c r="A288" s="5">
        <v>1</v>
      </c>
      <c r="B288" s="5">
        <v>1</v>
      </c>
      <c r="C288" s="5">
        <v>7</v>
      </c>
      <c r="D288" s="5">
        <v>3</v>
      </c>
      <c r="E288" s="5">
        <v>0</v>
      </c>
      <c r="F288" s="5">
        <v>28008</v>
      </c>
      <c r="G288" s="5">
        <v>0</v>
      </c>
      <c r="H288" s="5">
        <v>0</v>
      </c>
      <c r="I288" s="5">
        <v>0</v>
      </c>
      <c r="J288" s="5" t="str">
        <f t="shared" si="18"/>
        <v>0/0</v>
      </c>
      <c r="K288" s="2" t="s">
        <v>1064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67">
        <v>600</v>
      </c>
      <c r="T288" s="29">
        <v>1</v>
      </c>
      <c r="U288" s="29">
        <v>2</v>
      </c>
      <c r="V288" s="61">
        <v>0</v>
      </c>
      <c r="W288" s="32">
        <f t="shared" si="19"/>
        <v>0</v>
      </c>
      <c r="X288" s="61">
        <v>6820000</v>
      </c>
      <c r="Y288" s="32">
        <f t="shared" si="20"/>
        <v>3522.236051790298</v>
      </c>
      <c r="Z288" s="61">
        <v>0</v>
      </c>
      <c r="AA288" s="32">
        <v>0</v>
      </c>
      <c r="AB288" s="32">
        <v>0</v>
      </c>
      <c r="AC288" s="32">
        <v>0</v>
      </c>
      <c r="AD288" s="32">
        <v>0</v>
      </c>
      <c r="AE288" s="32">
        <v>0</v>
      </c>
      <c r="AF288" s="32">
        <v>0</v>
      </c>
      <c r="AG288" s="32">
        <v>0</v>
      </c>
      <c r="AH288" s="32">
        <v>0</v>
      </c>
      <c r="AI288" s="21">
        <v>0</v>
      </c>
      <c r="AJ288" s="21">
        <v>0</v>
      </c>
      <c r="AK288" s="9">
        <v>0</v>
      </c>
      <c r="AL288" s="9">
        <v>0</v>
      </c>
      <c r="AM288" s="9">
        <v>0</v>
      </c>
      <c r="AN288" s="21">
        <v>0</v>
      </c>
      <c r="AO288" s="87">
        <v>0</v>
      </c>
      <c r="AP288" s="83">
        <v>0</v>
      </c>
      <c r="AQ288" s="24">
        <v>0</v>
      </c>
      <c r="AR288" s="24">
        <v>0</v>
      </c>
      <c r="AS288" s="24">
        <v>0</v>
      </c>
      <c r="AT288" s="24">
        <v>0</v>
      </c>
      <c r="AU288" s="24">
        <v>0</v>
      </c>
      <c r="AV288" s="24">
        <v>0</v>
      </c>
      <c r="AW288" s="24">
        <v>0</v>
      </c>
    </row>
    <row r="289" spans="1:49">
      <c r="A289" s="1">
        <v>1</v>
      </c>
      <c r="B289" s="1">
        <v>1</v>
      </c>
      <c r="C289" s="1">
        <v>7</v>
      </c>
      <c r="D289" s="1">
        <v>3</v>
      </c>
      <c r="E289" s="1">
        <v>0</v>
      </c>
      <c r="F289" s="5">
        <v>28810</v>
      </c>
      <c r="G289" s="5">
        <v>0</v>
      </c>
      <c r="H289" s="1">
        <v>28200</v>
      </c>
      <c r="I289" s="1">
        <v>10</v>
      </c>
      <c r="J289" s="5" t="str">
        <f t="shared" si="18"/>
        <v>28200/10</v>
      </c>
      <c r="K289" s="2" t="s">
        <v>223</v>
      </c>
      <c r="L289" s="1">
        <v>1</v>
      </c>
      <c r="M289" s="1">
        <v>7</v>
      </c>
      <c r="N289" s="1">
        <v>1</v>
      </c>
      <c r="O289" s="1">
        <v>3</v>
      </c>
      <c r="P289" s="1">
        <v>2</v>
      </c>
      <c r="Q289" s="1">
        <v>13</v>
      </c>
      <c r="R289" s="1">
        <v>4</v>
      </c>
      <c r="S289" s="12">
        <v>357</v>
      </c>
      <c r="T289" s="29">
        <v>1</v>
      </c>
      <c r="U289" s="29">
        <v>2</v>
      </c>
      <c r="V289" s="61">
        <v>0</v>
      </c>
      <c r="W289" s="32">
        <f t="shared" si="19"/>
        <v>0</v>
      </c>
      <c r="X289" s="61">
        <v>0</v>
      </c>
      <c r="Y289" s="32">
        <f t="shared" si="20"/>
        <v>0</v>
      </c>
      <c r="Z289" s="61">
        <v>726000</v>
      </c>
      <c r="AA289" s="32">
        <f t="shared" si="21"/>
        <v>374.94770873896721</v>
      </c>
      <c r="AB289" s="32">
        <v>437.04</v>
      </c>
      <c r="AC289" s="32">
        <v>360.06</v>
      </c>
      <c r="AD289" s="32">
        <v>342.96</v>
      </c>
      <c r="AE289" s="32">
        <v>1650.68</v>
      </c>
      <c r="AF289" s="32">
        <v>1183</v>
      </c>
      <c r="AG289" s="32">
        <v>1167.5999999999999</v>
      </c>
      <c r="AH289" s="32">
        <v>1130.8</v>
      </c>
      <c r="AI289" s="21">
        <v>337.2</v>
      </c>
      <c r="AJ289" s="21">
        <v>337.2</v>
      </c>
      <c r="AK289" s="9">
        <v>340.8</v>
      </c>
      <c r="AL289" s="9">
        <v>0</v>
      </c>
      <c r="AM289" s="9">
        <v>186</v>
      </c>
      <c r="AN289" s="21">
        <v>387.96</v>
      </c>
      <c r="AO289" s="87">
        <v>0</v>
      </c>
      <c r="AP289" s="83">
        <v>0</v>
      </c>
      <c r="AQ289" s="24">
        <v>0</v>
      </c>
      <c r="AR289" s="24">
        <v>0</v>
      </c>
      <c r="AS289" s="24">
        <v>0</v>
      </c>
      <c r="AT289" s="24">
        <v>0</v>
      </c>
      <c r="AU289" s="24">
        <v>0</v>
      </c>
      <c r="AV289" s="24">
        <f>VLOOKUP(J289,Foglio4!$D$2:$I$1206,6,0)</f>
        <v>0</v>
      </c>
      <c r="AW289" s="24">
        <f>VLOOKUP(SPESA!J289,Foglio4!$D$2:$J$1206,7,0)</f>
        <v>0</v>
      </c>
    </row>
    <row r="290" spans="1:49">
      <c r="A290" s="1">
        <v>1</v>
      </c>
      <c r="B290" s="1">
        <v>1</v>
      </c>
      <c r="C290" s="1">
        <v>7</v>
      </c>
      <c r="D290" s="1">
        <v>3</v>
      </c>
      <c r="E290" s="1">
        <v>0</v>
      </c>
      <c r="H290" s="1">
        <v>28200</v>
      </c>
      <c r="I290" s="1">
        <v>11</v>
      </c>
      <c r="J290" s="5" t="str">
        <f t="shared" si="18"/>
        <v>28200/11</v>
      </c>
      <c r="K290" s="2" t="s">
        <v>224</v>
      </c>
      <c r="L290" s="1">
        <v>1</v>
      </c>
      <c r="M290" s="1">
        <v>7</v>
      </c>
      <c r="N290" s="1">
        <v>1</v>
      </c>
      <c r="O290" s="1">
        <v>3</v>
      </c>
      <c r="P290" s="1">
        <v>2</v>
      </c>
      <c r="Q290" s="1">
        <v>99</v>
      </c>
      <c r="R290" s="1">
        <v>4</v>
      </c>
      <c r="S290" s="12">
        <v>357</v>
      </c>
      <c r="T290" s="29">
        <v>1</v>
      </c>
      <c r="U290" s="29">
        <v>2</v>
      </c>
      <c r="V290" s="61">
        <v>0</v>
      </c>
      <c r="W290" s="32">
        <f t="shared" si="19"/>
        <v>0</v>
      </c>
      <c r="X290" s="61">
        <v>0</v>
      </c>
      <c r="Y290" s="32">
        <f t="shared" si="20"/>
        <v>0</v>
      </c>
      <c r="Z290" s="61">
        <v>0</v>
      </c>
      <c r="AA290" s="32">
        <f t="shared" si="21"/>
        <v>0</v>
      </c>
      <c r="AB290" s="32">
        <v>0</v>
      </c>
      <c r="AC290" s="32">
        <v>0</v>
      </c>
      <c r="AD290" s="32">
        <v>0</v>
      </c>
      <c r="AE290" s="32">
        <v>0</v>
      </c>
      <c r="AF290" s="32">
        <v>0</v>
      </c>
      <c r="AG290" s="32">
        <v>6049.24</v>
      </c>
      <c r="AH290" s="32">
        <v>0</v>
      </c>
      <c r="AI290" s="21">
        <v>0</v>
      </c>
      <c r="AJ290" s="21">
        <v>0</v>
      </c>
      <c r="AK290" s="9">
        <v>0</v>
      </c>
      <c r="AL290" s="9">
        <v>4960.8900000000003</v>
      </c>
      <c r="AM290" s="9">
        <v>0</v>
      </c>
      <c r="AN290" s="21">
        <v>0</v>
      </c>
      <c r="AO290" s="87">
        <v>0</v>
      </c>
      <c r="AP290" s="83">
        <v>0</v>
      </c>
      <c r="AQ290" s="24">
        <v>5344.89</v>
      </c>
      <c r="AR290" s="24">
        <v>0</v>
      </c>
      <c r="AS290" s="24">
        <v>0</v>
      </c>
      <c r="AT290" s="24">
        <v>0</v>
      </c>
      <c r="AU290" s="24">
        <v>0</v>
      </c>
      <c r="AV290" s="24">
        <f>VLOOKUP(J290,Foglio4!$D$2:$I$1206,6,0)</f>
        <v>2000</v>
      </c>
      <c r="AW290" s="24">
        <f>VLOOKUP(SPESA!J290,Foglio4!$D$2:$J$1206,7,0)</f>
        <v>0</v>
      </c>
    </row>
    <row r="291" spans="1:49">
      <c r="A291" s="1">
        <v>1</v>
      </c>
      <c r="B291" s="1">
        <v>1</v>
      </c>
      <c r="C291" s="1">
        <v>7</v>
      </c>
      <c r="D291" s="1">
        <v>3</v>
      </c>
      <c r="E291" s="1">
        <v>0</v>
      </c>
      <c r="H291" s="1">
        <v>28200</v>
      </c>
      <c r="I291" s="1">
        <v>12</v>
      </c>
      <c r="J291" s="5" t="str">
        <f t="shared" si="18"/>
        <v>28200/12</v>
      </c>
      <c r="K291" s="2" t="s">
        <v>225</v>
      </c>
      <c r="L291" s="1">
        <v>1</v>
      </c>
      <c r="M291" s="1">
        <v>7</v>
      </c>
      <c r="N291" s="1">
        <v>1</v>
      </c>
      <c r="O291" s="1">
        <v>3</v>
      </c>
      <c r="P291" s="1">
        <v>2</v>
      </c>
      <c r="Q291" s="1">
        <v>99</v>
      </c>
      <c r="R291" s="1">
        <v>4</v>
      </c>
      <c r="S291" s="12">
        <v>357</v>
      </c>
      <c r="T291" s="29">
        <v>1</v>
      </c>
      <c r="U291" s="29">
        <v>2</v>
      </c>
      <c r="V291" s="61">
        <v>0</v>
      </c>
      <c r="W291" s="32">
        <f t="shared" si="19"/>
        <v>0</v>
      </c>
      <c r="X291" s="61">
        <v>0</v>
      </c>
      <c r="Y291" s="32">
        <f t="shared" si="20"/>
        <v>0</v>
      </c>
      <c r="Z291" s="61">
        <v>0</v>
      </c>
      <c r="AA291" s="32">
        <f t="shared" si="21"/>
        <v>0</v>
      </c>
      <c r="AB291" s="32">
        <v>0</v>
      </c>
      <c r="AC291" s="32">
        <v>0</v>
      </c>
      <c r="AD291" s="32">
        <v>0</v>
      </c>
      <c r="AE291" s="32">
        <v>0</v>
      </c>
      <c r="AF291" s="32">
        <v>0</v>
      </c>
      <c r="AG291" s="32">
        <v>0</v>
      </c>
      <c r="AH291" s="32">
        <v>0</v>
      </c>
      <c r="AI291" s="21">
        <v>0</v>
      </c>
      <c r="AJ291" s="21">
        <v>0</v>
      </c>
      <c r="AK291" s="9">
        <v>0</v>
      </c>
      <c r="AL291" s="9">
        <v>0</v>
      </c>
      <c r="AM291" s="9">
        <v>0</v>
      </c>
      <c r="AN291" s="21">
        <v>4609.8</v>
      </c>
      <c r="AO291" s="87">
        <v>0</v>
      </c>
      <c r="AP291" s="83">
        <v>7513.66</v>
      </c>
      <c r="AQ291" s="24">
        <v>4111</v>
      </c>
      <c r="AR291" s="24">
        <v>7231.7</v>
      </c>
      <c r="AS291" s="24">
        <v>5043.3500000000004</v>
      </c>
      <c r="AT291" s="24">
        <v>10000</v>
      </c>
      <c r="AU291" s="24">
        <v>10000</v>
      </c>
      <c r="AV291" s="24">
        <f>VLOOKUP(J291,Foglio4!$D$2:$I$1206,6,0)</f>
        <v>10000</v>
      </c>
      <c r="AW291" s="24">
        <f>VLOOKUP(SPESA!J291,Foglio4!$D$2:$J$1206,7,0)</f>
        <v>10000</v>
      </c>
    </row>
    <row r="292" spans="1:49">
      <c r="A292" s="1">
        <v>1</v>
      </c>
      <c r="B292" s="1">
        <v>1</v>
      </c>
      <c r="C292" s="1">
        <v>7</v>
      </c>
      <c r="D292" s="1">
        <v>3</v>
      </c>
      <c r="E292" s="1">
        <v>0</v>
      </c>
      <c r="H292" s="1">
        <v>28200</v>
      </c>
      <c r="I292" s="1">
        <v>52</v>
      </c>
      <c r="J292" s="5" t="str">
        <f t="shared" si="18"/>
        <v>28200/52</v>
      </c>
      <c r="K292" s="2" t="s">
        <v>37</v>
      </c>
      <c r="L292" s="1">
        <v>1</v>
      </c>
      <c r="M292" s="1">
        <v>7</v>
      </c>
      <c r="N292" s="1">
        <v>1</v>
      </c>
      <c r="O292" s="1">
        <v>10</v>
      </c>
      <c r="P292" s="1">
        <v>2</v>
      </c>
      <c r="Q292" s="1">
        <v>1</v>
      </c>
      <c r="R292" s="1">
        <v>1</v>
      </c>
      <c r="S292" s="12">
        <v>354</v>
      </c>
      <c r="T292" s="29">
        <v>1</v>
      </c>
      <c r="U292" s="29">
        <v>2</v>
      </c>
      <c r="V292" s="61">
        <v>0</v>
      </c>
      <c r="W292" s="32">
        <f t="shared" si="19"/>
        <v>0</v>
      </c>
      <c r="X292" s="61">
        <v>0</v>
      </c>
      <c r="Y292" s="32">
        <f t="shared" si="20"/>
        <v>0</v>
      </c>
      <c r="Z292" s="61">
        <v>0</v>
      </c>
      <c r="AA292" s="32">
        <f t="shared" si="21"/>
        <v>0</v>
      </c>
      <c r="AB292" s="32">
        <v>0</v>
      </c>
      <c r="AC292" s="32">
        <v>0</v>
      </c>
      <c r="AD292" s="32">
        <v>0</v>
      </c>
      <c r="AE292" s="32">
        <v>0</v>
      </c>
      <c r="AF292" s="32">
        <v>0</v>
      </c>
      <c r="AG292" s="32">
        <v>0</v>
      </c>
      <c r="AH292" s="32">
        <v>0</v>
      </c>
      <c r="AI292" s="21">
        <v>0</v>
      </c>
      <c r="AJ292" s="21">
        <v>0</v>
      </c>
      <c r="AK292" s="9">
        <v>0</v>
      </c>
      <c r="AL292" s="9">
        <v>0</v>
      </c>
      <c r="AM292" s="9">
        <v>0</v>
      </c>
      <c r="AN292" s="21">
        <v>0</v>
      </c>
      <c r="AO292" s="87">
        <v>0</v>
      </c>
      <c r="AP292" s="83">
        <v>0</v>
      </c>
      <c r="AQ292" s="24">
        <v>0</v>
      </c>
      <c r="AR292" s="24">
        <v>0</v>
      </c>
      <c r="AS292" s="24">
        <v>0</v>
      </c>
      <c r="AT292" s="24">
        <v>0</v>
      </c>
      <c r="AU292" s="24">
        <v>0</v>
      </c>
      <c r="AV292" s="24">
        <f>VLOOKUP(J292,Foglio4!$D$2:$I$1206,6,0)</f>
        <v>0</v>
      </c>
      <c r="AW292" s="24">
        <f>VLOOKUP(SPESA!J292,Foglio4!$D$2:$J$1206,7,0)</f>
        <v>0</v>
      </c>
    </row>
    <row r="293" spans="1:49">
      <c r="A293" s="1">
        <v>1</v>
      </c>
      <c r="B293" s="1">
        <v>1</v>
      </c>
      <c r="C293" s="1">
        <v>7</v>
      </c>
      <c r="D293" s="1">
        <v>3</v>
      </c>
      <c r="E293" s="1">
        <v>0</v>
      </c>
      <c r="H293" s="1">
        <v>28200</v>
      </c>
      <c r="I293" s="1">
        <v>53</v>
      </c>
      <c r="J293" s="5" t="str">
        <f t="shared" si="18"/>
        <v>28200/53</v>
      </c>
      <c r="K293" s="2" t="s">
        <v>86</v>
      </c>
      <c r="L293" s="1">
        <v>1</v>
      </c>
      <c r="M293" s="1">
        <v>7</v>
      </c>
      <c r="N293" s="1">
        <v>1</v>
      </c>
      <c r="O293" s="1">
        <v>10</v>
      </c>
      <c r="P293" s="1">
        <v>2</v>
      </c>
      <c r="Q293" s="1">
        <v>1</v>
      </c>
      <c r="R293" s="1">
        <v>1</v>
      </c>
      <c r="S293" s="12">
        <v>354</v>
      </c>
      <c r="T293" s="29">
        <v>1</v>
      </c>
      <c r="U293" s="29">
        <v>2</v>
      </c>
      <c r="V293" s="61">
        <v>0</v>
      </c>
      <c r="W293" s="32">
        <f t="shared" si="19"/>
        <v>0</v>
      </c>
      <c r="X293" s="61">
        <v>0</v>
      </c>
      <c r="Y293" s="32">
        <f t="shared" si="20"/>
        <v>0</v>
      </c>
      <c r="Z293" s="61">
        <v>0</v>
      </c>
      <c r="AA293" s="32">
        <f t="shared" si="21"/>
        <v>0</v>
      </c>
      <c r="AB293" s="32">
        <v>0</v>
      </c>
      <c r="AC293" s="32">
        <v>0</v>
      </c>
      <c r="AD293" s="32">
        <v>0</v>
      </c>
      <c r="AE293" s="32">
        <v>0</v>
      </c>
      <c r="AF293" s="32">
        <v>0</v>
      </c>
      <c r="AG293" s="32">
        <v>0</v>
      </c>
      <c r="AH293" s="32">
        <v>0</v>
      </c>
      <c r="AI293" s="21">
        <v>0</v>
      </c>
      <c r="AJ293" s="21">
        <v>0</v>
      </c>
      <c r="AK293" s="9">
        <v>0</v>
      </c>
      <c r="AL293" s="9">
        <v>0</v>
      </c>
      <c r="AM293" s="9">
        <v>0</v>
      </c>
      <c r="AN293" s="21">
        <v>0</v>
      </c>
      <c r="AO293" s="87">
        <v>0</v>
      </c>
      <c r="AP293" s="83">
        <v>0</v>
      </c>
      <c r="AQ293" s="24">
        <v>0</v>
      </c>
      <c r="AR293" s="24">
        <v>0</v>
      </c>
      <c r="AS293" s="24">
        <v>0</v>
      </c>
      <c r="AT293" s="24">
        <v>0</v>
      </c>
      <c r="AU293" s="24">
        <v>0</v>
      </c>
      <c r="AV293" s="24">
        <f>VLOOKUP(J293,Foglio4!$D$2:$I$1206,6,0)</f>
        <v>0</v>
      </c>
      <c r="AW293" s="24">
        <f>VLOOKUP(SPESA!J293,Foglio4!$D$2:$J$1206,7,0)</f>
        <v>0</v>
      </c>
    </row>
    <row r="294" spans="1:49">
      <c r="A294" s="1">
        <v>1</v>
      </c>
      <c r="B294" s="1">
        <v>1</v>
      </c>
      <c r="C294" s="1">
        <v>7</v>
      </c>
      <c r="D294" s="1">
        <v>3</v>
      </c>
      <c r="E294" s="1">
        <v>0</v>
      </c>
      <c r="H294" s="1">
        <v>28200</v>
      </c>
      <c r="I294" s="1">
        <v>54</v>
      </c>
      <c r="J294" s="5" t="str">
        <f t="shared" si="18"/>
        <v>28200/54</v>
      </c>
      <c r="K294" s="2" t="s">
        <v>226</v>
      </c>
      <c r="L294" s="1">
        <v>1</v>
      </c>
      <c r="M294" s="1">
        <v>7</v>
      </c>
      <c r="N294" s="1">
        <v>1</v>
      </c>
      <c r="O294" s="1">
        <v>10</v>
      </c>
      <c r="P294" s="1">
        <v>2</v>
      </c>
      <c r="Q294" s="1">
        <v>1</v>
      </c>
      <c r="R294" s="1">
        <v>1</v>
      </c>
      <c r="S294" s="12">
        <v>357</v>
      </c>
      <c r="T294" s="29">
        <v>1</v>
      </c>
      <c r="U294" s="29">
        <v>2</v>
      </c>
      <c r="V294" s="61">
        <v>0</v>
      </c>
      <c r="W294" s="32">
        <f t="shared" si="19"/>
        <v>0</v>
      </c>
      <c r="X294" s="61">
        <v>0</v>
      </c>
      <c r="Y294" s="32">
        <f t="shared" si="20"/>
        <v>0</v>
      </c>
      <c r="Z294" s="61">
        <v>0</v>
      </c>
      <c r="AA294" s="32">
        <f t="shared" si="21"/>
        <v>0</v>
      </c>
      <c r="AB294" s="32">
        <v>0</v>
      </c>
      <c r="AC294" s="32">
        <v>0</v>
      </c>
      <c r="AD294" s="32">
        <v>0</v>
      </c>
      <c r="AE294" s="32">
        <v>0</v>
      </c>
      <c r="AF294" s="32">
        <v>0</v>
      </c>
      <c r="AG294" s="32">
        <v>0</v>
      </c>
      <c r="AH294" s="32">
        <v>0</v>
      </c>
      <c r="AI294" s="21">
        <v>0</v>
      </c>
      <c r="AJ294" s="21">
        <v>0</v>
      </c>
      <c r="AK294" s="9">
        <v>0</v>
      </c>
      <c r="AL294" s="9">
        <v>0</v>
      </c>
      <c r="AM294" s="9">
        <v>0</v>
      </c>
      <c r="AN294" s="21">
        <v>0</v>
      </c>
      <c r="AO294" s="87">
        <v>0</v>
      </c>
      <c r="AP294" s="83">
        <v>0</v>
      </c>
      <c r="AQ294" s="24">
        <v>0</v>
      </c>
      <c r="AR294" s="24">
        <v>0</v>
      </c>
      <c r="AS294" s="24">
        <v>0</v>
      </c>
      <c r="AT294" s="24">
        <v>0</v>
      </c>
      <c r="AU294" s="24">
        <v>0</v>
      </c>
      <c r="AV294" s="24">
        <f>VLOOKUP(J294,Foglio4!$D$2:$I$1206,6,0)</f>
        <v>0</v>
      </c>
      <c r="AW294" s="24">
        <f>VLOOKUP(SPESA!J294,Foglio4!$D$2:$J$1206,7,0)</f>
        <v>0</v>
      </c>
    </row>
    <row r="295" spans="1:49">
      <c r="A295" s="1">
        <v>1</v>
      </c>
      <c r="B295" s="1">
        <v>1</v>
      </c>
      <c r="C295" s="1">
        <v>7</v>
      </c>
      <c r="D295" s="1">
        <v>3</v>
      </c>
      <c r="E295" s="1">
        <v>0</v>
      </c>
      <c r="H295" s="1">
        <v>28200</v>
      </c>
      <c r="I295" s="1">
        <v>60</v>
      </c>
      <c r="J295" s="5" t="str">
        <f t="shared" si="18"/>
        <v>28200/60</v>
      </c>
      <c r="K295" s="2" t="s">
        <v>227</v>
      </c>
      <c r="L295" s="1">
        <v>1</v>
      </c>
      <c r="M295" s="1">
        <v>7</v>
      </c>
      <c r="N295" s="1">
        <v>1</v>
      </c>
      <c r="O295" s="1">
        <v>10</v>
      </c>
      <c r="P295" s="1">
        <v>2</v>
      </c>
      <c r="Q295" s="1">
        <v>1</v>
      </c>
      <c r="R295" s="1">
        <v>1</v>
      </c>
      <c r="S295" s="12">
        <v>357</v>
      </c>
      <c r="T295" s="29">
        <v>1</v>
      </c>
      <c r="U295" s="29">
        <v>2</v>
      </c>
      <c r="V295" s="61">
        <v>0</v>
      </c>
      <c r="W295" s="32">
        <f t="shared" si="19"/>
        <v>0</v>
      </c>
      <c r="X295" s="61">
        <v>0</v>
      </c>
      <c r="Y295" s="32">
        <f t="shared" si="20"/>
        <v>0</v>
      </c>
      <c r="Z295" s="61">
        <v>0</v>
      </c>
      <c r="AA295" s="32">
        <f t="shared" si="21"/>
        <v>0</v>
      </c>
      <c r="AB295" s="32">
        <v>0</v>
      </c>
      <c r="AC295" s="32">
        <v>0</v>
      </c>
      <c r="AD295" s="32">
        <v>0</v>
      </c>
      <c r="AE295" s="32">
        <v>0</v>
      </c>
      <c r="AF295" s="32">
        <v>0</v>
      </c>
      <c r="AG295" s="32">
        <v>0</v>
      </c>
      <c r="AH295" s="32">
        <v>0</v>
      </c>
      <c r="AI295" s="21">
        <v>0</v>
      </c>
      <c r="AJ295" s="21">
        <v>0</v>
      </c>
      <c r="AK295" s="9">
        <v>0</v>
      </c>
      <c r="AL295" s="9">
        <v>0</v>
      </c>
      <c r="AM295" s="9">
        <v>0</v>
      </c>
      <c r="AN295" s="21">
        <v>0</v>
      </c>
      <c r="AO295" s="87">
        <v>0</v>
      </c>
      <c r="AP295" s="83">
        <v>0</v>
      </c>
      <c r="AQ295" s="24">
        <v>0</v>
      </c>
      <c r="AR295" s="24">
        <v>0</v>
      </c>
      <c r="AS295" s="24">
        <v>0</v>
      </c>
      <c r="AT295" s="24">
        <v>0</v>
      </c>
      <c r="AU295" s="24">
        <v>0</v>
      </c>
      <c r="AV295" s="24">
        <f>VLOOKUP(J295,Foglio4!$D$2:$I$1206,6,0)</f>
        <v>0</v>
      </c>
      <c r="AW295" s="24">
        <f>VLOOKUP(SPESA!J295,Foglio4!$D$2:$J$1206,7,0)</f>
        <v>0</v>
      </c>
    </row>
    <row r="296" spans="1:49">
      <c r="A296" s="1">
        <v>1</v>
      </c>
      <c r="B296" s="1">
        <v>1</v>
      </c>
      <c r="C296" s="1">
        <v>7</v>
      </c>
      <c r="D296" s="1">
        <v>3</v>
      </c>
      <c r="E296" s="1">
        <v>0</v>
      </c>
      <c r="H296" s="1">
        <v>28800</v>
      </c>
      <c r="I296" s="1">
        <v>0</v>
      </c>
      <c r="J296" s="5" t="str">
        <f t="shared" si="18"/>
        <v>28800/0</v>
      </c>
      <c r="K296" s="2" t="s">
        <v>228</v>
      </c>
      <c r="L296" s="1">
        <v>1</v>
      </c>
      <c r="M296" s="1">
        <v>7</v>
      </c>
      <c r="N296" s="1">
        <v>1</v>
      </c>
      <c r="O296" s="1">
        <v>3</v>
      </c>
      <c r="P296" s="1">
        <v>2</v>
      </c>
      <c r="Q296" s="1">
        <v>99</v>
      </c>
      <c r="R296" s="1">
        <v>5</v>
      </c>
      <c r="S296" s="12">
        <v>357</v>
      </c>
      <c r="T296" s="29">
        <v>1</v>
      </c>
      <c r="U296" s="29">
        <v>2</v>
      </c>
      <c r="V296" s="61">
        <v>0</v>
      </c>
      <c r="W296" s="32">
        <f t="shared" si="19"/>
        <v>0</v>
      </c>
      <c r="X296" s="61">
        <v>2110734</v>
      </c>
      <c r="Y296" s="32">
        <f t="shared" si="20"/>
        <v>1090.1031364427481</v>
      </c>
      <c r="Z296" s="61">
        <v>2143135</v>
      </c>
      <c r="AA296" s="32">
        <f t="shared" si="21"/>
        <v>1106.8368564301466</v>
      </c>
      <c r="AB296" s="32">
        <v>1231.82</v>
      </c>
      <c r="AC296" s="32">
        <v>1281.75</v>
      </c>
      <c r="AD296" s="32">
        <v>1342.6</v>
      </c>
      <c r="AE296" s="32">
        <v>1359.2</v>
      </c>
      <c r="AF296" s="32">
        <v>1620.45</v>
      </c>
      <c r="AG296" s="32">
        <v>1647.45</v>
      </c>
      <c r="AH296" s="32">
        <v>1657.14</v>
      </c>
      <c r="AI296" s="21">
        <v>1541.95</v>
      </c>
      <c r="AJ296" s="21">
        <v>1726.9</v>
      </c>
      <c r="AK296" s="9">
        <v>1750</v>
      </c>
      <c r="AL296" s="9">
        <v>1782.37</v>
      </c>
      <c r="AM296" s="9">
        <v>1850</v>
      </c>
      <c r="AN296" s="21">
        <v>1791.95</v>
      </c>
      <c r="AO296" s="87">
        <v>1837.98</v>
      </c>
      <c r="AP296" s="83">
        <v>1847.32</v>
      </c>
      <c r="AQ296" s="24">
        <v>1860.07</v>
      </c>
      <c r="AR296" s="24">
        <v>1870.22</v>
      </c>
      <c r="AS296" s="24">
        <v>2000</v>
      </c>
      <c r="AT296" s="24">
        <v>2000</v>
      </c>
      <c r="AU296" s="24">
        <v>2000</v>
      </c>
      <c r="AV296" s="24">
        <f>VLOOKUP(J296,Foglio4!$D$2:$I$1206,6,0)</f>
        <v>2000</v>
      </c>
      <c r="AW296" s="24">
        <f>VLOOKUP(SPESA!J296,Foglio4!$D$2:$J$1206,7,0)</f>
        <v>2000</v>
      </c>
    </row>
    <row r="297" spans="1:49">
      <c r="A297" s="5">
        <v>1</v>
      </c>
      <c r="B297" s="5">
        <v>1</v>
      </c>
      <c r="C297" s="5">
        <v>7</v>
      </c>
      <c r="D297" s="5">
        <v>3</v>
      </c>
      <c r="E297" s="5">
        <v>0</v>
      </c>
      <c r="H297" s="5">
        <v>28800</v>
      </c>
      <c r="I297" s="5">
        <v>71</v>
      </c>
      <c r="J297" s="5" t="str">
        <f t="shared" si="18"/>
        <v>28800/71</v>
      </c>
      <c r="K297" s="2" t="s">
        <v>804</v>
      </c>
      <c r="L297" s="5">
        <v>1</v>
      </c>
      <c r="M297" s="5">
        <v>7</v>
      </c>
      <c r="N297" s="5">
        <v>1</v>
      </c>
      <c r="O297" s="5">
        <v>10</v>
      </c>
      <c r="P297" s="5">
        <v>2</v>
      </c>
      <c r="Q297" s="5">
        <v>1</v>
      </c>
      <c r="R297" s="5">
        <v>0</v>
      </c>
      <c r="S297" s="12">
        <v>357</v>
      </c>
      <c r="T297" s="29">
        <v>1</v>
      </c>
      <c r="U297" s="29">
        <v>2</v>
      </c>
      <c r="V297" s="61">
        <v>0</v>
      </c>
      <c r="W297" s="32">
        <f t="shared" si="19"/>
        <v>0</v>
      </c>
      <c r="X297" s="61">
        <v>0</v>
      </c>
      <c r="Y297" s="32">
        <f t="shared" si="20"/>
        <v>0</v>
      </c>
      <c r="Z297" s="61">
        <v>0</v>
      </c>
      <c r="AA297" s="32">
        <f t="shared" si="21"/>
        <v>0</v>
      </c>
      <c r="AB297" s="32">
        <v>0</v>
      </c>
      <c r="AC297" s="32">
        <v>0</v>
      </c>
      <c r="AD297" s="32">
        <v>0</v>
      </c>
      <c r="AE297" s="32">
        <v>0</v>
      </c>
      <c r="AF297" s="32">
        <v>0</v>
      </c>
      <c r="AG297" s="32">
        <v>0</v>
      </c>
      <c r="AH297" s="32">
        <v>0</v>
      </c>
      <c r="AI297" s="21">
        <v>0</v>
      </c>
      <c r="AJ297" s="21">
        <v>0</v>
      </c>
      <c r="AK297" s="9">
        <v>0</v>
      </c>
      <c r="AL297" s="9">
        <v>0</v>
      </c>
      <c r="AM297" s="9">
        <v>0</v>
      </c>
      <c r="AN297" s="21">
        <v>0</v>
      </c>
      <c r="AO297" s="87">
        <v>0</v>
      </c>
      <c r="AP297" s="83">
        <v>0</v>
      </c>
      <c r="AQ297" s="24">
        <v>0</v>
      </c>
      <c r="AR297" s="24">
        <v>0</v>
      </c>
      <c r="AS297" s="24">
        <v>0</v>
      </c>
      <c r="AT297" s="24">
        <v>0</v>
      </c>
      <c r="AU297" s="24">
        <v>0</v>
      </c>
      <c r="AV297" s="24">
        <f>VLOOKUP(J297,Foglio4!$D$2:$I$1206,6,0)</f>
        <v>0</v>
      </c>
      <c r="AW297" s="24">
        <f>VLOOKUP(SPESA!J297,Foglio4!$D$2:$J$1206,7,0)</f>
        <v>0</v>
      </c>
    </row>
    <row r="298" spans="1:49">
      <c r="A298" s="5">
        <v>1</v>
      </c>
      <c r="B298" s="5">
        <v>1</v>
      </c>
      <c r="C298" s="5">
        <v>7</v>
      </c>
      <c r="D298" s="5">
        <v>5</v>
      </c>
      <c r="E298" s="5">
        <v>0</v>
      </c>
      <c r="F298" s="5">
        <v>29800</v>
      </c>
      <c r="G298" s="5">
        <v>0</v>
      </c>
      <c r="H298" s="5">
        <v>0</v>
      </c>
      <c r="I298" s="5">
        <v>0</v>
      </c>
      <c r="J298" s="5" t="str">
        <f t="shared" si="18"/>
        <v>0/0</v>
      </c>
      <c r="K298" s="2" t="s">
        <v>1030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63">
        <v>100</v>
      </c>
      <c r="T298" s="29">
        <v>1</v>
      </c>
      <c r="U298" s="29">
        <v>2</v>
      </c>
      <c r="V298" s="61">
        <v>24300</v>
      </c>
      <c r="W298" s="32">
        <f t="shared" si="19"/>
        <v>12.549902647874521</v>
      </c>
      <c r="X298" s="61">
        <v>21300</v>
      </c>
      <c r="Y298" s="32">
        <f t="shared" si="20"/>
        <v>11.000531950606062</v>
      </c>
      <c r="Z298" s="61">
        <v>4350</v>
      </c>
      <c r="AA298" s="32">
        <f t="shared" si="21"/>
        <v>2.2465875110392663</v>
      </c>
      <c r="AB298" s="32">
        <v>0</v>
      </c>
      <c r="AC298" s="32">
        <v>0</v>
      </c>
      <c r="AD298" s="32">
        <v>0</v>
      </c>
      <c r="AE298" s="32">
        <v>0</v>
      </c>
      <c r="AF298" s="32">
        <v>0</v>
      </c>
      <c r="AG298" s="32">
        <v>0</v>
      </c>
      <c r="AH298" s="32">
        <v>0</v>
      </c>
      <c r="AI298" s="21">
        <v>0</v>
      </c>
      <c r="AJ298" s="21">
        <v>0</v>
      </c>
      <c r="AK298" s="9">
        <v>0</v>
      </c>
      <c r="AL298" s="9">
        <v>0</v>
      </c>
      <c r="AM298" s="9">
        <v>0</v>
      </c>
      <c r="AN298" s="21">
        <v>0</v>
      </c>
      <c r="AO298" s="87">
        <v>0</v>
      </c>
      <c r="AP298" s="83">
        <v>0</v>
      </c>
      <c r="AQ298" s="24">
        <v>0</v>
      </c>
      <c r="AR298" s="24">
        <v>0</v>
      </c>
      <c r="AS298" s="24">
        <v>0</v>
      </c>
      <c r="AT298" s="24">
        <v>0</v>
      </c>
      <c r="AU298" s="24">
        <v>0</v>
      </c>
      <c r="AV298" s="24">
        <v>0</v>
      </c>
      <c r="AW298" s="24">
        <v>0</v>
      </c>
    </row>
    <row r="299" spans="1:49">
      <c r="A299" s="1">
        <v>1</v>
      </c>
      <c r="B299" s="1">
        <v>1</v>
      </c>
      <c r="C299" s="1">
        <v>7</v>
      </c>
      <c r="D299" s="1">
        <v>7</v>
      </c>
      <c r="E299" s="1">
        <v>0</v>
      </c>
      <c r="H299" s="1">
        <v>29900</v>
      </c>
      <c r="I299" s="1">
        <v>0</v>
      </c>
      <c r="J299" s="5" t="str">
        <f t="shared" si="18"/>
        <v>29900/0</v>
      </c>
      <c r="K299" s="2" t="s">
        <v>39</v>
      </c>
      <c r="L299" s="1">
        <v>1</v>
      </c>
      <c r="M299" s="1">
        <v>7</v>
      </c>
      <c r="N299" s="1">
        <v>1</v>
      </c>
      <c r="O299" s="1">
        <v>2</v>
      </c>
      <c r="P299" s="1">
        <v>1</v>
      </c>
      <c r="Q299" s="1">
        <v>1</v>
      </c>
      <c r="R299" s="1">
        <v>1</v>
      </c>
      <c r="S299" s="12">
        <v>351</v>
      </c>
      <c r="T299" s="29">
        <v>1</v>
      </c>
      <c r="U299" s="29">
        <v>2</v>
      </c>
      <c r="V299" s="61">
        <v>812001</v>
      </c>
      <c r="W299" s="32">
        <f t="shared" si="19"/>
        <v>419.36351851756211</v>
      </c>
      <c r="X299" s="61">
        <v>8197845</v>
      </c>
      <c r="Y299" s="32">
        <f t="shared" si="20"/>
        <v>4233.8336079162518</v>
      </c>
      <c r="Z299" s="61">
        <v>6265000</v>
      </c>
      <c r="AA299" s="32">
        <f t="shared" si="21"/>
        <v>3235.6024727956328</v>
      </c>
      <c r="AB299" s="32">
        <v>3001</v>
      </c>
      <c r="AC299" s="32">
        <v>3043.18</v>
      </c>
      <c r="AD299" s="32">
        <v>3230.91</v>
      </c>
      <c r="AE299" s="32">
        <v>3401.62</v>
      </c>
      <c r="AF299" s="32">
        <v>3449.52</v>
      </c>
      <c r="AG299" s="32">
        <v>4493.28</v>
      </c>
      <c r="AH299" s="32">
        <v>3370</v>
      </c>
      <c r="AI299" s="21">
        <v>3500</v>
      </c>
      <c r="AJ299" s="21">
        <v>3414.36</v>
      </c>
      <c r="AK299" s="9">
        <v>3510.61</v>
      </c>
      <c r="AL299" s="9">
        <v>3185</v>
      </c>
      <c r="AM299" s="9">
        <v>3519</v>
      </c>
      <c r="AN299" s="21">
        <v>3519</v>
      </c>
      <c r="AO299" s="87">
        <v>4013</v>
      </c>
      <c r="AP299" s="83">
        <v>3517.15</v>
      </c>
      <c r="AQ299" s="24">
        <v>3535</v>
      </c>
      <c r="AR299" s="24">
        <v>3739.08</v>
      </c>
      <c r="AS299" s="24">
        <v>3664.83</v>
      </c>
      <c r="AT299" s="24">
        <v>3364.47</v>
      </c>
      <c r="AU299" s="24">
        <v>3720</v>
      </c>
      <c r="AV299" s="24">
        <f>VLOOKUP(J299,Foglio4!$D$2:$I$1206,6,0)</f>
        <v>3720</v>
      </c>
      <c r="AW299" s="24">
        <f>VLOOKUP(SPESA!J299,Foglio4!$D$2:$J$1206,7,0)</f>
        <v>3720</v>
      </c>
    </row>
    <row r="300" spans="1:49">
      <c r="A300" s="1">
        <v>1</v>
      </c>
      <c r="B300" s="1">
        <v>1</v>
      </c>
      <c r="C300" s="1">
        <v>7</v>
      </c>
      <c r="D300" s="1">
        <v>7</v>
      </c>
      <c r="E300" s="1">
        <v>0</v>
      </c>
      <c r="H300" s="1">
        <v>29900</v>
      </c>
      <c r="I300" s="1">
        <v>71</v>
      </c>
      <c r="J300" s="5" t="str">
        <f t="shared" si="18"/>
        <v>29900/71</v>
      </c>
      <c r="K300" s="2" t="s">
        <v>40</v>
      </c>
      <c r="L300" s="1">
        <v>1</v>
      </c>
      <c r="M300" s="1">
        <v>7</v>
      </c>
      <c r="N300" s="1">
        <v>1</v>
      </c>
      <c r="O300" s="1">
        <v>10</v>
      </c>
      <c r="P300" s="1">
        <v>2</v>
      </c>
      <c r="Q300" s="1">
        <v>1</v>
      </c>
      <c r="R300" s="1">
        <v>1</v>
      </c>
      <c r="S300" s="12">
        <v>351</v>
      </c>
      <c r="T300" s="29">
        <v>1</v>
      </c>
      <c r="U300" s="29">
        <v>2</v>
      </c>
      <c r="V300" s="61">
        <v>0</v>
      </c>
      <c r="W300" s="32">
        <f t="shared" si="19"/>
        <v>0</v>
      </c>
      <c r="X300" s="61">
        <v>0</v>
      </c>
      <c r="Y300" s="32">
        <f t="shared" si="20"/>
        <v>0</v>
      </c>
      <c r="Z300" s="61">
        <v>0</v>
      </c>
      <c r="AA300" s="32">
        <f t="shared" si="21"/>
        <v>0</v>
      </c>
      <c r="AB300" s="32">
        <v>0</v>
      </c>
      <c r="AC300" s="32">
        <v>0</v>
      </c>
      <c r="AD300" s="32">
        <v>0</v>
      </c>
      <c r="AE300" s="32">
        <v>0</v>
      </c>
      <c r="AF300" s="32">
        <v>0</v>
      </c>
      <c r="AG300" s="32">
        <v>0</v>
      </c>
      <c r="AH300" s="32">
        <v>0</v>
      </c>
      <c r="AI300" s="21">
        <v>0</v>
      </c>
      <c r="AJ300" s="21">
        <v>0</v>
      </c>
      <c r="AK300" s="9">
        <v>0</v>
      </c>
      <c r="AL300" s="9">
        <v>0</v>
      </c>
      <c r="AM300" s="9">
        <v>0</v>
      </c>
      <c r="AN300" s="21">
        <v>0</v>
      </c>
      <c r="AO300" s="87">
        <v>0</v>
      </c>
      <c r="AP300" s="83">
        <v>0</v>
      </c>
      <c r="AQ300" s="24">
        <v>0</v>
      </c>
      <c r="AR300" s="24">
        <v>0</v>
      </c>
      <c r="AS300" s="24">
        <v>0</v>
      </c>
      <c r="AT300" s="24">
        <v>0</v>
      </c>
      <c r="AU300" s="24">
        <v>0</v>
      </c>
      <c r="AV300" s="24">
        <f>VLOOKUP(J300,Foglio4!$D$2:$I$1206,6,0)</f>
        <v>0</v>
      </c>
      <c r="AW300" s="24">
        <f>VLOOKUP(SPESA!J300,Foglio4!$D$2:$J$1206,7,0)</f>
        <v>0</v>
      </c>
    </row>
    <row r="301" spans="1:49">
      <c r="A301" s="1">
        <v>1</v>
      </c>
      <c r="B301" s="1">
        <v>1</v>
      </c>
      <c r="C301" s="1">
        <v>7</v>
      </c>
      <c r="D301" s="1">
        <v>7</v>
      </c>
      <c r="E301" s="1">
        <v>0</v>
      </c>
      <c r="H301" s="1">
        <v>29905</v>
      </c>
      <c r="I301" s="1">
        <v>0</v>
      </c>
      <c r="J301" s="5" t="str">
        <f t="shared" si="18"/>
        <v>29905/0</v>
      </c>
      <c r="K301" s="2" t="s">
        <v>229</v>
      </c>
      <c r="L301" s="1">
        <v>1</v>
      </c>
      <c r="M301" s="1">
        <v>7</v>
      </c>
      <c r="N301" s="1">
        <v>1</v>
      </c>
      <c r="O301" s="1">
        <v>2</v>
      </c>
      <c r="P301" s="1">
        <v>1</v>
      </c>
      <c r="Q301" s="1">
        <v>1</v>
      </c>
      <c r="R301" s="1">
        <v>1</v>
      </c>
      <c r="S301" s="12">
        <v>351</v>
      </c>
      <c r="T301" s="29">
        <v>1</v>
      </c>
      <c r="U301" s="29">
        <v>2</v>
      </c>
      <c r="V301" s="61">
        <v>0</v>
      </c>
      <c r="W301" s="32">
        <f t="shared" si="19"/>
        <v>0</v>
      </c>
      <c r="X301" s="61">
        <v>0</v>
      </c>
      <c r="Y301" s="32">
        <f t="shared" si="20"/>
        <v>0</v>
      </c>
      <c r="Z301" s="61">
        <v>0</v>
      </c>
      <c r="AA301" s="32">
        <f t="shared" si="21"/>
        <v>0</v>
      </c>
      <c r="AB301" s="32">
        <v>0</v>
      </c>
      <c r="AC301" s="32">
        <v>0</v>
      </c>
      <c r="AD301" s="32">
        <v>0</v>
      </c>
      <c r="AE301" s="32">
        <v>0</v>
      </c>
      <c r="AF301" s="32">
        <v>0</v>
      </c>
      <c r="AG301" s="32">
        <v>0</v>
      </c>
      <c r="AH301" s="32">
        <v>0</v>
      </c>
      <c r="AI301" s="21">
        <v>0</v>
      </c>
      <c r="AJ301" s="21">
        <v>0</v>
      </c>
      <c r="AK301" s="9">
        <v>0</v>
      </c>
      <c r="AL301" s="9">
        <v>1192.1099999999999</v>
      </c>
      <c r="AM301" s="9">
        <v>0</v>
      </c>
      <c r="AN301" s="21">
        <v>0</v>
      </c>
      <c r="AO301" s="87">
        <v>0</v>
      </c>
      <c r="AP301" s="83">
        <v>0</v>
      </c>
      <c r="AQ301" s="24">
        <v>407.58</v>
      </c>
      <c r="AR301" s="24">
        <v>0</v>
      </c>
      <c r="AS301" s="24">
        <v>0</v>
      </c>
      <c r="AT301" s="24">
        <v>0</v>
      </c>
      <c r="AU301" s="24">
        <v>0</v>
      </c>
      <c r="AV301" s="24">
        <f>VLOOKUP(J301,Foglio4!$D$2:$I$1206,6,0)</f>
        <v>1000</v>
      </c>
      <c r="AW301" s="24">
        <f>VLOOKUP(SPESA!J301,Foglio4!$D$2:$J$1206,7,0)</f>
        <v>0</v>
      </c>
    </row>
    <row r="302" spans="1:49">
      <c r="A302" s="1">
        <v>1</v>
      </c>
      <c r="B302" s="1">
        <v>1</v>
      </c>
      <c r="C302" s="1">
        <v>7</v>
      </c>
      <c r="D302" s="1">
        <v>7</v>
      </c>
      <c r="E302" s="1">
        <v>0</v>
      </c>
      <c r="H302" s="1">
        <v>29910</v>
      </c>
      <c r="I302" s="1">
        <v>0</v>
      </c>
      <c r="J302" s="5" t="str">
        <f t="shared" si="18"/>
        <v>29910/0</v>
      </c>
      <c r="K302" s="2" t="s">
        <v>230</v>
      </c>
      <c r="L302" s="1">
        <v>1</v>
      </c>
      <c r="M302" s="1">
        <v>7</v>
      </c>
      <c r="N302" s="1">
        <v>1</v>
      </c>
      <c r="O302" s="1">
        <v>2</v>
      </c>
      <c r="P302" s="1">
        <v>1</v>
      </c>
      <c r="Q302" s="1">
        <v>1</v>
      </c>
      <c r="R302" s="1">
        <v>1</v>
      </c>
      <c r="S302" s="12">
        <v>351</v>
      </c>
      <c r="T302" s="29">
        <v>1</v>
      </c>
      <c r="U302" s="29">
        <v>2</v>
      </c>
      <c r="V302" s="61">
        <v>0</v>
      </c>
      <c r="W302" s="32">
        <f t="shared" si="19"/>
        <v>0</v>
      </c>
      <c r="X302" s="61">
        <v>0</v>
      </c>
      <c r="Y302" s="32">
        <f t="shared" si="20"/>
        <v>0</v>
      </c>
      <c r="Z302" s="61">
        <v>0</v>
      </c>
      <c r="AA302" s="32">
        <f t="shared" si="21"/>
        <v>0</v>
      </c>
      <c r="AB302" s="32">
        <v>0</v>
      </c>
      <c r="AC302" s="32">
        <v>0</v>
      </c>
      <c r="AD302" s="32">
        <v>0</v>
      </c>
      <c r="AE302" s="32">
        <v>0</v>
      </c>
      <c r="AF302" s="32">
        <v>0</v>
      </c>
      <c r="AG302" s="32">
        <v>0</v>
      </c>
      <c r="AH302" s="32">
        <v>0</v>
      </c>
      <c r="AI302" s="21">
        <v>0</v>
      </c>
      <c r="AJ302" s="21">
        <v>0</v>
      </c>
      <c r="AK302" s="9">
        <v>0</v>
      </c>
      <c r="AL302" s="9">
        <v>0</v>
      </c>
      <c r="AM302" s="9">
        <v>0</v>
      </c>
      <c r="AN302" s="21">
        <v>696.16</v>
      </c>
      <c r="AO302" s="87">
        <v>0</v>
      </c>
      <c r="AP302" s="83">
        <v>858.76</v>
      </c>
      <c r="AQ302" s="24">
        <v>441.01</v>
      </c>
      <c r="AR302" s="24">
        <v>664.13</v>
      </c>
      <c r="AS302" s="24">
        <v>343.49</v>
      </c>
      <c r="AT302" s="24">
        <v>286.57</v>
      </c>
      <c r="AU302" s="24">
        <v>500</v>
      </c>
      <c r="AV302" s="24">
        <f>VLOOKUP(J302,Foglio4!$D$2:$I$1206,6,0)</f>
        <v>500</v>
      </c>
      <c r="AW302" s="24">
        <f>VLOOKUP(SPESA!J302,Foglio4!$D$2:$J$1206,7,0)</f>
        <v>500</v>
      </c>
    </row>
    <row r="303" spans="1:49">
      <c r="A303" s="5">
        <v>1</v>
      </c>
      <c r="B303" s="5">
        <v>1</v>
      </c>
      <c r="C303" s="5">
        <v>7</v>
      </c>
      <c r="D303" s="5">
        <v>8</v>
      </c>
      <c r="E303" s="5">
        <v>0</v>
      </c>
      <c r="H303" s="5">
        <v>31700</v>
      </c>
      <c r="I303" s="5">
        <v>0</v>
      </c>
      <c r="J303" s="5" t="str">
        <f t="shared" si="18"/>
        <v>31700/0</v>
      </c>
      <c r="K303" s="2" t="s">
        <v>898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12">
        <v>100</v>
      </c>
      <c r="T303" s="29">
        <v>1</v>
      </c>
      <c r="U303" s="29">
        <v>2</v>
      </c>
      <c r="V303" s="61">
        <v>0</v>
      </c>
      <c r="W303" s="32">
        <f t="shared" si="19"/>
        <v>0</v>
      </c>
      <c r="X303" s="61">
        <v>0</v>
      </c>
      <c r="Y303" s="32">
        <f t="shared" si="20"/>
        <v>0</v>
      </c>
      <c r="Z303" s="61">
        <v>7895497</v>
      </c>
      <c r="AA303" s="32">
        <f t="shared" si="21"/>
        <v>4077.6838973903432</v>
      </c>
      <c r="AB303" s="32">
        <v>0</v>
      </c>
      <c r="AC303" s="32">
        <v>15550.88</v>
      </c>
      <c r="AD303" s="32">
        <v>29072.74</v>
      </c>
      <c r="AE303" s="32">
        <v>34290.43</v>
      </c>
      <c r="AF303" s="32">
        <v>0</v>
      </c>
      <c r="AG303" s="32">
        <v>0</v>
      </c>
      <c r="AH303" s="32">
        <v>0</v>
      </c>
      <c r="AI303" s="21">
        <v>0</v>
      </c>
      <c r="AJ303" s="21">
        <v>0</v>
      </c>
      <c r="AK303" s="9">
        <v>0</v>
      </c>
      <c r="AL303" s="9">
        <v>0</v>
      </c>
      <c r="AM303" s="9">
        <v>0</v>
      </c>
      <c r="AN303" s="21">
        <v>0</v>
      </c>
      <c r="AO303" s="87">
        <v>0</v>
      </c>
      <c r="AP303" s="83">
        <v>0</v>
      </c>
      <c r="AQ303" s="24">
        <v>0</v>
      </c>
      <c r="AR303" s="24">
        <v>0</v>
      </c>
      <c r="AS303" s="24">
        <v>0</v>
      </c>
      <c r="AT303" s="24">
        <v>0</v>
      </c>
      <c r="AU303" s="24">
        <v>0</v>
      </c>
      <c r="AV303" s="24">
        <v>0</v>
      </c>
      <c r="AW303" s="24">
        <v>0</v>
      </c>
    </row>
    <row r="304" spans="1:49">
      <c r="A304" s="1">
        <v>1</v>
      </c>
      <c r="B304" s="1">
        <v>1</v>
      </c>
      <c r="C304" s="1">
        <v>7</v>
      </c>
      <c r="D304" s="1">
        <v>8</v>
      </c>
      <c r="E304" s="1">
        <v>0</v>
      </c>
      <c r="H304" s="1">
        <v>31800</v>
      </c>
      <c r="I304" s="1">
        <v>0</v>
      </c>
      <c r="J304" s="5" t="str">
        <f t="shared" si="18"/>
        <v>31800/0</v>
      </c>
      <c r="K304" s="2" t="s">
        <v>231</v>
      </c>
      <c r="L304" s="1">
        <v>1</v>
      </c>
      <c r="M304" s="1">
        <v>7</v>
      </c>
      <c r="N304" s="1">
        <v>1</v>
      </c>
      <c r="O304" s="1">
        <v>10</v>
      </c>
      <c r="P304" s="1">
        <v>99</v>
      </c>
      <c r="Q304" s="1">
        <v>99</v>
      </c>
      <c r="R304" s="1">
        <v>999</v>
      </c>
      <c r="S304" s="12">
        <v>357</v>
      </c>
      <c r="T304" s="29">
        <v>1</v>
      </c>
      <c r="U304" s="29">
        <v>2</v>
      </c>
      <c r="V304" s="61">
        <v>0</v>
      </c>
      <c r="W304" s="32">
        <f t="shared" si="19"/>
        <v>0</v>
      </c>
      <c r="X304" s="61">
        <v>0</v>
      </c>
      <c r="Y304" s="32">
        <f t="shared" si="20"/>
        <v>0</v>
      </c>
      <c r="Z304" s="61">
        <v>0</v>
      </c>
      <c r="AA304" s="32">
        <f t="shared" si="21"/>
        <v>0</v>
      </c>
      <c r="AB304" s="32">
        <v>0</v>
      </c>
      <c r="AC304" s="32">
        <v>0</v>
      </c>
      <c r="AD304" s="32">
        <v>0</v>
      </c>
      <c r="AE304" s="32">
        <v>0</v>
      </c>
      <c r="AF304" s="32">
        <v>0</v>
      </c>
      <c r="AG304" s="32">
        <v>0</v>
      </c>
      <c r="AH304" s="32">
        <v>0</v>
      </c>
      <c r="AI304" s="21">
        <v>0</v>
      </c>
      <c r="AJ304" s="21">
        <v>0</v>
      </c>
      <c r="AK304" s="9">
        <v>0</v>
      </c>
      <c r="AL304" s="9">
        <v>0</v>
      </c>
      <c r="AM304" s="9">
        <v>0</v>
      </c>
      <c r="AN304" s="21">
        <v>0</v>
      </c>
      <c r="AO304" s="87">
        <v>0</v>
      </c>
      <c r="AP304" s="83">
        <v>0</v>
      </c>
      <c r="AQ304" s="24">
        <v>0</v>
      </c>
      <c r="AR304" s="24">
        <v>0</v>
      </c>
      <c r="AS304" s="24">
        <v>0</v>
      </c>
      <c r="AT304" s="24">
        <v>0</v>
      </c>
      <c r="AU304" s="24">
        <v>0</v>
      </c>
      <c r="AV304" s="24">
        <f>VLOOKUP(J304,Foglio4!$D$2:$I$1206,6,0)</f>
        <v>0</v>
      </c>
      <c r="AW304" s="24">
        <f>VLOOKUP(SPESA!J304,Foglio4!$D$2:$J$1206,7,0)</f>
        <v>0</v>
      </c>
    </row>
    <row r="305" spans="1:49">
      <c r="A305" s="5">
        <v>1</v>
      </c>
      <c r="B305" s="5">
        <v>1</v>
      </c>
      <c r="C305" s="5">
        <v>8</v>
      </c>
      <c r="D305" s="5">
        <v>1</v>
      </c>
      <c r="E305" s="5">
        <v>0</v>
      </c>
      <c r="F305" s="5">
        <v>32700</v>
      </c>
      <c r="G305" s="5">
        <v>0</v>
      </c>
      <c r="H305" s="5">
        <v>0</v>
      </c>
      <c r="I305" s="5">
        <v>0</v>
      </c>
      <c r="J305" s="5" t="str">
        <f t="shared" si="18"/>
        <v>0/0</v>
      </c>
      <c r="K305" s="2" t="s">
        <v>204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69">
        <v>301</v>
      </c>
      <c r="T305" s="29">
        <v>3</v>
      </c>
      <c r="U305" s="29">
        <v>6</v>
      </c>
      <c r="V305" s="61">
        <v>3082630</v>
      </c>
      <c r="W305" s="32">
        <f t="shared" si="19"/>
        <v>1592.0455308402238</v>
      </c>
      <c r="X305" s="61">
        <v>8572771</v>
      </c>
      <c r="Y305" s="32">
        <f t="shared" si="20"/>
        <v>4427.4667272642764</v>
      </c>
      <c r="Z305" s="61">
        <v>0</v>
      </c>
      <c r="AA305" s="32">
        <v>0</v>
      </c>
      <c r="AB305" s="32">
        <v>0</v>
      </c>
      <c r="AC305" s="32">
        <v>0</v>
      </c>
      <c r="AD305" s="32">
        <v>0</v>
      </c>
      <c r="AE305" s="32">
        <v>0</v>
      </c>
      <c r="AF305" s="32">
        <v>0</v>
      </c>
      <c r="AG305" s="32">
        <v>0</v>
      </c>
      <c r="AH305" s="32">
        <v>0</v>
      </c>
      <c r="AI305" s="21">
        <v>0</v>
      </c>
      <c r="AJ305" s="21">
        <v>0</v>
      </c>
      <c r="AK305" s="9">
        <v>0</v>
      </c>
      <c r="AL305" s="9">
        <v>0</v>
      </c>
      <c r="AM305" s="9">
        <v>0</v>
      </c>
      <c r="AN305" s="21">
        <v>0</v>
      </c>
      <c r="AO305" s="87">
        <v>0</v>
      </c>
      <c r="AP305" s="83">
        <v>0</v>
      </c>
      <c r="AQ305" s="24">
        <v>0</v>
      </c>
      <c r="AR305" s="24">
        <v>0</v>
      </c>
      <c r="AS305" s="24">
        <v>0</v>
      </c>
      <c r="AT305" s="24">
        <v>0</v>
      </c>
      <c r="AU305" s="24">
        <v>0</v>
      </c>
      <c r="AV305" s="24">
        <v>0</v>
      </c>
      <c r="AW305" s="24">
        <v>0</v>
      </c>
    </row>
    <row r="306" spans="1:49">
      <c r="A306" s="5">
        <v>1</v>
      </c>
      <c r="B306" s="5">
        <v>1</v>
      </c>
      <c r="C306" s="5">
        <v>8</v>
      </c>
      <c r="D306" s="5">
        <v>1</v>
      </c>
      <c r="E306" s="5">
        <v>0</v>
      </c>
      <c r="F306" s="5">
        <v>32702</v>
      </c>
      <c r="G306" s="5">
        <v>0</v>
      </c>
      <c r="H306" s="5">
        <v>0</v>
      </c>
      <c r="I306" s="5">
        <v>0</v>
      </c>
      <c r="J306" s="5" t="str">
        <f t="shared" si="18"/>
        <v>0/0</v>
      </c>
      <c r="K306" s="2" t="s">
        <v>281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69">
        <v>301</v>
      </c>
      <c r="T306" s="29">
        <v>3</v>
      </c>
      <c r="U306" s="29">
        <v>6</v>
      </c>
      <c r="V306" s="61">
        <v>1037744</v>
      </c>
      <c r="W306" s="32">
        <f t="shared" si="19"/>
        <v>535.95004828872004</v>
      </c>
      <c r="X306" s="61">
        <v>3276790</v>
      </c>
      <c r="Y306" s="32">
        <f t="shared" si="20"/>
        <v>1692.3208023674385</v>
      </c>
      <c r="Z306" s="61">
        <v>0</v>
      </c>
      <c r="AA306" s="32">
        <v>0</v>
      </c>
      <c r="AB306" s="32">
        <v>0</v>
      </c>
      <c r="AC306" s="32">
        <v>0</v>
      </c>
      <c r="AD306" s="32">
        <v>0</v>
      </c>
      <c r="AE306" s="32">
        <v>0</v>
      </c>
      <c r="AF306" s="32">
        <v>0</v>
      </c>
      <c r="AG306" s="32">
        <v>0</v>
      </c>
      <c r="AH306" s="32">
        <v>0</v>
      </c>
      <c r="AI306" s="21">
        <v>0</v>
      </c>
      <c r="AJ306" s="21">
        <v>0</v>
      </c>
      <c r="AK306" s="9">
        <v>0</v>
      </c>
      <c r="AL306" s="9">
        <v>0</v>
      </c>
      <c r="AM306" s="9">
        <v>0</v>
      </c>
      <c r="AN306" s="21">
        <v>0</v>
      </c>
      <c r="AO306" s="87">
        <v>0</v>
      </c>
      <c r="AP306" s="83">
        <v>0</v>
      </c>
      <c r="AQ306" s="24">
        <v>0</v>
      </c>
      <c r="AR306" s="24">
        <v>0</v>
      </c>
      <c r="AS306" s="24">
        <v>0</v>
      </c>
      <c r="AT306" s="24">
        <v>0</v>
      </c>
      <c r="AU306" s="24">
        <v>0</v>
      </c>
      <c r="AV306" s="24">
        <v>0</v>
      </c>
      <c r="AW306" s="24">
        <v>0</v>
      </c>
    </row>
    <row r="307" spans="1:49">
      <c r="A307" s="5">
        <v>1</v>
      </c>
      <c r="B307" s="5">
        <v>1</v>
      </c>
      <c r="C307" s="5">
        <v>8</v>
      </c>
      <c r="D307" s="5">
        <v>1</v>
      </c>
      <c r="E307" s="5">
        <v>0</v>
      </c>
      <c r="F307" s="5">
        <v>32703</v>
      </c>
      <c r="G307" s="5">
        <v>0</v>
      </c>
      <c r="H307" s="5">
        <v>0</v>
      </c>
      <c r="I307" s="5">
        <v>0</v>
      </c>
      <c r="J307" s="5" t="str">
        <f t="shared" si="18"/>
        <v>0/0</v>
      </c>
      <c r="K307" s="2" t="s">
        <v>1031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63">
        <v>301</v>
      </c>
      <c r="T307" s="29">
        <v>3</v>
      </c>
      <c r="U307" s="29">
        <v>6</v>
      </c>
      <c r="V307" s="61">
        <v>796182</v>
      </c>
      <c r="W307" s="32">
        <f t="shared" si="19"/>
        <v>411.19368683086554</v>
      </c>
      <c r="X307" s="61">
        <v>2100000</v>
      </c>
      <c r="Y307" s="32">
        <f t="shared" si="20"/>
        <v>1084.5594880879216</v>
      </c>
      <c r="Z307" s="61">
        <v>241973</v>
      </c>
      <c r="AA307" s="32">
        <f t="shared" si="21"/>
        <v>124.96862524338032</v>
      </c>
      <c r="AB307" s="32">
        <v>0</v>
      </c>
      <c r="AC307" s="32">
        <v>0</v>
      </c>
      <c r="AD307" s="32">
        <v>0</v>
      </c>
      <c r="AE307" s="32">
        <v>0</v>
      </c>
      <c r="AF307" s="32">
        <v>0</v>
      </c>
      <c r="AG307" s="32">
        <v>0</v>
      </c>
      <c r="AH307" s="32">
        <v>0</v>
      </c>
      <c r="AI307" s="21">
        <v>0</v>
      </c>
      <c r="AJ307" s="21">
        <v>0</v>
      </c>
      <c r="AK307" s="9">
        <v>0</v>
      </c>
      <c r="AL307" s="9">
        <v>0</v>
      </c>
      <c r="AM307" s="9">
        <v>0</v>
      </c>
      <c r="AN307" s="21">
        <v>0</v>
      </c>
      <c r="AO307" s="87">
        <v>0</v>
      </c>
      <c r="AP307" s="83">
        <v>0</v>
      </c>
      <c r="AQ307" s="24">
        <v>0</v>
      </c>
      <c r="AR307" s="24">
        <v>0</v>
      </c>
      <c r="AS307" s="24">
        <v>0</v>
      </c>
      <c r="AT307" s="24">
        <v>0</v>
      </c>
      <c r="AU307" s="24">
        <v>0</v>
      </c>
      <c r="AV307" s="24">
        <v>0</v>
      </c>
      <c r="AW307" s="24">
        <v>0</v>
      </c>
    </row>
    <row r="308" spans="1:49">
      <c r="A308" s="5">
        <v>1</v>
      </c>
      <c r="B308" s="5">
        <v>1</v>
      </c>
      <c r="C308" s="5">
        <v>8</v>
      </c>
      <c r="D308" s="5">
        <v>1</v>
      </c>
      <c r="E308" s="5">
        <v>0</v>
      </c>
      <c r="F308" s="5">
        <v>32750</v>
      </c>
      <c r="G308" s="5">
        <v>0</v>
      </c>
      <c r="H308" s="5">
        <v>0</v>
      </c>
      <c r="I308" s="5">
        <v>0</v>
      </c>
      <c r="J308" s="5" t="str">
        <f t="shared" si="18"/>
        <v>0/0</v>
      </c>
      <c r="K308" s="2" t="s">
        <v>994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3">
        <v>300</v>
      </c>
      <c r="T308" s="29">
        <v>3</v>
      </c>
      <c r="U308" s="29">
        <v>6</v>
      </c>
      <c r="V308" s="61">
        <v>0</v>
      </c>
      <c r="W308" s="32">
        <f t="shared" si="19"/>
        <v>0</v>
      </c>
      <c r="X308" s="61">
        <v>0</v>
      </c>
      <c r="Y308" s="32">
        <f t="shared" si="20"/>
        <v>0</v>
      </c>
      <c r="Z308" s="61">
        <v>1000000</v>
      </c>
      <c r="AA308" s="32">
        <f t="shared" si="21"/>
        <v>516.45689908948646</v>
      </c>
      <c r="AB308" s="32">
        <v>516</v>
      </c>
      <c r="AC308" s="32">
        <v>0</v>
      </c>
      <c r="AD308" s="32">
        <v>0</v>
      </c>
      <c r="AE308" s="32">
        <v>0</v>
      </c>
      <c r="AF308" s="32">
        <v>0</v>
      </c>
      <c r="AG308" s="32">
        <v>0</v>
      </c>
      <c r="AH308" s="32">
        <v>0</v>
      </c>
      <c r="AI308" s="21">
        <v>0</v>
      </c>
      <c r="AJ308" s="21">
        <v>0</v>
      </c>
      <c r="AK308" s="9">
        <v>0</v>
      </c>
      <c r="AL308" s="9">
        <v>0</v>
      </c>
      <c r="AM308" s="9">
        <v>0</v>
      </c>
      <c r="AN308" s="21">
        <v>0</v>
      </c>
      <c r="AO308" s="87">
        <v>0</v>
      </c>
      <c r="AP308" s="83">
        <v>0</v>
      </c>
      <c r="AQ308" s="24">
        <v>0</v>
      </c>
      <c r="AR308" s="24">
        <v>0</v>
      </c>
      <c r="AS308" s="24">
        <v>0</v>
      </c>
      <c r="AT308" s="24">
        <v>0</v>
      </c>
      <c r="AU308" s="24">
        <v>0</v>
      </c>
      <c r="AV308" s="24">
        <v>0</v>
      </c>
      <c r="AW308" s="24">
        <v>0</v>
      </c>
    </row>
    <row r="309" spans="1:49">
      <c r="A309" s="5">
        <v>1</v>
      </c>
      <c r="B309" s="5">
        <v>1</v>
      </c>
      <c r="C309" s="5">
        <v>8</v>
      </c>
      <c r="D309" s="5">
        <v>1</v>
      </c>
      <c r="E309" s="5">
        <v>0</v>
      </c>
      <c r="H309" s="5">
        <v>32800</v>
      </c>
      <c r="I309" s="5">
        <v>0</v>
      </c>
      <c r="J309" s="5" t="str">
        <f t="shared" si="18"/>
        <v>32800/0</v>
      </c>
      <c r="K309" s="2" t="s">
        <v>899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12">
        <v>301</v>
      </c>
      <c r="T309" s="29">
        <v>3</v>
      </c>
      <c r="U309" s="29">
        <v>20</v>
      </c>
      <c r="V309" s="61">
        <v>0</v>
      </c>
      <c r="W309" s="32">
        <f t="shared" si="19"/>
        <v>0</v>
      </c>
      <c r="X309" s="61">
        <v>0</v>
      </c>
      <c r="Y309" s="32">
        <f t="shared" si="20"/>
        <v>0</v>
      </c>
      <c r="Z309" s="61">
        <v>857762</v>
      </c>
      <c r="AA309" s="32">
        <f t="shared" si="21"/>
        <v>442.99710267679609</v>
      </c>
      <c r="AB309" s="32">
        <v>516</v>
      </c>
      <c r="AC309" s="32">
        <v>497.67</v>
      </c>
      <c r="AD309" s="32">
        <v>754.44</v>
      </c>
      <c r="AE309" s="32">
        <v>15.14</v>
      </c>
      <c r="AF309" s="32">
        <v>0</v>
      </c>
      <c r="AG309" s="32">
        <v>0</v>
      </c>
      <c r="AH309" s="32">
        <v>0</v>
      </c>
      <c r="AI309" s="21">
        <v>0</v>
      </c>
      <c r="AJ309" s="21">
        <v>0</v>
      </c>
      <c r="AK309" s="9">
        <v>0</v>
      </c>
      <c r="AL309" s="9">
        <v>0</v>
      </c>
      <c r="AM309" s="9">
        <v>0</v>
      </c>
      <c r="AN309" s="21">
        <v>0</v>
      </c>
      <c r="AO309" s="87">
        <v>0</v>
      </c>
      <c r="AP309" s="83">
        <v>0</v>
      </c>
      <c r="AQ309" s="24">
        <v>0</v>
      </c>
      <c r="AR309" s="24">
        <v>0</v>
      </c>
      <c r="AS309" s="24">
        <v>0</v>
      </c>
      <c r="AT309" s="24">
        <v>0</v>
      </c>
      <c r="AU309" s="24">
        <v>0</v>
      </c>
      <c r="AV309" s="24">
        <v>0</v>
      </c>
      <c r="AW309" s="24">
        <v>0</v>
      </c>
    </row>
    <row r="310" spans="1:49">
      <c r="A310" s="5">
        <v>1</v>
      </c>
      <c r="B310" s="5">
        <v>1</v>
      </c>
      <c r="C310" s="5">
        <v>8</v>
      </c>
      <c r="D310" s="5">
        <v>1</v>
      </c>
      <c r="E310" s="5">
        <v>0</v>
      </c>
      <c r="F310" s="5">
        <v>32900</v>
      </c>
      <c r="G310" s="5">
        <v>0</v>
      </c>
      <c r="H310" s="5">
        <v>0</v>
      </c>
      <c r="I310" s="5">
        <v>0</v>
      </c>
      <c r="J310" s="5" t="str">
        <f t="shared" si="18"/>
        <v>0/0</v>
      </c>
      <c r="K310" s="2" t="s">
        <v>995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3">
        <v>301</v>
      </c>
      <c r="T310" s="29">
        <v>3</v>
      </c>
      <c r="U310" s="29">
        <v>6</v>
      </c>
      <c r="V310" s="61">
        <v>0</v>
      </c>
      <c r="W310" s="32">
        <f t="shared" si="19"/>
        <v>0</v>
      </c>
      <c r="X310" s="61">
        <v>3694510</v>
      </c>
      <c r="Y310" s="32">
        <f t="shared" si="20"/>
        <v>1908.0551782550988</v>
      </c>
      <c r="Z310" s="61">
        <v>1000000</v>
      </c>
      <c r="AA310" s="32">
        <f t="shared" si="21"/>
        <v>516.45689908948646</v>
      </c>
      <c r="AB310" s="32">
        <v>789.82</v>
      </c>
      <c r="AC310" s="32">
        <v>0</v>
      </c>
      <c r="AD310" s="32">
        <v>0</v>
      </c>
      <c r="AE310" s="32">
        <v>0</v>
      </c>
      <c r="AF310" s="32">
        <v>0</v>
      </c>
      <c r="AG310" s="32">
        <v>0</v>
      </c>
      <c r="AH310" s="32">
        <v>0</v>
      </c>
      <c r="AI310" s="21">
        <v>0</v>
      </c>
      <c r="AJ310" s="21">
        <v>0</v>
      </c>
      <c r="AK310" s="9">
        <v>0</v>
      </c>
      <c r="AL310" s="9">
        <v>0</v>
      </c>
      <c r="AM310" s="9">
        <v>0</v>
      </c>
      <c r="AN310" s="21">
        <v>0</v>
      </c>
      <c r="AO310" s="87">
        <v>0</v>
      </c>
      <c r="AP310" s="83">
        <v>0</v>
      </c>
      <c r="AQ310" s="24">
        <v>0</v>
      </c>
      <c r="AR310" s="24">
        <v>0</v>
      </c>
      <c r="AS310" s="24">
        <v>0</v>
      </c>
      <c r="AT310" s="24">
        <v>0</v>
      </c>
      <c r="AU310" s="24">
        <v>0</v>
      </c>
      <c r="AV310" s="24">
        <v>0</v>
      </c>
      <c r="AW310" s="24">
        <v>0</v>
      </c>
    </row>
    <row r="311" spans="1:49">
      <c r="A311" s="1">
        <v>1</v>
      </c>
      <c r="B311" s="1">
        <v>1</v>
      </c>
      <c r="C311" s="1">
        <v>8</v>
      </c>
      <c r="D311" s="1">
        <v>1</v>
      </c>
      <c r="E311" s="1">
        <v>0</v>
      </c>
      <c r="H311" s="1">
        <v>32910</v>
      </c>
      <c r="I311" s="1">
        <v>0</v>
      </c>
      <c r="J311" s="5" t="str">
        <f t="shared" si="18"/>
        <v>32910/0</v>
      </c>
      <c r="K311" s="2" t="s">
        <v>232</v>
      </c>
      <c r="L311" s="1">
        <v>1</v>
      </c>
      <c r="M311" s="1">
        <v>11</v>
      </c>
      <c r="N311" s="1">
        <v>1</v>
      </c>
      <c r="O311" s="1">
        <v>1</v>
      </c>
      <c r="P311" s="1">
        <v>1</v>
      </c>
      <c r="Q311" s="1">
        <v>1</v>
      </c>
      <c r="R311" s="1">
        <v>4</v>
      </c>
      <c r="S311" s="12">
        <v>750</v>
      </c>
      <c r="T311" s="29">
        <v>3</v>
      </c>
      <c r="U311" s="29">
        <v>20</v>
      </c>
      <c r="V311" s="61">
        <v>0</v>
      </c>
      <c r="W311" s="32">
        <f t="shared" si="19"/>
        <v>0</v>
      </c>
      <c r="X311" s="61">
        <v>130521000</v>
      </c>
      <c r="Y311" s="32">
        <f t="shared" si="20"/>
        <v>67408.470926058872</v>
      </c>
      <c r="Z311" s="61">
        <v>106195000</v>
      </c>
      <c r="AA311" s="32">
        <f t="shared" si="21"/>
        <v>54845.14039880802</v>
      </c>
      <c r="AB311" s="32">
        <v>55137.94</v>
      </c>
      <c r="AC311" s="32">
        <v>54595.74</v>
      </c>
      <c r="AD311" s="32">
        <v>50786.16</v>
      </c>
      <c r="AE311" s="32">
        <v>55385.34</v>
      </c>
      <c r="AF311" s="32">
        <v>48439.21</v>
      </c>
      <c r="AG311" s="32">
        <v>59526.17</v>
      </c>
      <c r="AH311" s="32">
        <v>97971.42</v>
      </c>
      <c r="AI311" s="21">
        <v>79100</v>
      </c>
      <c r="AJ311" s="21">
        <v>85834</v>
      </c>
      <c r="AK311" s="9">
        <v>83673</v>
      </c>
      <c r="AL311" s="9">
        <v>83673</v>
      </c>
      <c r="AM311" s="9">
        <v>87197</v>
      </c>
      <c r="AN311" s="21">
        <v>85652.75</v>
      </c>
      <c r="AO311" s="87">
        <v>86651.97</v>
      </c>
      <c r="AP311" s="83">
        <v>90317.31</v>
      </c>
      <c r="AQ311" s="24">
        <v>74330.39</v>
      </c>
      <c r="AR311" s="24">
        <v>87040.8</v>
      </c>
      <c r="AS311" s="24">
        <v>74913.990000000005</v>
      </c>
      <c r="AT311" s="24">
        <v>77307.509999999995</v>
      </c>
      <c r="AU311" s="24">
        <v>114323.43</v>
      </c>
      <c r="AV311" s="24">
        <f>VLOOKUP(J311,Foglio4!$D$2:$I$1206,6,0)</f>
        <v>90382</v>
      </c>
      <c r="AW311" s="24">
        <f>VLOOKUP(SPESA!J311,Foglio4!$D$2:$J$1206,7,0)</f>
        <v>90382</v>
      </c>
    </row>
    <row r="312" spans="1:49">
      <c r="A312" s="1">
        <v>1</v>
      </c>
      <c r="B312" s="1">
        <v>1</v>
      </c>
      <c r="C312" s="1">
        <v>8</v>
      </c>
      <c r="D312" s="1">
        <v>1</v>
      </c>
      <c r="E312" s="1">
        <v>0</v>
      </c>
      <c r="H312" s="1">
        <v>32910</v>
      </c>
      <c r="I312" s="1">
        <v>71</v>
      </c>
      <c r="J312" s="5" t="str">
        <f t="shared" si="18"/>
        <v>32910/71</v>
      </c>
      <c r="K312" s="2" t="s">
        <v>233</v>
      </c>
      <c r="L312" s="1">
        <v>1</v>
      </c>
      <c r="M312" s="1">
        <v>11</v>
      </c>
      <c r="N312" s="1">
        <v>1</v>
      </c>
      <c r="O312" s="1">
        <v>10</v>
      </c>
      <c r="P312" s="1">
        <v>2</v>
      </c>
      <c r="Q312" s="1">
        <v>1</v>
      </c>
      <c r="R312" s="1">
        <v>1</v>
      </c>
      <c r="S312" s="12">
        <v>750</v>
      </c>
      <c r="T312" s="29">
        <v>3</v>
      </c>
      <c r="U312" s="29">
        <v>20</v>
      </c>
      <c r="V312" s="61">
        <v>0</v>
      </c>
      <c r="W312" s="32">
        <f t="shared" si="19"/>
        <v>0</v>
      </c>
      <c r="X312" s="61">
        <v>0</v>
      </c>
      <c r="Y312" s="32">
        <f t="shared" si="20"/>
        <v>0</v>
      </c>
      <c r="Z312" s="61">
        <v>0</v>
      </c>
      <c r="AA312" s="32">
        <f t="shared" si="21"/>
        <v>0</v>
      </c>
      <c r="AB312" s="32">
        <v>0</v>
      </c>
      <c r="AC312" s="32">
        <v>0</v>
      </c>
      <c r="AD312" s="32">
        <v>0</v>
      </c>
      <c r="AE312" s="32">
        <v>0</v>
      </c>
      <c r="AF312" s="32">
        <v>0</v>
      </c>
      <c r="AG312" s="32">
        <v>0</v>
      </c>
      <c r="AH312" s="32">
        <v>0</v>
      </c>
      <c r="AI312" s="21">
        <v>0</v>
      </c>
      <c r="AJ312" s="21">
        <v>0</v>
      </c>
      <c r="AK312" s="9">
        <v>0</v>
      </c>
      <c r="AL312" s="9">
        <v>0</v>
      </c>
      <c r="AM312" s="9">
        <v>0</v>
      </c>
      <c r="AN312" s="21">
        <v>0</v>
      </c>
      <c r="AO312" s="87">
        <v>0</v>
      </c>
      <c r="AP312" s="83">
        <v>0</v>
      </c>
      <c r="AQ312" s="24">
        <v>0</v>
      </c>
      <c r="AR312" s="24">
        <v>0</v>
      </c>
      <c r="AS312" s="24">
        <v>0</v>
      </c>
      <c r="AT312" s="24">
        <v>0</v>
      </c>
      <c r="AU312" s="24">
        <v>0</v>
      </c>
      <c r="AV312" s="24">
        <f>VLOOKUP(J312,Foglio4!$D$2:$I$1206,6,0)</f>
        <v>0</v>
      </c>
      <c r="AW312" s="24">
        <f>VLOOKUP(SPESA!J312,Foglio4!$D$2:$J$1206,7,0)</f>
        <v>0</v>
      </c>
    </row>
    <row r="313" spans="1:49">
      <c r="A313" s="1">
        <v>1</v>
      </c>
      <c r="B313" s="1">
        <v>1</v>
      </c>
      <c r="C313" s="1">
        <v>8</v>
      </c>
      <c r="D313" s="1">
        <v>1</v>
      </c>
      <c r="E313" s="1">
        <v>0</v>
      </c>
      <c r="H313" s="1">
        <v>32911</v>
      </c>
      <c r="I313" s="1">
        <v>0</v>
      </c>
      <c r="J313" s="5" t="str">
        <f t="shared" si="18"/>
        <v>32911/0</v>
      </c>
      <c r="K313" s="2" t="s">
        <v>234</v>
      </c>
      <c r="L313" s="1">
        <v>1</v>
      </c>
      <c r="M313" s="1">
        <v>11</v>
      </c>
      <c r="N313" s="1">
        <v>1</v>
      </c>
      <c r="O313" s="1">
        <v>1</v>
      </c>
      <c r="P313" s="1">
        <v>1</v>
      </c>
      <c r="Q313" s="1">
        <v>1</v>
      </c>
      <c r="R313" s="1">
        <v>4</v>
      </c>
      <c r="S313" s="12">
        <v>750</v>
      </c>
      <c r="T313" s="29">
        <v>3</v>
      </c>
      <c r="U313" s="29">
        <v>20</v>
      </c>
      <c r="V313" s="61">
        <v>0</v>
      </c>
      <c r="W313" s="32">
        <f t="shared" si="19"/>
        <v>0</v>
      </c>
      <c r="X313" s="61">
        <v>0</v>
      </c>
      <c r="Y313" s="32">
        <f t="shared" si="20"/>
        <v>0</v>
      </c>
      <c r="Z313" s="61">
        <v>0</v>
      </c>
      <c r="AA313" s="32">
        <f t="shared" si="21"/>
        <v>0</v>
      </c>
      <c r="AB313" s="32">
        <v>0</v>
      </c>
      <c r="AC313" s="32">
        <v>0</v>
      </c>
      <c r="AD313" s="32">
        <v>0</v>
      </c>
      <c r="AE313" s="32">
        <v>0</v>
      </c>
      <c r="AF313" s="32">
        <v>0</v>
      </c>
      <c r="AG313" s="32">
        <v>0</v>
      </c>
      <c r="AH313" s="32">
        <v>0</v>
      </c>
      <c r="AI313" s="21">
        <v>0</v>
      </c>
      <c r="AJ313" s="21">
        <v>0</v>
      </c>
      <c r="AK313" s="9">
        <v>0</v>
      </c>
      <c r="AL313" s="9">
        <v>0</v>
      </c>
      <c r="AM313" s="9">
        <v>0</v>
      </c>
      <c r="AN313" s="21">
        <v>0</v>
      </c>
      <c r="AO313" s="87">
        <v>0</v>
      </c>
      <c r="AP313" s="83">
        <v>0</v>
      </c>
      <c r="AQ313" s="24">
        <v>0</v>
      </c>
      <c r="AR313" s="24">
        <v>0</v>
      </c>
      <c r="AS313" s="24">
        <v>0</v>
      </c>
      <c r="AT313" s="24">
        <v>0</v>
      </c>
      <c r="AU313" s="24">
        <v>0</v>
      </c>
      <c r="AV313" s="24">
        <f>VLOOKUP(J313,Foglio4!$D$2:$I$1206,6,0)</f>
        <v>0</v>
      </c>
      <c r="AW313" s="24">
        <f>VLOOKUP(SPESA!J313,Foglio4!$D$2:$J$1206,7,0)</f>
        <v>0</v>
      </c>
    </row>
    <row r="314" spans="1:49">
      <c r="A314" s="5">
        <v>1</v>
      </c>
      <c r="B314" s="5">
        <v>1</v>
      </c>
      <c r="C314" s="5">
        <v>8</v>
      </c>
      <c r="D314" s="5">
        <v>1</v>
      </c>
      <c r="E314" s="5">
        <v>0</v>
      </c>
      <c r="H314" s="93">
        <v>32912</v>
      </c>
      <c r="I314" s="93">
        <v>0</v>
      </c>
      <c r="J314" s="93" t="str">
        <f t="shared" si="18"/>
        <v>32912/0</v>
      </c>
      <c r="K314" s="93" t="s">
        <v>1952</v>
      </c>
      <c r="L314" s="5">
        <v>1</v>
      </c>
      <c r="M314" s="5">
        <v>3</v>
      </c>
      <c r="N314" s="5">
        <v>1</v>
      </c>
      <c r="O314" s="5">
        <v>1</v>
      </c>
      <c r="P314" s="5">
        <v>1</v>
      </c>
      <c r="Q314" s="5">
        <v>1</v>
      </c>
      <c r="R314" s="5">
        <v>8</v>
      </c>
      <c r="S314" s="117">
        <v>762</v>
      </c>
      <c r="T314" s="29">
        <v>3</v>
      </c>
      <c r="U314" s="29">
        <v>8</v>
      </c>
      <c r="V314" s="61"/>
      <c r="W314" s="32"/>
      <c r="X314" s="61"/>
      <c r="Y314" s="32"/>
      <c r="Z314" s="61"/>
      <c r="AA314" s="32"/>
      <c r="AB314" s="32"/>
      <c r="AC314" s="32"/>
      <c r="AD314" s="32"/>
      <c r="AE314" s="32"/>
      <c r="AF314" s="32"/>
      <c r="AG314" s="32"/>
      <c r="AH314" s="32"/>
      <c r="AI314" s="21"/>
      <c r="AJ314" s="21"/>
      <c r="AK314" s="9"/>
      <c r="AL314" s="9"/>
      <c r="AM314" s="9"/>
      <c r="AN314" s="21"/>
      <c r="AO314" s="87"/>
      <c r="AP314" s="83"/>
      <c r="AQ314" s="24"/>
      <c r="AR314" s="24"/>
      <c r="AS314" s="24"/>
      <c r="AT314" s="24">
        <v>310</v>
      </c>
      <c r="AU314" s="24">
        <v>0</v>
      </c>
      <c r="AV314" s="24">
        <f>VLOOKUP(J314,Foglio4!$D$2:$I$1206,6,0)</f>
        <v>0</v>
      </c>
      <c r="AW314" s="24">
        <f>VLOOKUP(SPESA!J314,Foglio4!$D$2:$J$1206,7,0)</f>
        <v>0</v>
      </c>
    </row>
    <row r="315" spans="1:49">
      <c r="A315" s="1">
        <v>1</v>
      </c>
      <c r="B315" s="1">
        <v>1</v>
      </c>
      <c r="C315" s="1">
        <v>8</v>
      </c>
      <c r="D315" s="1">
        <v>1</v>
      </c>
      <c r="E315" s="1">
        <v>0</v>
      </c>
      <c r="H315" s="1">
        <v>32920</v>
      </c>
      <c r="I315" s="1">
        <v>0</v>
      </c>
      <c r="J315" s="5" t="str">
        <f t="shared" si="18"/>
        <v>32920/0</v>
      </c>
      <c r="K315" s="2" t="s">
        <v>235</v>
      </c>
      <c r="L315" s="1">
        <v>1</v>
      </c>
      <c r="M315" s="1">
        <v>11</v>
      </c>
      <c r="N315" s="1">
        <v>1</v>
      </c>
      <c r="O315" s="1">
        <v>1</v>
      </c>
      <c r="P315" s="1">
        <v>1</v>
      </c>
      <c r="Q315" s="1">
        <v>1</v>
      </c>
      <c r="R315" s="1">
        <v>3</v>
      </c>
      <c r="S315" s="12">
        <v>750</v>
      </c>
      <c r="T315" s="29">
        <v>3</v>
      </c>
      <c r="U315" s="29">
        <v>20</v>
      </c>
      <c r="V315" s="61">
        <v>0</v>
      </c>
      <c r="W315" s="32">
        <f t="shared" si="19"/>
        <v>0</v>
      </c>
      <c r="X315" s="61">
        <v>16811000</v>
      </c>
      <c r="Y315" s="32">
        <f t="shared" si="20"/>
        <v>8682.1569305933572</v>
      </c>
      <c r="Z315" s="61">
        <v>16811000</v>
      </c>
      <c r="AA315" s="32">
        <f t="shared" si="21"/>
        <v>8682.1569305933572</v>
      </c>
      <c r="AB315" s="32">
        <v>8682</v>
      </c>
      <c r="AC315" s="32">
        <v>8681.75</v>
      </c>
      <c r="AD315" s="32">
        <v>8416.0400000000009</v>
      </c>
      <c r="AE315" s="32">
        <v>8682</v>
      </c>
      <c r="AF315" s="32">
        <v>8401.5400000000009</v>
      </c>
      <c r="AG315" s="32">
        <v>6840.52</v>
      </c>
      <c r="AH315" s="32">
        <v>7283.14</v>
      </c>
      <c r="AI315" s="21">
        <v>7573.5</v>
      </c>
      <c r="AJ315" s="21">
        <v>7573.5</v>
      </c>
      <c r="AK315" s="9">
        <v>7573.5</v>
      </c>
      <c r="AL315" s="9">
        <v>7575</v>
      </c>
      <c r="AM315" s="9">
        <v>7575</v>
      </c>
      <c r="AN315" s="21">
        <v>7581.33</v>
      </c>
      <c r="AO315" s="87">
        <v>7575</v>
      </c>
      <c r="AP315" s="83">
        <v>7573.46</v>
      </c>
      <c r="AQ315" s="24">
        <v>7573.5</v>
      </c>
      <c r="AR315" s="24">
        <v>7573.5</v>
      </c>
      <c r="AS315" s="24">
        <v>6370.1</v>
      </c>
      <c r="AT315" s="24">
        <v>6575</v>
      </c>
      <c r="AU315" s="24">
        <v>7575</v>
      </c>
      <c r="AV315" s="24">
        <f>VLOOKUP(J315,Foglio4!$D$2:$I$1206,6,0)</f>
        <v>7575</v>
      </c>
      <c r="AW315" s="24">
        <f>VLOOKUP(SPESA!J315,Foglio4!$D$2:$J$1206,7,0)</f>
        <v>7575</v>
      </c>
    </row>
    <row r="316" spans="1:49">
      <c r="A316" s="1">
        <v>1</v>
      </c>
      <c r="B316" s="1">
        <v>1</v>
      </c>
      <c r="C316" s="1">
        <v>8</v>
      </c>
      <c r="D316" s="1">
        <v>1</v>
      </c>
      <c r="E316" s="1">
        <v>0</v>
      </c>
      <c r="H316" s="1">
        <v>32920</v>
      </c>
      <c r="I316" s="1">
        <v>71</v>
      </c>
      <c r="J316" s="5" t="str">
        <f t="shared" si="18"/>
        <v>32920/71</v>
      </c>
      <c r="K316" s="2" t="s">
        <v>236</v>
      </c>
      <c r="L316" s="1">
        <v>1</v>
      </c>
      <c r="M316" s="1">
        <v>11</v>
      </c>
      <c r="N316" s="1">
        <v>1</v>
      </c>
      <c r="O316" s="1">
        <v>10</v>
      </c>
      <c r="P316" s="1">
        <v>2</v>
      </c>
      <c r="Q316" s="1">
        <v>1</v>
      </c>
      <c r="R316" s="1">
        <v>1</v>
      </c>
      <c r="S316" s="12">
        <v>750</v>
      </c>
      <c r="T316" s="29">
        <v>3</v>
      </c>
      <c r="U316" s="29">
        <v>20</v>
      </c>
      <c r="V316" s="61">
        <v>0</v>
      </c>
      <c r="W316" s="32">
        <f t="shared" si="19"/>
        <v>0</v>
      </c>
      <c r="X316" s="61">
        <v>0</v>
      </c>
      <c r="Y316" s="32">
        <f t="shared" si="20"/>
        <v>0</v>
      </c>
      <c r="Z316" s="61">
        <v>0</v>
      </c>
      <c r="AA316" s="32">
        <f t="shared" si="21"/>
        <v>0</v>
      </c>
      <c r="AB316" s="32">
        <v>0</v>
      </c>
      <c r="AC316" s="32">
        <v>0</v>
      </c>
      <c r="AD316" s="32">
        <v>0</v>
      </c>
      <c r="AE316" s="32">
        <v>0</v>
      </c>
      <c r="AF316" s="32">
        <v>0</v>
      </c>
      <c r="AG316" s="32">
        <v>0</v>
      </c>
      <c r="AH316" s="32">
        <v>0</v>
      </c>
      <c r="AI316" s="21">
        <v>0</v>
      </c>
      <c r="AJ316" s="21">
        <v>0</v>
      </c>
      <c r="AK316" s="9">
        <v>0</v>
      </c>
      <c r="AL316" s="9">
        <v>0</v>
      </c>
      <c r="AM316" s="9">
        <v>0</v>
      </c>
      <c r="AN316" s="21">
        <v>0</v>
      </c>
      <c r="AO316" s="87">
        <v>0</v>
      </c>
      <c r="AP316" s="83">
        <v>0</v>
      </c>
      <c r="AQ316" s="24">
        <v>0</v>
      </c>
      <c r="AR316" s="24">
        <v>0</v>
      </c>
      <c r="AS316" s="24">
        <v>0</v>
      </c>
      <c r="AT316" s="24">
        <v>0</v>
      </c>
      <c r="AU316" s="24">
        <v>0</v>
      </c>
      <c r="AV316" s="24">
        <f>VLOOKUP(J316,Foglio4!$D$2:$I$1206,6,0)</f>
        <v>0</v>
      </c>
      <c r="AW316" s="24">
        <f>VLOOKUP(SPESA!J316,Foglio4!$D$2:$J$1206,7,0)</f>
        <v>0</v>
      </c>
    </row>
    <row r="317" spans="1:49">
      <c r="A317" s="1">
        <v>1</v>
      </c>
      <c r="B317" s="1">
        <v>1</v>
      </c>
      <c r="C317" s="1">
        <v>8</v>
      </c>
      <c r="D317" s="1">
        <v>1</v>
      </c>
      <c r="E317" s="1">
        <v>0</v>
      </c>
      <c r="H317" s="1">
        <v>32921</v>
      </c>
      <c r="I317" s="1">
        <v>0</v>
      </c>
      <c r="J317" s="5" t="str">
        <f t="shared" si="18"/>
        <v>32921/0</v>
      </c>
      <c r="K317" s="2" t="s">
        <v>237</v>
      </c>
      <c r="L317" s="1">
        <v>1</v>
      </c>
      <c r="M317" s="1">
        <v>11</v>
      </c>
      <c r="N317" s="1">
        <v>1</v>
      </c>
      <c r="O317" s="1">
        <v>1</v>
      </c>
      <c r="P317" s="1">
        <v>1</v>
      </c>
      <c r="Q317" s="1">
        <v>1</v>
      </c>
      <c r="R317" s="1">
        <v>3</v>
      </c>
      <c r="S317" s="12">
        <v>750</v>
      </c>
      <c r="T317" s="29">
        <v>3</v>
      </c>
      <c r="U317" s="29">
        <v>20</v>
      </c>
      <c r="V317" s="61">
        <v>0</v>
      </c>
      <c r="W317" s="32">
        <f t="shared" si="19"/>
        <v>0</v>
      </c>
      <c r="X317" s="61">
        <v>0</v>
      </c>
      <c r="Y317" s="32">
        <f t="shared" si="20"/>
        <v>0</v>
      </c>
      <c r="Z317" s="61">
        <v>0</v>
      </c>
      <c r="AA317" s="32">
        <f t="shared" si="21"/>
        <v>0</v>
      </c>
      <c r="AB317" s="32">
        <v>0</v>
      </c>
      <c r="AC317" s="32">
        <v>0</v>
      </c>
      <c r="AD317" s="32">
        <v>4975.32</v>
      </c>
      <c r="AE317" s="32">
        <v>12910.76</v>
      </c>
      <c r="AF317" s="32">
        <v>8446.02</v>
      </c>
      <c r="AG317" s="32">
        <v>8259.19</v>
      </c>
      <c r="AH317" s="32">
        <v>2998.41</v>
      </c>
      <c r="AI317" s="21">
        <v>11400</v>
      </c>
      <c r="AJ317" s="21">
        <v>11400</v>
      </c>
      <c r="AK317" s="9">
        <v>4000</v>
      </c>
      <c r="AL317" s="9">
        <v>6500</v>
      </c>
      <c r="AM317" s="9">
        <v>6000</v>
      </c>
      <c r="AN317" s="21">
        <v>8810.27</v>
      </c>
      <c r="AO317" s="87">
        <v>6364.36</v>
      </c>
      <c r="AP317" s="83">
        <v>722.19</v>
      </c>
      <c r="AQ317" s="24">
        <v>4000</v>
      </c>
      <c r="AR317" s="24">
        <v>4000</v>
      </c>
      <c r="AS317" s="24">
        <v>59.71</v>
      </c>
      <c r="AT317" s="24">
        <v>2323.91</v>
      </c>
      <c r="AU317" s="24">
        <v>4000</v>
      </c>
      <c r="AV317" s="24">
        <f>VLOOKUP(J317,Foglio4!$D$2:$I$1206,6,0)</f>
        <v>4000</v>
      </c>
      <c r="AW317" s="24">
        <f>VLOOKUP(SPESA!J317,Foglio4!$D$2:$J$1206,7,0)</f>
        <v>4000</v>
      </c>
    </row>
    <row r="318" spans="1:49">
      <c r="A318" s="1">
        <v>1</v>
      </c>
      <c r="B318" s="1">
        <v>1</v>
      </c>
      <c r="C318" s="1">
        <v>8</v>
      </c>
      <c r="D318" s="1">
        <v>1</v>
      </c>
      <c r="E318" s="1">
        <v>0</v>
      </c>
      <c r="H318" s="1">
        <v>32921</v>
      </c>
      <c r="I318" s="1">
        <v>71</v>
      </c>
      <c r="J318" s="5" t="str">
        <f t="shared" si="18"/>
        <v>32921/71</v>
      </c>
      <c r="K318" s="2" t="s">
        <v>238</v>
      </c>
      <c r="L318" s="1">
        <v>1</v>
      </c>
      <c r="M318" s="1">
        <v>11</v>
      </c>
      <c r="N318" s="1">
        <v>1</v>
      </c>
      <c r="O318" s="1">
        <v>1</v>
      </c>
      <c r="P318" s="1">
        <v>2</v>
      </c>
      <c r="Q318" s="1">
        <v>1</v>
      </c>
      <c r="R318" s="1">
        <v>1</v>
      </c>
      <c r="S318" s="12">
        <v>750</v>
      </c>
      <c r="T318" s="29">
        <v>3</v>
      </c>
      <c r="U318" s="29">
        <v>20</v>
      </c>
      <c r="V318" s="61">
        <v>0</v>
      </c>
      <c r="W318" s="32">
        <f t="shared" si="19"/>
        <v>0</v>
      </c>
      <c r="X318" s="61">
        <v>0</v>
      </c>
      <c r="Y318" s="32">
        <f t="shared" si="20"/>
        <v>0</v>
      </c>
      <c r="Z318" s="61">
        <v>0</v>
      </c>
      <c r="AA318" s="32">
        <f t="shared" si="21"/>
        <v>0</v>
      </c>
      <c r="AB318" s="32">
        <v>0</v>
      </c>
      <c r="AC318" s="32">
        <v>0</v>
      </c>
      <c r="AD318" s="32">
        <v>0</v>
      </c>
      <c r="AE318" s="32">
        <v>0</v>
      </c>
      <c r="AF318" s="32">
        <v>0</v>
      </c>
      <c r="AG318" s="32">
        <v>0</v>
      </c>
      <c r="AH318" s="32">
        <v>0</v>
      </c>
      <c r="AI318" s="21">
        <v>0</v>
      </c>
      <c r="AJ318" s="21">
        <v>0</v>
      </c>
      <c r="AK318" s="9">
        <v>0</v>
      </c>
      <c r="AL318" s="9">
        <v>0</v>
      </c>
      <c r="AM318" s="9">
        <v>0</v>
      </c>
      <c r="AN318" s="21">
        <v>0</v>
      </c>
      <c r="AO318" s="87">
        <v>0</v>
      </c>
      <c r="AP318" s="83">
        <v>0</v>
      </c>
      <c r="AQ318" s="24">
        <v>0</v>
      </c>
      <c r="AR318" s="24">
        <v>0</v>
      </c>
      <c r="AS318" s="24">
        <v>0</v>
      </c>
      <c r="AT318" s="24">
        <v>0</v>
      </c>
      <c r="AU318" s="24">
        <v>0</v>
      </c>
      <c r="AV318" s="24">
        <f>VLOOKUP(J318,Foglio4!$D$2:$I$1206,6,0)</f>
        <v>0</v>
      </c>
      <c r="AW318" s="24">
        <f>VLOOKUP(SPESA!J318,Foglio4!$D$2:$J$1206,7,0)</f>
        <v>0</v>
      </c>
    </row>
    <row r="319" spans="1:49">
      <c r="A319" s="5">
        <v>1</v>
      </c>
      <c r="B319" s="5">
        <v>1</v>
      </c>
      <c r="C319" s="5">
        <v>8</v>
      </c>
      <c r="D319" s="5">
        <v>1</v>
      </c>
      <c r="E319" s="5">
        <v>0</v>
      </c>
      <c r="H319" s="93">
        <v>32922</v>
      </c>
      <c r="I319" s="93">
        <v>0</v>
      </c>
      <c r="J319" s="93" t="str">
        <f t="shared" si="18"/>
        <v>32922/0</v>
      </c>
      <c r="K319" s="93" t="s">
        <v>1955</v>
      </c>
      <c r="L319" s="5">
        <v>1</v>
      </c>
      <c r="M319" s="5">
        <v>3</v>
      </c>
      <c r="N319" s="5">
        <v>1</v>
      </c>
      <c r="O319" s="5">
        <v>1</v>
      </c>
      <c r="P319" s="5">
        <v>1</v>
      </c>
      <c r="Q319" s="5">
        <v>1</v>
      </c>
      <c r="R319" s="5">
        <v>7</v>
      </c>
      <c r="S319" s="117">
        <v>762</v>
      </c>
      <c r="T319" s="29">
        <v>3</v>
      </c>
      <c r="U319" s="29">
        <v>20</v>
      </c>
      <c r="V319" s="61"/>
      <c r="W319" s="32"/>
      <c r="X319" s="61"/>
      <c r="Y319" s="32"/>
      <c r="Z319" s="61"/>
      <c r="AA319" s="32"/>
      <c r="AB319" s="32"/>
      <c r="AC319" s="32"/>
      <c r="AD319" s="32"/>
      <c r="AE319" s="32"/>
      <c r="AF319" s="32"/>
      <c r="AG319" s="32"/>
      <c r="AH319" s="32"/>
      <c r="AI319" s="21"/>
      <c r="AJ319" s="21"/>
      <c r="AK319" s="9"/>
      <c r="AL319" s="9"/>
      <c r="AM319" s="9"/>
      <c r="AN319" s="21"/>
      <c r="AO319" s="87"/>
      <c r="AP319" s="83"/>
      <c r="AQ319" s="24"/>
      <c r="AR319" s="24"/>
      <c r="AS319" s="24"/>
      <c r="AT319" s="24">
        <v>1000</v>
      </c>
      <c r="AU319" s="24">
        <v>0</v>
      </c>
      <c r="AV319" s="24">
        <f>VLOOKUP(J319,Foglio4!$D$2:$I$1206,6,0)</f>
        <v>0</v>
      </c>
      <c r="AW319" s="24">
        <f>VLOOKUP(SPESA!J319,Foglio4!$D$2:$J$1206,7,0)</f>
        <v>0</v>
      </c>
    </row>
    <row r="320" spans="1:49">
      <c r="A320" s="1">
        <v>1</v>
      </c>
      <c r="B320" s="1">
        <v>1</v>
      </c>
      <c r="C320" s="1">
        <v>8</v>
      </c>
      <c r="D320" s="1">
        <v>1</v>
      </c>
      <c r="E320" s="1">
        <v>0</v>
      </c>
      <c r="H320" s="1">
        <v>32930</v>
      </c>
      <c r="I320" s="1">
        <v>0</v>
      </c>
      <c r="J320" s="5" t="str">
        <f t="shared" si="18"/>
        <v>32930/0</v>
      </c>
      <c r="K320" s="2" t="s">
        <v>239</v>
      </c>
      <c r="L320" s="1">
        <v>1</v>
      </c>
      <c r="M320" s="1">
        <v>11</v>
      </c>
      <c r="N320" s="1">
        <v>1</v>
      </c>
      <c r="O320" s="1">
        <v>1</v>
      </c>
      <c r="P320" s="1">
        <v>2</v>
      </c>
      <c r="Q320" s="1">
        <v>1</v>
      </c>
      <c r="R320" s="1">
        <v>1</v>
      </c>
      <c r="S320" s="12">
        <v>351</v>
      </c>
      <c r="T320" s="29">
        <v>3</v>
      </c>
      <c r="U320" s="29">
        <v>20</v>
      </c>
      <c r="V320" s="61">
        <v>0</v>
      </c>
      <c r="W320" s="32">
        <f t="shared" si="19"/>
        <v>0</v>
      </c>
      <c r="X320" s="61">
        <v>44400000</v>
      </c>
      <c r="Y320" s="32">
        <f t="shared" si="20"/>
        <v>22930.6863195732</v>
      </c>
      <c r="Z320" s="61">
        <v>34230000</v>
      </c>
      <c r="AA320" s="32">
        <f t="shared" si="21"/>
        <v>17678.319655833122</v>
      </c>
      <c r="AB320" s="32">
        <v>18076</v>
      </c>
      <c r="AC320" s="32">
        <v>17847.7</v>
      </c>
      <c r="AD320" s="32">
        <v>15316.12</v>
      </c>
      <c r="AE320" s="32">
        <v>20328.96</v>
      </c>
      <c r="AF320" s="32">
        <v>16490.96</v>
      </c>
      <c r="AG320" s="32">
        <v>20700</v>
      </c>
      <c r="AH320" s="32">
        <v>27247.48</v>
      </c>
      <c r="AI320" s="21">
        <v>27640</v>
      </c>
      <c r="AJ320" s="21">
        <v>25350</v>
      </c>
      <c r="AK320" s="9">
        <v>25091</v>
      </c>
      <c r="AL320" s="9">
        <v>25736</v>
      </c>
      <c r="AM320" s="9">
        <v>25804</v>
      </c>
      <c r="AN320" s="21">
        <v>26788.1</v>
      </c>
      <c r="AO320" s="87">
        <v>27157.33</v>
      </c>
      <c r="AP320" s="83">
        <v>25779.66</v>
      </c>
      <c r="AQ320" s="24">
        <v>23713.4</v>
      </c>
      <c r="AR320" s="24">
        <v>22389.13</v>
      </c>
      <c r="AS320" s="24">
        <v>20889.32</v>
      </c>
      <c r="AT320" s="24">
        <v>24112.89</v>
      </c>
      <c r="AU320" s="24">
        <v>32495.5</v>
      </c>
      <c r="AV320" s="24">
        <f>VLOOKUP(J320,Foglio4!$D$2:$I$1206,6,0)</f>
        <v>26238</v>
      </c>
      <c r="AW320" s="24">
        <f>VLOOKUP(SPESA!J320,Foglio4!$D$2:$J$1206,7,0)</f>
        <v>26238</v>
      </c>
    </row>
    <row r="321" spans="1:49">
      <c r="A321" s="1">
        <v>1</v>
      </c>
      <c r="B321" s="1">
        <v>1</v>
      </c>
      <c r="C321" s="1">
        <v>8</v>
      </c>
      <c r="D321" s="1">
        <v>1</v>
      </c>
      <c r="E321" s="1">
        <v>0</v>
      </c>
      <c r="H321" s="1">
        <v>32930</v>
      </c>
      <c r="I321" s="1">
        <v>71</v>
      </c>
      <c r="J321" s="5" t="str">
        <f t="shared" si="18"/>
        <v>32930/71</v>
      </c>
      <c r="K321" s="2" t="s">
        <v>240</v>
      </c>
      <c r="L321" s="1">
        <v>1</v>
      </c>
      <c r="M321" s="1">
        <v>11</v>
      </c>
      <c r="N321" s="1">
        <v>1</v>
      </c>
      <c r="O321" s="1">
        <v>10</v>
      </c>
      <c r="P321" s="1">
        <v>2</v>
      </c>
      <c r="Q321" s="1">
        <v>1</v>
      </c>
      <c r="R321" s="1">
        <v>1</v>
      </c>
      <c r="S321" s="12">
        <v>351</v>
      </c>
      <c r="T321" s="29">
        <v>3</v>
      </c>
      <c r="U321" s="29">
        <v>20</v>
      </c>
      <c r="V321" s="61">
        <v>0</v>
      </c>
      <c r="W321" s="32">
        <f t="shared" si="19"/>
        <v>0</v>
      </c>
      <c r="X321" s="61">
        <v>0</v>
      </c>
      <c r="Y321" s="32">
        <f t="shared" si="20"/>
        <v>0</v>
      </c>
      <c r="Z321" s="61">
        <v>0</v>
      </c>
      <c r="AA321" s="32">
        <f t="shared" si="21"/>
        <v>0</v>
      </c>
      <c r="AB321" s="32">
        <v>0</v>
      </c>
      <c r="AC321" s="32">
        <v>0</v>
      </c>
      <c r="AD321" s="32">
        <v>0</v>
      </c>
      <c r="AE321" s="32">
        <v>0</v>
      </c>
      <c r="AF321" s="32">
        <v>0</v>
      </c>
      <c r="AG321" s="32">
        <v>0</v>
      </c>
      <c r="AH321" s="32">
        <v>0</v>
      </c>
      <c r="AI321" s="21">
        <v>0</v>
      </c>
      <c r="AJ321" s="21">
        <v>0</v>
      </c>
      <c r="AK321" s="9">
        <v>0</v>
      </c>
      <c r="AL321" s="9">
        <v>0</v>
      </c>
      <c r="AM321" s="9">
        <v>0</v>
      </c>
      <c r="AN321" s="21">
        <v>0</v>
      </c>
      <c r="AO321" s="87">
        <v>0</v>
      </c>
      <c r="AP321" s="83">
        <v>0</v>
      </c>
      <c r="AQ321" s="24">
        <v>0</v>
      </c>
      <c r="AR321" s="24">
        <v>0</v>
      </c>
      <c r="AS321" s="24">
        <v>0</v>
      </c>
      <c r="AT321" s="24">
        <v>0</v>
      </c>
      <c r="AU321" s="24">
        <v>0</v>
      </c>
      <c r="AV321" s="24">
        <f>VLOOKUP(J321,Foglio4!$D$2:$I$1206,6,0)</f>
        <v>0</v>
      </c>
      <c r="AW321" s="24">
        <f>VLOOKUP(SPESA!J321,Foglio4!$D$2:$J$1206,7,0)</f>
        <v>0</v>
      </c>
    </row>
    <row r="322" spans="1:49">
      <c r="A322" s="1">
        <v>1</v>
      </c>
      <c r="B322" s="1">
        <v>1</v>
      </c>
      <c r="C322" s="1">
        <v>8</v>
      </c>
      <c r="D322" s="1">
        <v>1</v>
      </c>
      <c r="E322" s="1">
        <v>0</v>
      </c>
      <c r="H322" s="1">
        <v>32931</v>
      </c>
      <c r="I322" s="1">
        <v>0</v>
      </c>
      <c r="J322" s="5" t="str">
        <f t="shared" si="18"/>
        <v>32931/0</v>
      </c>
      <c r="K322" s="2" t="s">
        <v>241</v>
      </c>
      <c r="L322" s="1">
        <v>1</v>
      </c>
      <c r="M322" s="1">
        <v>11</v>
      </c>
      <c r="N322" s="1">
        <v>1</v>
      </c>
      <c r="O322" s="1">
        <v>1</v>
      </c>
      <c r="P322" s="1">
        <v>2</v>
      </c>
      <c r="Q322" s="1">
        <v>1</v>
      </c>
      <c r="R322" s="1">
        <v>1</v>
      </c>
      <c r="S322" s="12">
        <v>351</v>
      </c>
      <c r="T322" s="29">
        <v>3</v>
      </c>
      <c r="U322" s="29">
        <v>20</v>
      </c>
      <c r="V322" s="61">
        <v>0</v>
      </c>
      <c r="W322" s="32">
        <f t="shared" si="19"/>
        <v>0</v>
      </c>
      <c r="X322" s="61">
        <v>0</v>
      </c>
      <c r="Y322" s="32">
        <f t="shared" si="20"/>
        <v>0</v>
      </c>
      <c r="Z322" s="61">
        <v>0</v>
      </c>
      <c r="AA322" s="32">
        <f t="shared" si="21"/>
        <v>0</v>
      </c>
      <c r="AB322" s="32">
        <v>0</v>
      </c>
      <c r="AC322" s="32">
        <v>0</v>
      </c>
      <c r="AD322" s="32">
        <v>0</v>
      </c>
      <c r="AE322" s="32">
        <v>0</v>
      </c>
      <c r="AF322" s="32">
        <v>0</v>
      </c>
      <c r="AG322" s="32">
        <v>0</v>
      </c>
      <c r="AH322" s="32">
        <v>0</v>
      </c>
      <c r="AI322" s="21">
        <v>0</v>
      </c>
      <c r="AJ322" s="21">
        <v>0</v>
      </c>
      <c r="AK322" s="9">
        <v>0</v>
      </c>
      <c r="AL322" s="9">
        <v>0</v>
      </c>
      <c r="AM322" s="9">
        <v>0</v>
      </c>
      <c r="AN322" s="21">
        <v>0</v>
      </c>
      <c r="AO322" s="87">
        <v>0</v>
      </c>
      <c r="AP322" s="83">
        <v>0</v>
      </c>
      <c r="AQ322" s="24">
        <v>0</v>
      </c>
      <c r="AR322" s="24">
        <v>0</v>
      </c>
      <c r="AS322" s="24">
        <v>0</v>
      </c>
      <c r="AT322" s="24">
        <v>0</v>
      </c>
      <c r="AU322" s="24">
        <v>0</v>
      </c>
      <c r="AV322" s="24">
        <f>VLOOKUP(J322,Foglio4!$D$2:$I$1206,6,0)</f>
        <v>0</v>
      </c>
      <c r="AW322" s="24">
        <f>VLOOKUP(SPESA!J322,Foglio4!$D$2:$J$1206,7,0)</f>
        <v>0</v>
      </c>
    </row>
    <row r="323" spans="1:49">
      <c r="A323" s="1">
        <v>1</v>
      </c>
      <c r="B323" s="1">
        <v>1</v>
      </c>
      <c r="C323" s="1">
        <v>8</v>
      </c>
      <c r="D323" s="1">
        <v>1</v>
      </c>
      <c r="E323" s="1">
        <v>0</v>
      </c>
      <c r="H323" s="1">
        <v>32933</v>
      </c>
      <c r="I323" s="1">
        <v>0</v>
      </c>
      <c r="J323" s="5" t="str">
        <f t="shared" si="18"/>
        <v>32933/0</v>
      </c>
      <c r="K323" s="2" t="s">
        <v>242</v>
      </c>
      <c r="L323" s="1">
        <v>1</v>
      </c>
      <c r="M323" s="1">
        <v>11</v>
      </c>
      <c r="N323" s="1">
        <v>1</v>
      </c>
      <c r="O323" s="1">
        <v>1</v>
      </c>
      <c r="P323" s="1">
        <v>1</v>
      </c>
      <c r="Q323" s="1">
        <v>1</v>
      </c>
      <c r="R323" s="1">
        <v>8</v>
      </c>
      <c r="S323" s="12">
        <v>351</v>
      </c>
      <c r="T323" s="29">
        <v>3</v>
      </c>
      <c r="U323" s="29">
        <v>20</v>
      </c>
      <c r="V323" s="61">
        <v>0</v>
      </c>
      <c r="W323" s="32">
        <f t="shared" si="19"/>
        <v>0</v>
      </c>
      <c r="X323" s="61">
        <v>0</v>
      </c>
      <c r="Y323" s="32">
        <f t="shared" si="20"/>
        <v>0</v>
      </c>
      <c r="Z323" s="61">
        <v>0</v>
      </c>
      <c r="AA323" s="32">
        <f t="shared" si="21"/>
        <v>0</v>
      </c>
      <c r="AB323" s="32">
        <v>0</v>
      </c>
      <c r="AC323" s="32">
        <v>0</v>
      </c>
      <c r="AD323" s="32">
        <v>0</v>
      </c>
      <c r="AE323" s="32">
        <v>0</v>
      </c>
      <c r="AF323" s="32">
        <v>0</v>
      </c>
      <c r="AG323" s="32">
        <v>0</v>
      </c>
      <c r="AH323" s="32">
        <v>0</v>
      </c>
      <c r="AI323" s="21">
        <v>0</v>
      </c>
      <c r="AJ323" s="21">
        <v>0</v>
      </c>
      <c r="AK323" s="9">
        <v>19323</v>
      </c>
      <c r="AL323" s="9">
        <v>10574</v>
      </c>
      <c r="AM323" s="9">
        <v>49750</v>
      </c>
      <c r="AN323" s="21">
        <v>86106</v>
      </c>
      <c r="AO323" s="87">
        <v>76981</v>
      </c>
      <c r="AP323" s="83">
        <v>1780</v>
      </c>
      <c r="AQ323" s="24">
        <v>0</v>
      </c>
      <c r="AR323" s="24">
        <v>0</v>
      </c>
      <c r="AS323" s="24">
        <v>0</v>
      </c>
      <c r="AT323" s="24">
        <v>0</v>
      </c>
      <c r="AU323" s="24">
        <v>0</v>
      </c>
      <c r="AV323" s="24">
        <f>VLOOKUP(J323,Foglio4!$D$2:$I$1206,6,0)</f>
        <v>0</v>
      </c>
      <c r="AW323" s="24">
        <f>VLOOKUP(SPESA!J323,Foglio4!$D$2:$J$1206,7,0)</f>
        <v>0</v>
      </c>
    </row>
    <row r="324" spans="1:49">
      <c r="A324" s="5">
        <v>1</v>
      </c>
      <c r="B324" s="5">
        <v>1</v>
      </c>
      <c r="C324" s="5">
        <v>8</v>
      </c>
      <c r="D324" s="5">
        <v>1</v>
      </c>
      <c r="E324" s="5">
        <v>0</v>
      </c>
      <c r="H324" s="5">
        <v>32940</v>
      </c>
      <c r="I324" s="5">
        <v>0</v>
      </c>
      <c r="J324" s="5" t="str">
        <f t="shared" si="18"/>
        <v>32940/0</v>
      </c>
      <c r="K324" s="2" t="s">
        <v>247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12">
        <v>301</v>
      </c>
      <c r="T324" s="29">
        <v>3</v>
      </c>
      <c r="U324" s="29">
        <v>20</v>
      </c>
      <c r="V324" s="61">
        <v>0</v>
      </c>
      <c r="W324" s="32">
        <f t="shared" si="19"/>
        <v>0</v>
      </c>
      <c r="X324" s="61">
        <v>0</v>
      </c>
      <c r="Y324" s="32">
        <f t="shared" si="20"/>
        <v>0</v>
      </c>
      <c r="Z324" s="61">
        <v>0</v>
      </c>
      <c r="AA324" s="32">
        <f t="shared" si="21"/>
        <v>0</v>
      </c>
      <c r="AB324" s="32">
        <v>534.1</v>
      </c>
      <c r="AC324" s="32">
        <v>784.02</v>
      </c>
      <c r="AD324" s="32">
        <v>204.92</v>
      </c>
      <c r="AE324" s="32">
        <v>511.36</v>
      </c>
      <c r="AF324" s="32">
        <v>515.20000000000005</v>
      </c>
      <c r="AG324" s="32">
        <v>0</v>
      </c>
      <c r="AH324" s="32">
        <v>0</v>
      </c>
      <c r="AI324" s="21">
        <v>0</v>
      </c>
      <c r="AJ324" s="21">
        <v>0</v>
      </c>
      <c r="AK324" s="9">
        <v>0</v>
      </c>
      <c r="AL324" s="9">
        <v>0</v>
      </c>
      <c r="AM324" s="9">
        <v>0</v>
      </c>
      <c r="AN324" s="21">
        <v>0</v>
      </c>
      <c r="AO324" s="87">
        <v>0</v>
      </c>
      <c r="AP324" s="83">
        <v>0</v>
      </c>
      <c r="AQ324" s="24">
        <v>0</v>
      </c>
      <c r="AR324" s="24">
        <v>0</v>
      </c>
      <c r="AS324" s="24">
        <v>0</v>
      </c>
      <c r="AT324" s="24">
        <v>0</v>
      </c>
      <c r="AU324" s="24">
        <v>0</v>
      </c>
      <c r="AV324" s="24">
        <v>0</v>
      </c>
      <c r="AW324" s="24">
        <v>0</v>
      </c>
    </row>
    <row r="325" spans="1:49">
      <c r="A325" s="5">
        <v>1</v>
      </c>
      <c r="B325" s="5">
        <v>1</v>
      </c>
      <c r="C325" s="5">
        <v>8</v>
      </c>
      <c r="D325" s="5">
        <v>2</v>
      </c>
      <c r="E325" s="5">
        <v>0</v>
      </c>
      <c r="F325" s="5">
        <v>33200</v>
      </c>
      <c r="G325" s="5">
        <v>0</v>
      </c>
      <c r="H325" s="5">
        <v>0</v>
      </c>
      <c r="I325" s="5">
        <v>0</v>
      </c>
      <c r="J325" s="5" t="str">
        <f t="shared" si="18"/>
        <v>0/0</v>
      </c>
      <c r="K325" s="2" t="s">
        <v>996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3">
        <v>202</v>
      </c>
      <c r="T325" s="29">
        <v>3</v>
      </c>
      <c r="U325" s="29">
        <v>6</v>
      </c>
      <c r="V325" s="61">
        <v>3501384</v>
      </c>
      <c r="W325" s="32">
        <f t="shared" si="19"/>
        <v>1808.3139231615426</v>
      </c>
      <c r="X325" s="61">
        <v>17341118</v>
      </c>
      <c r="Y325" s="32">
        <f t="shared" si="20"/>
        <v>8955.9400290248777</v>
      </c>
      <c r="Z325" s="61">
        <v>15000000</v>
      </c>
      <c r="AA325" s="32">
        <f t="shared" si="21"/>
        <v>7746.8534863422974</v>
      </c>
      <c r="AB325" s="32">
        <v>9337.7099999999991</v>
      </c>
      <c r="AC325" s="32">
        <v>0</v>
      </c>
      <c r="AD325" s="32">
        <v>0</v>
      </c>
      <c r="AE325" s="32">
        <v>0</v>
      </c>
      <c r="AF325" s="32">
        <v>0</v>
      </c>
      <c r="AG325" s="32">
        <v>0</v>
      </c>
      <c r="AH325" s="32">
        <v>0</v>
      </c>
      <c r="AI325" s="21">
        <v>0</v>
      </c>
      <c r="AJ325" s="21">
        <v>0</v>
      </c>
      <c r="AK325" s="9">
        <v>0</v>
      </c>
      <c r="AL325" s="9">
        <v>0</v>
      </c>
      <c r="AM325" s="9">
        <v>0</v>
      </c>
      <c r="AN325" s="21">
        <v>0</v>
      </c>
      <c r="AO325" s="87">
        <v>0</v>
      </c>
      <c r="AP325" s="83">
        <v>0</v>
      </c>
      <c r="AQ325" s="24">
        <v>0</v>
      </c>
      <c r="AR325" s="24">
        <v>0</v>
      </c>
      <c r="AS325" s="24">
        <v>0</v>
      </c>
      <c r="AT325" s="24">
        <v>0</v>
      </c>
      <c r="AU325" s="24">
        <v>0</v>
      </c>
      <c r="AV325" s="24">
        <v>0</v>
      </c>
      <c r="AW325" s="24">
        <v>0</v>
      </c>
    </row>
    <row r="326" spans="1:49">
      <c r="A326" s="5">
        <v>1</v>
      </c>
      <c r="B326" s="5">
        <v>1</v>
      </c>
      <c r="C326" s="5">
        <v>8</v>
      </c>
      <c r="D326" s="5">
        <v>2</v>
      </c>
      <c r="E326" s="5">
        <v>0</v>
      </c>
      <c r="F326" s="5">
        <v>33202</v>
      </c>
      <c r="G326" s="5">
        <v>0</v>
      </c>
      <c r="H326" s="5">
        <v>0</v>
      </c>
      <c r="I326" s="5">
        <v>0</v>
      </c>
      <c r="J326" s="5" t="str">
        <f t="shared" si="18"/>
        <v>0/0</v>
      </c>
      <c r="K326" s="2" t="s">
        <v>961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48">
        <v>202</v>
      </c>
      <c r="T326" s="29">
        <v>3</v>
      </c>
      <c r="U326" s="29">
        <v>20</v>
      </c>
      <c r="V326" s="61">
        <v>0</v>
      </c>
      <c r="W326" s="32">
        <f t="shared" si="19"/>
        <v>0</v>
      </c>
      <c r="X326" s="61">
        <v>0</v>
      </c>
      <c r="Y326" s="32">
        <f t="shared" si="20"/>
        <v>0</v>
      </c>
      <c r="Z326" s="61">
        <v>0</v>
      </c>
      <c r="AA326" s="32">
        <f t="shared" si="21"/>
        <v>0</v>
      </c>
      <c r="AB326" s="32">
        <v>1550</v>
      </c>
      <c r="AC326" s="32">
        <v>2079.6</v>
      </c>
      <c r="AD326" s="32">
        <v>0</v>
      </c>
      <c r="AE326" s="32">
        <v>0</v>
      </c>
      <c r="AF326" s="32">
        <v>0</v>
      </c>
      <c r="AG326" s="32">
        <v>0</v>
      </c>
      <c r="AH326" s="32">
        <v>0</v>
      </c>
      <c r="AI326" s="21">
        <v>0</v>
      </c>
      <c r="AJ326" s="21">
        <v>0</v>
      </c>
      <c r="AK326" s="9">
        <v>0</v>
      </c>
      <c r="AL326" s="9">
        <v>0</v>
      </c>
      <c r="AM326" s="9">
        <v>0</v>
      </c>
      <c r="AN326" s="21">
        <v>0</v>
      </c>
      <c r="AO326" s="87">
        <v>0</v>
      </c>
      <c r="AP326" s="83">
        <v>0</v>
      </c>
      <c r="AQ326" s="24">
        <v>0</v>
      </c>
      <c r="AR326" s="24">
        <v>0</v>
      </c>
      <c r="AS326" s="24">
        <v>0</v>
      </c>
      <c r="AT326" s="24">
        <v>0</v>
      </c>
      <c r="AU326" s="24">
        <v>0</v>
      </c>
      <c r="AV326" s="24">
        <v>0</v>
      </c>
      <c r="AW326" s="24">
        <v>0</v>
      </c>
    </row>
    <row r="327" spans="1:49">
      <c r="A327" s="1">
        <v>1</v>
      </c>
      <c r="B327" s="1">
        <v>1</v>
      </c>
      <c r="C327" s="1">
        <v>8</v>
      </c>
      <c r="D327" s="1">
        <v>3</v>
      </c>
      <c r="E327" s="1">
        <v>0</v>
      </c>
      <c r="H327" s="1">
        <v>33300</v>
      </c>
      <c r="I327" s="1">
        <v>0</v>
      </c>
      <c r="J327" s="5" t="str">
        <f t="shared" ref="J327:J391" si="22">CONCATENATE(H327,"/",I327)</f>
        <v>33300/0</v>
      </c>
      <c r="K327" s="2" t="s">
        <v>243</v>
      </c>
      <c r="L327" s="1">
        <v>1</v>
      </c>
      <c r="M327" s="1">
        <v>11</v>
      </c>
      <c r="N327" s="1">
        <v>1</v>
      </c>
      <c r="O327" s="1">
        <v>3</v>
      </c>
      <c r="P327" s="1">
        <v>2</v>
      </c>
      <c r="Q327" s="1">
        <v>18</v>
      </c>
      <c r="R327" s="1">
        <v>1</v>
      </c>
      <c r="S327" s="12">
        <v>750</v>
      </c>
      <c r="T327" s="29">
        <v>3</v>
      </c>
      <c r="U327" s="29">
        <v>20</v>
      </c>
      <c r="V327" s="61">
        <v>450000</v>
      </c>
      <c r="W327" s="32">
        <f t="shared" si="19"/>
        <v>232.40560459026892</v>
      </c>
      <c r="X327" s="61">
        <v>6893040</v>
      </c>
      <c r="Y327" s="32">
        <f t="shared" si="20"/>
        <v>3559.9580636997939</v>
      </c>
      <c r="Z327" s="61">
        <v>7056240</v>
      </c>
      <c r="AA327" s="32">
        <f t="shared" si="21"/>
        <v>3644.243829631198</v>
      </c>
      <c r="AB327" s="32">
        <v>3613.11</v>
      </c>
      <c r="AC327" s="32">
        <v>2500</v>
      </c>
      <c r="AD327" s="32">
        <v>4909.46</v>
      </c>
      <c r="AE327" s="32">
        <v>4489.8100000000004</v>
      </c>
      <c r="AF327" s="32">
        <v>4014.9</v>
      </c>
      <c r="AG327" s="32">
        <v>4007.88</v>
      </c>
      <c r="AH327" s="32">
        <v>6000</v>
      </c>
      <c r="AI327" s="21">
        <v>5637.18</v>
      </c>
      <c r="AJ327" s="21">
        <v>9424.56</v>
      </c>
      <c r="AK327" s="9">
        <v>9500</v>
      </c>
      <c r="AL327" s="9">
        <v>6440.66</v>
      </c>
      <c r="AM327" s="9">
        <v>6500</v>
      </c>
      <c r="AN327" s="21">
        <v>12781.1</v>
      </c>
      <c r="AO327" s="87">
        <v>11592.9</v>
      </c>
      <c r="AP327" s="83">
        <v>9697.34</v>
      </c>
      <c r="AQ327" s="24">
        <v>6462</v>
      </c>
      <c r="AR327" s="24">
        <v>7450.21</v>
      </c>
      <c r="AS327" s="24">
        <v>7962</v>
      </c>
      <c r="AT327" s="24">
        <v>8189.18</v>
      </c>
      <c r="AU327" s="24">
        <v>8300</v>
      </c>
      <c r="AV327" s="24">
        <f>VLOOKUP(J327,Foglio4!$D$2:$I$1206,6,0)</f>
        <v>8300</v>
      </c>
      <c r="AW327" s="24">
        <f>VLOOKUP(SPESA!J327,Foglio4!$D$2:$J$1206,7,0)</f>
        <v>8300</v>
      </c>
    </row>
    <row r="328" spans="1:49">
      <c r="A328" s="1">
        <v>1</v>
      </c>
      <c r="B328" s="1">
        <v>1</v>
      </c>
      <c r="C328" s="1">
        <v>8</v>
      </c>
      <c r="D328" s="1">
        <v>3</v>
      </c>
      <c r="E328" s="1">
        <v>0</v>
      </c>
      <c r="H328" s="1">
        <v>33300</v>
      </c>
      <c r="I328" s="1">
        <v>71</v>
      </c>
      <c r="J328" s="5" t="str">
        <f t="shared" si="22"/>
        <v>33300/71</v>
      </c>
      <c r="K328" s="2" t="s">
        <v>244</v>
      </c>
      <c r="L328" s="1">
        <v>1</v>
      </c>
      <c r="M328" s="1">
        <v>11</v>
      </c>
      <c r="N328" s="1">
        <v>1</v>
      </c>
      <c r="O328" s="1">
        <v>10</v>
      </c>
      <c r="P328" s="1">
        <v>2</v>
      </c>
      <c r="Q328" s="1">
        <v>1</v>
      </c>
      <c r="R328" s="1">
        <v>1</v>
      </c>
      <c r="S328" s="12">
        <v>750</v>
      </c>
      <c r="T328" s="29">
        <v>3</v>
      </c>
      <c r="U328" s="29">
        <v>20</v>
      </c>
      <c r="V328" s="61">
        <v>0</v>
      </c>
      <c r="W328" s="32">
        <f t="shared" si="19"/>
        <v>0</v>
      </c>
      <c r="X328" s="61">
        <v>0</v>
      </c>
      <c r="Y328" s="32">
        <f t="shared" si="20"/>
        <v>0</v>
      </c>
      <c r="Z328" s="61">
        <v>0</v>
      </c>
      <c r="AA328" s="32">
        <f t="shared" si="21"/>
        <v>0</v>
      </c>
      <c r="AB328" s="32">
        <v>0</v>
      </c>
      <c r="AC328" s="32">
        <v>0</v>
      </c>
      <c r="AD328" s="32">
        <v>0</v>
      </c>
      <c r="AE328" s="32">
        <v>0</v>
      </c>
      <c r="AF328" s="32">
        <v>0</v>
      </c>
      <c r="AG328" s="32">
        <v>0</v>
      </c>
      <c r="AH328" s="32">
        <v>0</v>
      </c>
      <c r="AI328" s="21">
        <v>0</v>
      </c>
      <c r="AJ328" s="21">
        <v>0</v>
      </c>
      <c r="AK328" s="9">
        <v>0</v>
      </c>
      <c r="AL328" s="9">
        <v>0</v>
      </c>
      <c r="AM328" s="9">
        <v>0</v>
      </c>
      <c r="AN328" s="21">
        <v>0</v>
      </c>
      <c r="AO328" s="87">
        <v>0</v>
      </c>
      <c r="AP328" s="83">
        <v>0</v>
      </c>
      <c r="AQ328" s="24">
        <v>0</v>
      </c>
      <c r="AR328" s="24">
        <v>0</v>
      </c>
      <c r="AS328" s="24">
        <v>0</v>
      </c>
      <c r="AT328" s="24">
        <v>0</v>
      </c>
      <c r="AU328" s="24">
        <v>0</v>
      </c>
      <c r="AV328" s="24">
        <f>VLOOKUP(J328,Foglio4!$D$2:$I$1206,6,0)</f>
        <v>0</v>
      </c>
      <c r="AW328" s="24">
        <f>VLOOKUP(SPESA!J328,Foglio4!$D$2:$J$1206,7,0)</f>
        <v>0</v>
      </c>
    </row>
    <row r="329" spans="1:49">
      <c r="A329" s="1">
        <v>1</v>
      </c>
      <c r="B329" s="1">
        <v>1</v>
      </c>
      <c r="C329" s="1">
        <v>8</v>
      </c>
      <c r="D329" s="1">
        <v>3</v>
      </c>
      <c r="E329" s="1">
        <v>0</v>
      </c>
      <c r="H329" s="1">
        <v>33401</v>
      </c>
      <c r="I329" s="1">
        <v>0</v>
      </c>
      <c r="J329" s="5" t="str">
        <f t="shared" si="22"/>
        <v>33401/0</v>
      </c>
      <c r="K329" s="2" t="s">
        <v>245</v>
      </c>
      <c r="L329" s="1">
        <v>1</v>
      </c>
      <c r="M329" s="1">
        <v>11</v>
      </c>
      <c r="N329" s="1">
        <v>1</v>
      </c>
      <c r="O329" s="1">
        <v>10</v>
      </c>
      <c r="P329" s="1">
        <v>4</v>
      </c>
      <c r="Q329" s="1">
        <v>1</v>
      </c>
      <c r="R329" s="1">
        <v>999</v>
      </c>
      <c r="S329" s="12">
        <v>354</v>
      </c>
      <c r="T329" s="29">
        <v>3</v>
      </c>
      <c r="U329" s="29">
        <v>20</v>
      </c>
      <c r="V329" s="61">
        <v>0</v>
      </c>
      <c r="W329" s="32">
        <f t="shared" si="19"/>
        <v>0</v>
      </c>
      <c r="X329" s="61">
        <v>20695786</v>
      </c>
      <c r="Y329" s="32">
        <f t="shared" si="20"/>
        <v>10688.481461779607</v>
      </c>
      <c r="Z329" s="61">
        <v>22487130</v>
      </c>
      <c r="AA329" s="32">
        <f t="shared" si="21"/>
        <v>11613.633429222164</v>
      </c>
      <c r="AB329" s="32">
        <v>13944</v>
      </c>
      <c r="AC329" s="32">
        <v>35900</v>
      </c>
      <c r="AD329" s="32">
        <v>30900</v>
      </c>
      <c r="AE329" s="32">
        <v>30700</v>
      </c>
      <c r="AF329" s="32">
        <v>29499.94</v>
      </c>
      <c r="AG329" s="32">
        <v>34998.94</v>
      </c>
      <c r="AH329" s="32">
        <v>40000</v>
      </c>
      <c r="AI329" s="21">
        <v>40200</v>
      </c>
      <c r="AJ329" s="21">
        <v>35000</v>
      </c>
      <c r="AK329" s="9">
        <v>47833</v>
      </c>
      <c r="AL329" s="9">
        <v>64100</v>
      </c>
      <c r="AM329" s="9">
        <v>63170</v>
      </c>
      <c r="AN329" s="21">
        <v>73961.75</v>
      </c>
      <c r="AO329" s="87">
        <v>74402.64</v>
      </c>
      <c r="AP329" s="83">
        <v>74402.320000000007</v>
      </c>
      <c r="AQ329" s="24">
        <v>74821.960000000006</v>
      </c>
      <c r="AR329" s="24">
        <v>71775</v>
      </c>
      <c r="AS329" s="24">
        <v>58336</v>
      </c>
      <c r="AT329" s="24">
        <v>58336</v>
      </c>
      <c r="AU329" s="24">
        <v>58336</v>
      </c>
      <c r="AV329" s="24">
        <f>VLOOKUP(J329,Foglio4!$D$2:$I$1206,6,0)</f>
        <v>58336</v>
      </c>
      <c r="AW329" s="24">
        <f>VLOOKUP(SPESA!J329,Foglio4!$D$2:$J$1206,7,0)</f>
        <v>58336</v>
      </c>
    </row>
    <row r="330" spans="1:49">
      <c r="A330" s="1">
        <v>1</v>
      </c>
      <c r="B330" s="1">
        <v>1</v>
      </c>
      <c r="C330" s="1">
        <v>8</v>
      </c>
      <c r="D330" s="1">
        <v>3</v>
      </c>
      <c r="E330" s="1">
        <v>0</v>
      </c>
      <c r="H330" s="1">
        <v>33401</v>
      </c>
      <c r="I330" s="1">
        <v>71</v>
      </c>
      <c r="J330" s="5" t="str">
        <f t="shared" si="22"/>
        <v>33401/71</v>
      </c>
      <c r="K330" s="2" t="s">
        <v>246</v>
      </c>
      <c r="L330" s="1">
        <v>1</v>
      </c>
      <c r="M330" s="1">
        <v>11</v>
      </c>
      <c r="N330" s="1">
        <v>1</v>
      </c>
      <c r="O330" s="1">
        <v>10</v>
      </c>
      <c r="P330" s="1">
        <v>2</v>
      </c>
      <c r="Q330" s="1">
        <v>1</v>
      </c>
      <c r="R330" s="1">
        <v>1</v>
      </c>
      <c r="S330" s="12">
        <v>354</v>
      </c>
      <c r="T330" s="29">
        <v>3</v>
      </c>
      <c r="U330" s="29">
        <v>20</v>
      </c>
      <c r="V330" s="61">
        <v>0</v>
      </c>
      <c r="W330" s="32">
        <f t="shared" si="19"/>
        <v>0</v>
      </c>
      <c r="X330" s="61">
        <v>0</v>
      </c>
      <c r="Y330" s="32">
        <f t="shared" si="20"/>
        <v>0</v>
      </c>
      <c r="Z330" s="61">
        <v>0</v>
      </c>
      <c r="AA330" s="32">
        <f t="shared" si="21"/>
        <v>0</v>
      </c>
      <c r="AB330" s="32">
        <v>0</v>
      </c>
      <c r="AC330" s="32">
        <v>0</v>
      </c>
      <c r="AD330" s="32">
        <v>0</v>
      </c>
      <c r="AE330" s="32">
        <v>0</v>
      </c>
      <c r="AF330" s="32">
        <v>0</v>
      </c>
      <c r="AG330" s="32">
        <v>0</v>
      </c>
      <c r="AH330" s="32">
        <v>0</v>
      </c>
      <c r="AI330" s="21">
        <v>0</v>
      </c>
      <c r="AJ330" s="21">
        <v>0</v>
      </c>
      <c r="AK330" s="9">
        <v>0</v>
      </c>
      <c r="AL330" s="9">
        <v>0</v>
      </c>
      <c r="AM330" s="9">
        <v>0</v>
      </c>
      <c r="AN330" s="21">
        <v>0</v>
      </c>
      <c r="AO330" s="87">
        <v>0</v>
      </c>
      <c r="AP330" s="83">
        <v>0</v>
      </c>
      <c r="AQ330" s="24">
        <v>0</v>
      </c>
      <c r="AR330" s="24">
        <v>0</v>
      </c>
      <c r="AS330" s="24">
        <v>0</v>
      </c>
      <c r="AT330" s="24">
        <v>0</v>
      </c>
      <c r="AU330" s="24">
        <v>0</v>
      </c>
      <c r="AV330" s="24">
        <f>VLOOKUP(J330,Foglio4!$D$2:$I$1206,6,0)</f>
        <v>0</v>
      </c>
      <c r="AW330" s="24">
        <f>VLOOKUP(SPESA!J330,Foglio4!$D$2:$J$1206,7,0)</f>
        <v>0</v>
      </c>
    </row>
    <row r="331" spans="1:49">
      <c r="A331" s="5">
        <v>1</v>
      </c>
      <c r="B331" s="5">
        <v>1</v>
      </c>
      <c r="C331" s="5">
        <v>8</v>
      </c>
      <c r="D331" s="5">
        <v>3</v>
      </c>
      <c r="E331" s="5">
        <v>0</v>
      </c>
      <c r="F331" s="5">
        <v>33403</v>
      </c>
      <c r="G331" s="5">
        <v>0</v>
      </c>
      <c r="H331" s="5">
        <v>0</v>
      </c>
      <c r="I331" s="5">
        <v>0</v>
      </c>
      <c r="J331" s="5" t="str">
        <f t="shared" si="22"/>
        <v>0/0</v>
      </c>
      <c r="K331" s="2" t="s">
        <v>1065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69">
        <v>301</v>
      </c>
      <c r="T331" s="29">
        <v>3</v>
      </c>
      <c r="U331" s="29">
        <v>8</v>
      </c>
      <c r="V331" s="61">
        <v>11137283</v>
      </c>
      <c r="W331" s="32">
        <f t="shared" si="19"/>
        <v>5751.9266424620537</v>
      </c>
      <c r="X331" s="61">
        <v>5916800</v>
      </c>
      <c r="Y331" s="32">
        <f t="shared" si="20"/>
        <v>3055.7721805326737</v>
      </c>
      <c r="Z331" s="61">
        <v>0</v>
      </c>
      <c r="AA331" s="32">
        <v>0</v>
      </c>
      <c r="AB331" s="32">
        <v>0</v>
      </c>
      <c r="AC331" s="32">
        <v>0</v>
      </c>
      <c r="AD331" s="32">
        <v>0</v>
      </c>
      <c r="AE331" s="32">
        <v>0</v>
      </c>
      <c r="AF331" s="32">
        <v>0</v>
      </c>
      <c r="AG331" s="32">
        <v>0</v>
      </c>
      <c r="AH331" s="32">
        <v>0</v>
      </c>
      <c r="AI331" s="21">
        <v>0</v>
      </c>
      <c r="AJ331" s="21">
        <v>0</v>
      </c>
      <c r="AK331" s="9">
        <v>0</v>
      </c>
      <c r="AL331" s="9">
        <v>0</v>
      </c>
      <c r="AM331" s="9">
        <v>0</v>
      </c>
      <c r="AN331" s="21">
        <v>0</v>
      </c>
      <c r="AO331" s="87">
        <v>0</v>
      </c>
      <c r="AP331" s="83">
        <v>0</v>
      </c>
      <c r="AQ331" s="24">
        <v>0</v>
      </c>
      <c r="AR331" s="24">
        <v>0</v>
      </c>
      <c r="AS331" s="24">
        <v>0</v>
      </c>
      <c r="AT331" s="24">
        <v>0</v>
      </c>
      <c r="AU331" s="24">
        <v>0</v>
      </c>
      <c r="AV331" s="24">
        <v>0</v>
      </c>
      <c r="AW331" s="24">
        <v>0</v>
      </c>
    </row>
    <row r="332" spans="1:49">
      <c r="A332" s="1">
        <v>1</v>
      </c>
      <c r="B332" s="1">
        <v>1</v>
      </c>
      <c r="C332" s="1">
        <v>8</v>
      </c>
      <c r="D332" s="1">
        <v>3</v>
      </c>
      <c r="E332" s="1">
        <v>0</v>
      </c>
      <c r="H332" s="1">
        <v>33500</v>
      </c>
      <c r="I332" s="1">
        <v>0</v>
      </c>
      <c r="J332" s="5" t="str">
        <f t="shared" si="22"/>
        <v>33500/0</v>
      </c>
      <c r="K332" s="2" t="s">
        <v>247</v>
      </c>
      <c r="L332" s="1">
        <v>1</v>
      </c>
      <c r="M332" s="1">
        <v>11</v>
      </c>
      <c r="N332" s="1">
        <v>1</v>
      </c>
      <c r="O332" s="1">
        <v>1</v>
      </c>
      <c r="P332" s="1">
        <v>1</v>
      </c>
      <c r="Q332" s="1">
        <v>2</v>
      </c>
      <c r="R332" s="1">
        <v>2</v>
      </c>
      <c r="S332" s="12">
        <v>351</v>
      </c>
      <c r="T332" s="29">
        <v>3</v>
      </c>
      <c r="U332" s="29">
        <v>20</v>
      </c>
      <c r="V332" s="61">
        <v>0</v>
      </c>
      <c r="W332" s="32">
        <f t="shared" si="19"/>
        <v>0</v>
      </c>
      <c r="X332" s="61">
        <v>0</v>
      </c>
      <c r="Y332" s="32">
        <f t="shared" si="20"/>
        <v>0</v>
      </c>
      <c r="Z332" s="61">
        <v>0</v>
      </c>
      <c r="AA332" s="32">
        <f t="shared" si="21"/>
        <v>0</v>
      </c>
      <c r="AB332" s="32">
        <v>0</v>
      </c>
      <c r="AC332" s="32">
        <v>0</v>
      </c>
      <c r="AD332" s="32">
        <v>0</v>
      </c>
      <c r="AE332" s="32">
        <v>0</v>
      </c>
      <c r="AF332" s="32">
        <v>0</v>
      </c>
      <c r="AG332" s="32">
        <v>583.82000000000005</v>
      </c>
      <c r="AH332" s="32">
        <v>454.48</v>
      </c>
      <c r="AI332" s="21">
        <v>700</v>
      </c>
      <c r="AJ332" s="21">
        <v>1400</v>
      </c>
      <c r="AK332" s="9">
        <v>2399.9899999999998</v>
      </c>
      <c r="AL332" s="9">
        <v>2000</v>
      </c>
      <c r="AM332" s="9">
        <v>2000</v>
      </c>
      <c r="AN332" s="21">
        <v>2277.5500000000002</v>
      </c>
      <c r="AO332" s="87">
        <v>2000</v>
      </c>
      <c r="AP332" s="83">
        <v>2000</v>
      </c>
      <c r="AQ332" s="24">
        <v>2000</v>
      </c>
      <c r="AR332" s="24">
        <v>1000</v>
      </c>
      <c r="AS332" s="24">
        <v>1391.52</v>
      </c>
      <c r="AT332" s="24">
        <v>8070.82</v>
      </c>
      <c r="AU332" s="24">
        <v>8000</v>
      </c>
      <c r="AV332" s="24">
        <f>VLOOKUP(J332,Foglio4!$D$2:$I$1206,6,0)</f>
        <v>8000</v>
      </c>
      <c r="AW332" s="24">
        <f>VLOOKUP(SPESA!J332,Foglio4!$D$2:$J$1206,7,0)</f>
        <v>8000</v>
      </c>
    </row>
    <row r="333" spans="1:49">
      <c r="A333" s="1">
        <v>1</v>
      </c>
      <c r="B333" s="1">
        <v>1</v>
      </c>
      <c r="C333" s="1">
        <v>8</v>
      </c>
      <c r="D333" s="1">
        <v>3</v>
      </c>
      <c r="E333" s="1">
        <v>0</v>
      </c>
      <c r="H333" s="1">
        <v>33500</v>
      </c>
      <c r="I333" s="1">
        <v>71</v>
      </c>
      <c r="J333" s="5" t="str">
        <f t="shared" si="22"/>
        <v>33500/71</v>
      </c>
      <c r="K333" s="2" t="s">
        <v>248</v>
      </c>
      <c r="L333" s="1">
        <v>1</v>
      </c>
      <c r="M333" s="1">
        <v>11</v>
      </c>
      <c r="N333" s="1">
        <v>1</v>
      </c>
      <c r="O333" s="1">
        <v>10</v>
      </c>
      <c r="P333" s="1">
        <v>2</v>
      </c>
      <c r="Q333" s="1">
        <v>1</v>
      </c>
      <c r="R333" s="1">
        <v>1</v>
      </c>
      <c r="S333" s="12">
        <v>351</v>
      </c>
      <c r="T333" s="29">
        <v>3</v>
      </c>
      <c r="U333" s="29">
        <v>20</v>
      </c>
      <c r="V333" s="61">
        <v>0</v>
      </c>
      <c r="W333" s="32">
        <f t="shared" si="19"/>
        <v>0</v>
      </c>
      <c r="X333" s="61">
        <v>0</v>
      </c>
      <c r="Y333" s="32">
        <f t="shared" si="20"/>
        <v>0</v>
      </c>
      <c r="Z333" s="61">
        <v>0</v>
      </c>
      <c r="AA333" s="32">
        <f t="shared" si="21"/>
        <v>0</v>
      </c>
      <c r="AB333" s="32">
        <v>0</v>
      </c>
      <c r="AC333" s="32">
        <v>0</v>
      </c>
      <c r="AD333" s="32">
        <v>0</v>
      </c>
      <c r="AE333" s="32">
        <v>0</v>
      </c>
      <c r="AF333" s="32">
        <v>0</v>
      </c>
      <c r="AG333" s="32">
        <v>0</v>
      </c>
      <c r="AH333" s="32">
        <v>0</v>
      </c>
      <c r="AI333" s="21">
        <v>0</v>
      </c>
      <c r="AJ333" s="21">
        <v>0</v>
      </c>
      <c r="AK333" s="9">
        <v>0</v>
      </c>
      <c r="AL333" s="9">
        <v>0</v>
      </c>
      <c r="AM333" s="9">
        <v>0</v>
      </c>
      <c r="AN333" s="21">
        <v>0</v>
      </c>
      <c r="AO333" s="87">
        <v>0</v>
      </c>
      <c r="AP333" s="83">
        <v>0</v>
      </c>
      <c r="AQ333" s="24">
        <v>0</v>
      </c>
      <c r="AR333" s="24">
        <v>0</v>
      </c>
      <c r="AS333" s="24">
        <v>0</v>
      </c>
      <c r="AT333" s="24">
        <v>0</v>
      </c>
      <c r="AU333" s="24">
        <v>0</v>
      </c>
      <c r="AV333" s="24">
        <f>VLOOKUP(J333,Foglio4!$D$2:$I$1206,6,0)</f>
        <v>0</v>
      </c>
      <c r="AW333" s="24">
        <f>VLOOKUP(SPESA!J333,Foglio4!$D$2:$J$1206,7,0)</f>
        <v>0</v>
      </c>
    </row>
    <row r="334" spans="1:49">
      <c r="A334" s="5">
        <v>1</v>
      </c>
      <c r="B334" s="5">
        <v>1</v>
      </c>
      <c r="C334" s="5">
        <v>8</v>
      </c>
      <c r="D334" s="5">
        <v>3</v>
      </c>
      <c r="E334" s="5">
        <v>0</v>
      </c>
      <c r="F334" s="5">
        <v>33500</v>
      </c>
      <c r="G334" s="5">
        <v>0</v>
      </c>
      <c r="H334" s="5">
        <v>0</v>
      </c>
      <c r="I334" s="5">
        <v>0</v>
      </c>
      <c r="J334" s="5" t="str">
        <f t="shared" si="22"/>
        <v>0/0</v>
      </c>
      <c r="K334" s="2" t="s">
        <v>997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4">
        <v>202</v>
      </c>
      <c r="T334" s="29">
        <v>3</v>
      </c>
      <c r="U334" s="29">
        <v>6</v>
      </c>
      <c r="V334" s="61">
        <v>55310107</v>
      </c>
      <c r="W334" s="32">
        <f t="shared" ref="W334:W401" si="23">V334/1936.27</f>
        <v>28565.286349527702</v>
      </c>
      <c r="X334" s="61">
        <v>107746509</v>
      </c>
      <c r="Y334" s="32">
        <f t="shared" si="20"/>
        <v>55646.427925857446</v>
      </c>
      <c r="Z334" s="61">
        <v>120000000</v>
      </c>
      <c r="AA334" s="32">
        <f t="shared" si="21"/>
        <v>61974.827890738379</v>
      </c>
      <c r="AB334" s="32">
        <v>46360.26</v>
      </c>
      <c r="AC334" s="32">
        <v>0</v>
      </c>
      <c r="AD334" s="32">
        <v>0</v>
      </c>
      <c r="AE334" s="32">
        <v>0</v>
      </c>
      <c r="AF334" s="32">
        <v>0</v>
      </c>
      <c r="AG334" s="32">
        <v>0</v>
      </c>
      <c r="AH334" s="32">
        <v>0</v>
      </c>
      <c r="AI334" s="21">
        <v>0</v>
      </c>
      <c r="AJ334" s="21">
        <v>0</v>
      </c>
      <c r="AK334" s="9">
        <v>0</v>
      </c>
      <c r="AL334" s="9">
        <v>0</v>
      </c>
      <c r="AM334" s="9"/>
      <c r="AN334" s="21">
        <v>0</v>
      </c>
      <c r="AO334" s="87">
        <v>0</v>
      </c>
      <c r="AP334" s="83">
        <v>0</v>
      </c>
      <c r="AQ334" s="24">
        <v>0</v>
      </c>
      <c r="AR334" s="24">
        <v>0</v>
      </c>
      <c r="AS334" s="24">
        <v>0</v>
      </c>
      <c r="AT334" s="24">
        <v>0</v>
      </c>
      <c r="AU334" s="24">
        <v>0</v>
      </c>
      <c r="AV334" s="24">
        <v>0</v>
      </c>
      <c r="AW334" s="24">
        <v>0</v>
      </c>
    </row>
    <row r="335" spans="1:49">
      <c r="A335" s="5">
        <v>1</v>
      </c>
      <c r="B335" s="5">
        <v>1</v>
      </c>
      <c r="C335" s="5">
        <v>8</v>
      </c>
      <c r="D335" s="5">
        <v>3</v>
      </c>
      <c r="E335" s="5">
        <v>0</v>
      </c>
      <c r="H335" s="5">
        <v>33501</v>
      </c>
      <c r="I335" s="5">
        <v>0</v>
      </c>
      <c r="J335" s="5" t="str">
        <f t="shared" si="22"/>
        <v>33501/0</v>
      </c>
      <c r="K335" s="2" t="s">
        <v>861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12">
        <v>706</v>
      </c>
      <c r="T335" s="29">
        <v>3</v>
      </c>
      <c r="U335" s="29">
        <v>20</v>
      </c>
      <c r="V335" s="61">
        <v>0</v>
      </c>
      <c r="W335" s="32">
        <f t="shared" si="23"/>
        <v>0</v>
      </c>
      <c r="X335" s="61">
        <v>0</v>
      </c>
      <c r="Y335" s="32">
        <f t="shared" si="20"/>
        <v>0</v>
      </c>
      <c r="Z335" s="61">
        <v>9859221</v>
      </c>
      <c r="AA335" s="32">
        <f t="shared" si="21"/>
        <v>5091.8627050979458</v>
      </c>
      <c r="AB335" s="32">
        <v>0</v>
      </c>
      <c r="AC335" s="32">
        <v>0</v>
      </c>
      <c r="AD335" s="32">
        <v>0</v>
      </c>
      <c r="AE335" s="32">
        <v>1165.02</v>
      </c>
      <c r="AF335" s="32">
        <v>0</v>
      </c>
      <c r="AG335" s="32">
        <v>3000</v>
      </c>
      <c r="AH335" s="32">
        <v>0</v>
      </c>
      <c r="AI335" s="21">
        <v>0</v>
      </c>
      <c r="AJ335" s="21">
        <v>0</v>
      </c>
      <c r="AK335" s="9">
        <v>0</v>
      </c>
      <c r="AL335" s="9">
        <v>0</v>
      </c>
      <c r="AM335" s="9">
        <v>0</v>
      </c>
      <c r="AN335" s="21">
        <v>0</v>
      </c>
      <c r="AO335" s="87">
        <v>0</v>
      </c>
      <c r="AP335" s="83">
        <v>0</v>
      </c>
      <c r="AQ335" s="24">
        <v>0</v>
      </c>
      <c r="AR335" s="24">
        <v>0</v>
      </c>
      <c r="AS335" s="24">
        <v>0</v>
      </c>
      <c r="AT335" s="24">
        <v>0</v>
      </c>
      <c r="AU335" s="24">
        <v>0</v>
      </c>
      <c r="AV335" s="24">
        <v>0</v>
      </c>
      <c r="AW335" s="24">
        <v>0</v>
      </c>
    </row>
    <row r="336" spans="1:49">
      <c r="A336" s="1">
        <v>1</v>
      </c>
      <c r="B336" s="1">
        <v>1</v>
      </c>
      <c r="C336" s="1">
        <v>8</v>
      </c>
      <c r="D336" s="1">
        <v>3</v>
      </c>
      <c r="E336" s="1">
        <v>0</v>
      </c>
      <c r="H336" s="1">
        <v>33502</v>
      </c>
      <c r="I336" s="1">
        <v>0</v>
      </c>
      <c r="J336" s="5" t="str">
        <f t="shared" si="22"/>
        <v>33502/0</v>
      </c>
      <c r="K336" s="2" t="s">
        <v>249</v>
      </c>
      <c r="L336" s="1">
        <v>1</v>
      </c>
      <c r="M336" s="1">
        <v>11</v>
      </c>
      <c r="N336" s="1">
        <v>1</v>
      </c>
      <c r="O336" s="1">
        <v>3</v>
      </c>
      <c r="P336" s="1">
        <v>2</v>
      </c>
      <c r="Q336" s="1">
        <v>9</v>
      </c>
      <c r="R336" s="1">
        <v>6</v>
      </c>
      <c r="S336" s="12">
        <v>350</v>
      </c>
      <c r="T336" s="29">
        <v>3</v>
      </c>
      <c r="U336" s="29">
        <v>20</v>
      </c>
      <c r="V336" s="61">
        <v>0</v>
      </c>
      <c r="W336" s="32">
        <f t="shared" si="23"/>
        <v>0</v>
      </c>
      <c r="X336" s="61">
        <v>0</v>
      </c>
      <c r="Y336" s="32">
        <f t="shared" si="20"/>
        <v>0</v>
      </c>
      <c r="Z336" s="61">
        <v>0</v>
      </c>
      <c r="AA336" s="32">
        <f t="shared" si="21"/>
        <v>0</v>
      </c>
      <c r="AB336" s="32">
        <v>0</v>
      </c>
      <c r="AC336" s="32">
        <v>0</v>
      </c>
      <c r="AD336" s="32">
        <v>0</v>
      </c>
      <c r="AE336" s="32">
        <v>0</v>
      </c>
      <c r="AF336" s="32">
        <v>0</v>
      </c>
      <c r="AG336" s="32">
        <v>0</v>
      </c>
      <c r="AH336" s="32">
        <v>2397.9299999999998</v>
      </c>
      <c r="AI336" s="21">
        <v>1530</v>
      </c>
      <c r="AJ336" s="21">
        <v>1218</v>
      </c>
      <c r="AK336" s="9">
        <v>816</v>
      </c>
      <c r="AL336" s="9">
        <v>0</v>
      </c>
      <c r="AM336" s="9">
        <v>0</v>
      </c>
      <c r="AN336" s="21">
        <v>0</v>
      </c>
      <c r="AO336" s="87">
        <v>0</v>
      </c>
      <c r="AP336" s="83">
        <v>0</v>
      </c>
      <c r="AQ336" s="24">
        <v>0</v>
      </c>
      <c r="AR336" s="24">
        <v>0</v>
      </c>
      <c r="AS336" s="24">
        <v>0</v>
      </c>
      <c r="AT336" s="24">
        <v>0</v>
      </c>
      <c r="AU336" s="24">
        <v>0</v>
      </c>
      <c r="AV336" s="24">
        <f>VLOOKUP(J336,Foglio4!$D$2:$I$1206,6,0)</f>
        <v>0</v>
      </c>
      <c r="AW336" s="24">
        <f>VLOOKUP(SPESA!J336,Foglio4!$D$2:$J$1206,7,0)</f>
        <v>0</v>
      </c>
    </row>
    <row r="337" spans="1:49">
      <c r="A337" s="5">
        <v>1</v>
      </c>
      <c r="B337" s="5">
        <v>1</v>
      </c>
      <c r="C337" s="5">
        <v>8</v>
      </c>
      <c r="D337" s="5">
        <v>3</v>
      </c>
      <c r="E337" s="5">
        <v>0</v>
      </c>
      <c r="F337" s="5">
        <v>33502</v>
      </c>
      <c r="G337" s="5">
        <v>0</v>
      </c>
      <c r="H337" s="5">
        <v>0</v>
      </c>
      <c r="I337" s="5">
        <v>0</v>
      </c>
      <c r="J337" s="5" t="str">
        <f t="shared" si="22"/>
        <v>0/0</v>
      </c>
      <c r="K337" s="2" t="s">
        <v>929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5">
        <v>202</v>
      </c>
      <c r="T337" s="29">
        <v>3</v>
      </c>
      <c r="U337" s="29">
        <v>6</v>
      </c>
      <c r="V337" s="61">
        <v>0</v>
      </c>
      <c r="W337" s="32">
        <f t="shared" si="23"/>
        <v>0</v>
      </c>
      <c r="X337" s="61">
        <v>0</v>
      </c>
      <c r="Y337" s="32">
        <f t="shared" si="20"/>
        <v>0</v>
      </c>
      <c r="Z337" s="61">
        <v>0</v>
      </c>
      <c r="AA337" s="32">
        <f t="shared" si="21"/>
        <v>0</v>
      </c>
      <c r="AB337" s="32">
        <v>3833.21</v>
      </c>
      <c r="AC337" s="32">
        <v>0</v>
      </c>
      <c r="AD337" s="32">
        <v>0</v>
      </c>
      <c r="AE337" s="32">
        <v>0</v>
      </c>
      <c r="AF337" s="32">
        <v>0</v>
      </c>
      <c r="AG337" s="32">
        <v>0</v>
      </c>
      <c r="AH337" s="32">
        <v>0</v>
      </c>
      <c r="AI337" s="21">
        <v>0</v>
      </c>
      <c r="AJ337" s="21">
        <v>0</v>
      </c>
      <c r="AK337" s="9">
        <v>0</v>
      </c>
      <c r="AL337" s="9">
        <v>0</v>
      </c>
      <c r="AM337" s="9">
        <v>0</v>
      </c>
      <c r="AN337" s="21">
        <v>0</v>
      </c>
      <c r="AO337" s="87">
        <v>0</v>
      </c>
      <c r="AP337" s="83">
        <v>0</v>
      </c>
      <c r="AQ337" s="24">
        <v>0</v>
      </c>
      <c r="AR337" s="24">
        <v>0</v>
      </c>
      <c r="AS337" s="24">
        <v>0</v>
      </c>
      <c r="AT337" s="24">
        <v>0</v>
      </c>
      <c r="AU337" s="24">
        <v>0</v>
      </c>
      <c r="AV337" s="24">
        <v>0</v>
      </c>
      <c r="AW337" s="24">
        <v>0</v>
      </c>
    </row>
    <row r="338" spans="1:49">
      <c r="A338" s="1">
        <v>1</v>
      </c>
      <c r="B338" s="1">
        <v>1</v>
      </c>
      <c r="C338" s="1">
        <v>8</v>
      </c>
      <c r="D338" s="1">
        <v>3</v>
      </c>
      <c r="E338" s="1">
        <v>0</v>
      </c>
      <c r="H338" s="1">
        <v>33503</v>
      </c>
      <c r="I338" s="1">
        <v>0</v>
      </c>
      <c r="J338" s="5" t="str">
        <f t="shared" si="22"/>
        <v>33503/0</v>
      </c>
      <c r="K338" s="2" t="s">
        <v>250</v>
      </c>
      <c r="L338" s="1">
        <v>1</v>
      </c>
      <c r="M338" s="1">
        <v>11</v>
      </c>
      <c r="N338" s="1">
        <v>1</v>
      </c>
      <c r="O338" s="1">
        <v>3</v>
      </c>
      <c r="P338" s="1">
        <v>2</v>
      </c>
      <c r="Q338" s="1">
        <v>11</v>
      </c>
      <c r="R338" s="1">
        <v>999</v>
      </c>
      <c r="S338" s="12">
        <v>750</v>
      </c>
      <c r="T338" s="29">
        <v>3</v>
      </c>
      <c r="U338" s="29">
        <v>20</v>
      </c>
      <c r="V338" s="61">
        <v>0</v>
      </c>
      <c r="W338" s="32">
        <f t="shared" si="23"/>
        <v>0</v>
      </c>
      <c r="X338" s="61">
        <v>0</v>
      </c>
      <c r="Y338" s="32">
        <f t="shared" si="20"/>
        <v>0</v>
      </c>
      <c r="Z338" s="61">
        <v>0</v>
      </c>
      <c r="AA338" s="32">
        <f t="shared" si="21"/>
        <v>0</v>
      </c>
      <c r="AB338" s="32">
        <v>0</v>
      </c>
      <c r="AC338" s="32">
        <v>0</v>
      </c>
      <c r="AD338" s="32">
        <v>0</v>
      </c>
      <c r="AE338" s="32">
        <v>0</v>
      </c>
      <c r="AF338" s="32">
        <v>0</v>
      </c>
      <c r="AG338" s="32">
        <v>0</v>
      </c>
      <c r="AH338" s="32">
        <v>0</v>
      </c>
      <c r="AI338" s="21">
        <v>5000</v>
      </c>
      <c r="AJ338" s="21">
        <v>15000</v>
      </c>
      <c r="AK338" s="9">
        <v>6500</v>
      </c>
      <c r="AL338" s="9">
        <v>0</v>
      </c>
      <c r="AM338" s="9">
        <v>0</v>
      </c>
      <c r="AN338" s="21">
        <v>6500</v>
      </c>
      <c r="AO338" s="87">
        <v>0</v>
      </c>
      <c r="AP338" s="83">
        <v>0</v>
      </c>
      <c r="AQ338" s="24">
        <v>0</v>
      </c>
      <c r="AR338" s="24">
        <v>0</v>
      </c>
      <c r="AS338" s="24">
        <v>0</v>
      </c>
      <c r="AT338" s="24">
        <v>0</v>
      </c>
      <c r="AU338" s="24">
        <v>0</v>
      </c>
      <c r="AV338" s="24">
        <f>VLOOKUP(J338,Foglio4!$D$2:$I$1206,6,0)</f>
        <v>0</v>
      </c>
      <c r="AW338" s="24">
        <f>VLOOKUP(SPESA!J338,Foglio4!$D$2:$J$1206,7,0)</f>
        <v>0</v>
      </c>
    </row>
    <row r="339" spans="1:49">
      <c r="A339" s="1">
        <v>1</v>
      </c>
      <c r="B339" s="1">
        <v>1</v>
      </c>
      <c r="C339" s="1">
        <v>8</v>
      </c>
      <c r="D339" s="1">
        <v>3</v>
      </c>
      <c r="E339" s="1">
        <v>0</v>
      </c>
      <c r="H339" s="1">
        <v>33503</v>
      </c>
      <c r="I339" s="1">
        <v>71</v>
      </c>
      <c r="J339" s="5" t="str">
        <f t="shared" si="22"/>
        <v>33503/71</v>
      </c>
      <c r="K339" s="2" t="s">
        <v>251</v>
      </c>
      <c r="L339" s="1">
        <v>1</v>
      </c>
      <c r="M339" s="1">
        <v>11</v>
      </c>
      <c r="N339" s="1">
        <v>1</v>
      </c>
      <c r="O339" s="1">
        <v>10</v>
      </c>
      <c r="P339" s="1">
        <v>2</v>
      </c>
      <c r="Q339" s="1">
        <v>1</v>
      </c>
      <c r="R339" s="1">
        <v>1</v>
      </c>
      <c r="S339" s="12">
        <v>750</v>
      </c>
      <c r="T339" s="29">
        <v>3</v>
      </c>
      <c r="U339" s="29">
        <v>20</v>
      </c>
      <c r="V339" s="61">
        <v>0</v>
      </c>
      <c r="W339" s="32">
        <f t="shared" si="23"/>
        <v>0</v>
      </c>
      <c r="X339" s="61">
        <v>0</v>
      </c>
      <c r="Y339" s="32">
        <f t="shared" ref="Y339:Y407" si="24">X339/1936.27</f>
        <v>0</v>
      </c>
      <c r="Z339" s="61">
        <v>0</v>
      </c>
      <c r="AA339" s="32">
        <f t="shared" si="21"/>
        <v>0</v>
      </c>
      <c r="AB339" s="32">
        <v>0</v>
      </c>
      <c r="AC339" s="32">
        <v>0</v>
      </c>
      <c r="AD339" s="32">
        <v>0</v>
      </c>
      <c r="AE339" s="32">
        <v>0</v>
      </c>
      <c r="AF339" s="32">
        <v>0</v>
      </c>
      <c r="AG339" s="32">
        <v>0</v>
      </c>
      <c r="AH339" s="32">
        <v>0</v>
      </c>
      <c r="AI339" s="21">
        <v>0</v>
      </c>
      <c r="AJ339" s="21">
        <v>0</v>
      </c>
      <c r="AK339" s="9">
        <v>0</v>
      </c>
      <c r="AL339" s="9">
        <v>0</v>
      </c>
      <c r="AM339" s="9">
        <v>0</v>
      </c>
      <c r="AN339" s="21">
        <v>0</v>
      </c>
      <c r="AO339" s="87">
        <v>0</v>
      </c>
      <c r="AP339" s="83">
        <v>0</v>
      </c>
      <c r="AQ339" s="24">
        <v>0</v>
      </c>
      <c r="AR339" s="24">
        <v>0</v>
      </c>
      <c r="AS339" s="24">
        <v>0</v>
      </c>
      <c r="AT339" s="24">
        <v>0</v>
      </c>
      <c r="AU339" s="24">
        <v>0</v>
      </c>
      <c r="AV339" s="24">
        <f>VLOOKUP(J339,Foglio4!$D$2:$I$1206,6,0)</f>
        <v>0</v>
      </c>
      <c r="AW339" s="24">
        <f>VLOOKUP(SPESA!J339,Foglio4!$D$2:$J$1206,7,0)</f>
        <v>0</v>
      </c>
    </row>
    <row r="340" spans="1:49">
      <c r="A340" s="1">
        <v>1</v>
      </c>
      <c r="B340" s="1">
        <v>1</v>
      </c>
      <c r="C340" s="1">
        <v>8</v>
      </c>
      <c r="D340" s="1">
        <v>3</v>
      </c>
      <c r="E340" s="1">
        <v>0</v>
      </c>
      <c r="H340" s="1">
        <v>33600</v>
      </c>
      <c r="I340" s="1">
        <v>0</v>
      </c>
      <c r="J340" s="5" t="str">
        <f t="shared" si="22"/>
        <v>33600/0</v>
      </c>
      <c r="K340" s="2" t="s">
        <v>252</v>
      </c>
      <c r="L340" s="1">
        <v>1</v>
      </c>
      <c r="M340" s="1">
        <v>11</v>
      </c>
      <c r="N340" s="1">
        <v>1</v>
      </c>
      <c r="O340" s="1">
        <v>3</v>
      </c>
      <c r="P340" s="1">
        <v>2</v>
      </c>
      <c r="Q340" s="1">
        <v>1</v>
      </c>
      <c r="R340" s="1">
        <v>8</v>
      </c>
      <c r="S340" s="12">
        <v>750</v>
      </c>
      <c r="T340" s="29">
        <v>3</v>
      </c>
      <c r="U340" s="29">
        <v>20</v>
      </c>
      <c r="V340" s="61">
        <v>11000000</v>
      </c>
      <c r="W340" s="32">
        <f t="shared" si="23"/>
        <v>5681.0258899843511</v>
      </c>
      <c r="X340" s="61">
        <v>11000000</v>
      </c>
      <c r="Y340" s="32">
        <f t="shared" si="24"/>
        <v>5681.0258899843511</v>
      </c>
      <c r="Z340" s="61">
        <v>12000000</v>
      </c>
      <c r="AA340" s="32">
        <f t="shared" si="21"/>
        <v>6197.4827890738379</v>
      </c>
      <c r="AB340" s="32">
        <v>6197</v>
      </c>
      <c r="AC340" s="32">
        <v>0</v>
      </c>
      <c r="AD340" s="32">
        <v>3098.75</v>
      </c>
      <c r="AE340" s="32">
        <v>3098.75</v>
      </c>
      <c r="AF340" s="32">
        <v>3098.75</v>
      </c>
      <c r="AG340" s="32">
        <v>3098.73</v>
      </c>
      <c r="AH340" s="32">
        <v>6098.75</v>
      </c>
      <c r="AI340" s="21">
        <v>3098.72</v>
      </c>
      <c r="AJ340" s="21">
        <v>3098.75</v>
      </c>
      <c r="AK340" s="9">
        <v>5000</v>
      </c>
      <c r="AL340" s="9">
        <v>3150.37</v>
      </c>
      <c r="AM340" s="9">
        <v>3124.56</v>
      </c>
      <c r="AN340" s="21">
        <v>3124.56</v>
      </c>
      <c r="AO340" s="87">
        <v>2685.59</v>
      </c>
      <c r="AP340" s="83">
        <v>3280</v>
      </c>
      <c r="AQ340" s="24">
        <v>3150.41</v>
      </c>
      <c r="AR340" s="24">
        <v>3280</v>
      </c>
      <c r="AS340" s="24">
        <v>3280</v>
      </c>
      <c r="AT340" s="24">
        <v>3580</v>
      </c>
      <c r="AU340" s="24">
        <v>3280</v>
      </c>
      <c r="AV340" s="24">
        <f>VLOOKUP(J340,Foglio4!$D$2:$I$1206,6,0)</f>
        <v>3280</v>
      </c>
      <c r="AW340" s="24">
        <f>VLOOKUP(SPESA!J340,Foglio4!$D$2:$J$1206,7,0)</f>
        <v>3280</v>
      </c>
    </row>
    <row r="341" spans="1:49">
      <c r="A341" s="1">
        <v>1</v>
      </c>
      <c r="B341" s="1">
        <v>1</v>
      </c>
      <c r="C341" s="1">
        <v>8</v>
      </c>
      <c r="D341" s="1">
        <v>3</v>
      </c>
      <c r="E341" s="1">
        <v>0</v>
      </c>
      <c r="H341" s="1">
        <v>33600</v>
      </c>
      <c r="I341" s="1">
        <v>71</v>
      </c>
      <c r="J341" s="5" t="str">
        <f t="shared" si="22"/>
        <v>33600/71</v>
      </c>
      <c r="K341" s="2" t="s">
        <v>253</v>
      </c>
      <c r="L341" s="1">
        <v>1</v>
      </c>
      <c r="M341" s="1">
        <v>11</v>
      </c>
      <c r="N341" s="1">
        <v>1</v>
      </c>
      <c r="O341" s="1">
        <v>10</v>
      </c>
      <c r="P341" s="1">
        <v>2</v>
      </c>
      <c r="Q341" s="1">
        <v>1</v>
      </c>
      <c r="R341" s="1">
        <v>1</v>
      </c>
      <c r="S341" s="12">
        <v>750</v>
      </c>
      <c r="T341" s="29">
        <v>3</v>
      </c>
      <c r="U341" s="29">
        <v>20</v>
      </c>
      <c r="V341" s="61">
        <v>0</v>
      </c>
      <c r="W341" s="32">
        <f t="shared" si="23"/>
        <v>0</v>
      </c>
      <c r="X341" s="61">
        <v>0</v>
      </c>
      <c r="Y341" s="32">
        <f t="shared" si="24"/>
        <v>0</v>
      </c>
      <c r="Z341" s="61">
        <v>0</v>
      </c>
      <c r="AA341" s="32">
        <f t="shared" si="21"/>
        <v>0</v>
      </c>
      <c r="AB341" s="32">
        <v>0</v>
      </c>
      <c r="AC341" s="32">
        <v>0</v>
      </c>
      <c r="AD341" s="32">
        <v>0</v>
      </c>
      <c r="AE341" s="32">
        <v>0</v>
      </c>
      <c r="AF341" s="32">
        <v>0</v>
      </c>
      <c r="AG341" s="32">
        <v>0</v>
      </c>
      <c r="AH341" s="32">
        <v>0</v>
      </c>
      <c r="AI341" s="21">
        <v>0</v>
      </c>
      <c r="AJ341" s="21">
        <v>0</v>
      </c>
      <c r="AK341" s="9">
        <v>0</v>
      </c>
      <c r="AL341" s="9">
        <v>0</v>
      </c>
      <c r="AM341" s="9">
        <v>0</v>
      </c>
      <c r="AN341" s="21">
        <v>0</v>
      </c>
      <c r="AO341" s="87">
        <v>0</v>
      </c>
      <c r="AP341" s="83">
        <v>0</v>
      </c>
      <c r="AQ341" s="24">
        <v>0</v>
      </c>
      <c r="AR341" s="24">
        <v>0</v>
      </c>
      <c r="AS341" s="24">
        <v>0</v>
      </c>
      <c r="AT341" s="24">
        <v>0</v>
      </c>
      <c r="AU341" s="24">
        <v>0</v>
      </c>
      <c r="AV341" s="24">
        <f>VLOOKUP(J341,Foglio4!$D$2:$I$1206,6,0)</f>
        <v>0</v>
      </c>
      <c r="AW341" s="24">
        <f>VLOOKUP(SPESA!J341,Foglio4!$D$2:$J$1206,7,0)</f>
        <v>0</v>
      </c>
    </row>
    <row r="342" spans="1:49">
      <c r="A342" s="1">
        <v>1</v>
      </c>
      <c r="B342" s="1">
        <v>1</v>
      </c>
      <c r="C342" s="1">
        <v>8</v>
      </c>
      <c r="D342" s="1">
        <v>3</v>
      </c>
      <c r="E342" s="1">
        <v>0</v>
      </c>
      <c r="H342" s="1">
        <v>33601</v>
      </c>
      <c r="I342" s="1">
        <v>0</v>
      </c>
      <c r="J342" s="5" t="str">
        <f t="shared" si="22"/>
        <v>33601/0</v>
      </c>
      <c r="K342" s="2" t="s">
        <v>254</v>
      </c>
      <c r="L342" s="1">
        <v>1</v>
      </c>
      <c r="M342" s="1">
        <v>11</v>
      </c>
      <c r="N342" s="1">
        <v>1</v>
      </c>
      <c r="O342" s="1">
        <v>3</v>
      </c>
      <c r="P342" s="1">
        <v>2</v>
      </c>
      <c r="Q342" s="1">
        <v>4</v>
      </c>
      <c r="R342" s="1">
        <v>2</v>
      </c>
      <c r="S342" s="12">
        <v>750</v>
      </c>
      <c r="T342" s="29">
        <v>3</v>
      </c>
      <c r="U342" s="29">
        <v>20</v>
      </c>
      <c r="V342" s="61">
        <v>17790000</v>
      </c>
      <c r="W342" s="32">
        <f t="shared" si="23"/>
        <v>9187.7682348019644</v>
      </c>
      <c r="X342" s="61">
        <v>11282000</v>
      </c>
      <c r="Y342" s="32">
        <f t="shared" si="24"/>
        <v>5826.6667355275868</v>
      </c>
      <c r="Z342" s="61">
        <v>16871840</v>
      </c>
      <c r="AA342" s="32">
        <f t="shared" si="21"/>
        <v>8713.578168333961</v>
      </c>
      <c r="AB342" s="32">
        <v>8938.2800000000007</v>
      </c>
      <c r="AC342" s="32">
        <v>4099.5</v>
      </c>
      <c r="AD342" s="32">
        <v>4250.5</v>
      </c>
      <c r="AE342" s="32">
        <v>6614</v>
      </c>
      <c r="AF342" s="32">
        <v>7592</v>
      </c>
      <c r="AG342" s="32">
        <v>7351.16</v>
      </c>
      <c r="AH342" s="32">
        <v>2886.5</v>
      </c>
      <c r="AI342" s="21">
        <v>7000</v>
      </c>
      <c r="AJ342" s="21">
        <v>12500</v>
      </c>
      <c r="AK342" s="9">
        <v>3500</v>
      </c>
      <c r="AL342" s="9">
        <v>3500</v>
      </c>
      <c r="AM342" s="9">
        <v>1000</v>
      </c>
      <c r="AN342" s="21">
        <v>2000</v>
      </c>
      <c r="AO342" s="87">
        <v>5000</v>
      </c>
      <c r="AP342" s="83">
        <v>2999.4</v>
      </c>
      <c r="AQ342" s="24">
        <v>3121.9</v>
      </c>
      <c r="AR342" s="24">
        <v>2648.9</v>
      </c>
      <c r="AS342" s="24">
        <v>2500</v>
      </c>
      <c r="AT342" s="24">
        <v>3350.4</v>
      </c>
      <c r="AU342" s="24">
        <v>4000</v>
      </c>
      <c r="AV342" s="24">
        <f>VLOOKUP(J342,Foglio4!$D$2:$I$1206,6,0)</f>
        <v>4000</v>
      </c>
      <c r="AW342" s="24">
        <f>VLOOKUP(SPESA!J342,Foglio4!$D$2:$J$1206,7,0)</f>
        <v>4000</v>
      </c>
    </row>
    <row r="343" spans="1:49">
      <c r="A343" s="1">
        <v>1</v>
      </c>
      <c r="B343" s="1">
        <v>1</v>
      </c>
      <c r="C343" s="1">
        <v>8</v>
      </c>
      <c r="D343" s="1">
        <v>3</v>
      </c>
      <c r="E343" s="1">
        <v>0</v>
      </c>
      <c r="H343" s="1">
        <v>33601</v>
      </c>
      <c r="I343" s="1">
        <v>71</v>
      </c>
      <c r="J343" s="5" t="str">
        <f t="shared" si="22"/>
        <v>33601/71</v>
      </c>
      <c r="K343" s="2" t="s">
        <v>255</v>
      </c>
      <c r="L343" s="1">
        <v>1</v>
      </c>
      <c r="M343" s="1">
        <v>11</v>
      </c>
      <c r="N343" s="1">
        <v>1</v>
      </c>
      <c r="O343" s="1">
        <v>10</v>
      </c>
      <c r="P343" s="1">
        <v>2</v>
      </c>
      <c r="Q343" s="1">
        <v>1</v>
      </c>
      <c r="R343" s="1">
        <v>1</v>
      </c>
      <c r="S343" s="12">
        <v>750</v>
      </c>
      <c r="T343" s="29">
        <v>3</v>
      </c>
      <c r="U343" s="29">
        <v>20</v>
      </c>
      <c r="V343" s="61">
        <v>0</v>
      </c>
      <c r="W343" s="32">
        <f t="shared" si="23"/>
        <v>0</v>
      </c>
      <c r="X343" s="61">
        <v>0</v>
      </c>
      <c r="Y343" s="32">
        <f t="shared" si="24"/>
        <v>0</v>
      </c>
      <c r="Z343" s="61">
        <v>0</v>
      </c>
      <c r="AA343" s="32">
        <f t="shared" si="21"/>
        <v>0</v>
      </c>
      <c r="AB343" s="32">
        <v>0</v>
      </c>
      <c r="AC343" s="32">
        <v>0</v>
      </c>
      <c r="AD343" s="32">
        <v>0</v>
      </c>
      <c r="AE343" s="32">
        <v>0</v>
      </c>
      <c r="AF343" s="32">
        <v>0</v>
      </c>
      <c r="AG343" s="32">
        <v>0</v>
      </c>
      <c r="AH343" s="32">
        <v>0</v>
      </c>
      <c r="AI343" s="21">
        <v>0</v>
      </c>
      <c r="AJ343" s="21">
        <v>0</v>
      </c>
      <c r="AK343" s="9">
        <v>0</v>
      </c>
      <c r="AL343" s="9">
        <v>0</v>
      </c>
      <c r="AM343" s="9">
        <v>0</v>
      </c>
      <c r="AN343" s="21">
        <v>0</v>
      </c>
      <c r="AO343" s="87">
        <v>0</v>
      </c>
      <c r="AP343" s="83">
        <v>0</v>
      </c>
      <c r="AQ343" s="24">
        <v>0</v>
      </c>
      <c r="AR343" s="24">
        <v>0</v>
      </c>
      <c r="AS343" s="24">
        <v>0</v>
      </c>
      <c r="AT343" s="24">
        <v>0</v>
      </c>
      <c r="AU343" s="24">
        <v>0</v>
      </c>
      <c r="AV343" s="24">
        <f>VLOOKUP(J343,Foglio4!$D$2:$I$1206,6,0)</f>
        <v>0</v>
      </c>
      <c r="AW343" s="24">
        <f>VLOOKUP(SPESA!J343,Foglio4!$D$2:$J$1206,7,0)</f>
        <v>0</v>
      </c>
    </row>
    <row r="344" spans="1:49">
      <c r="A344" s="1">
        <v>1</v>
      </c>
      <c r="B344" s="1">
        <v>1</v>
      </c>
      <c r="C344" s="1">
        <v>8</v>
      </c>
      <c r="D344" s="1">
        <v>3</v>
      </c>
      <c r="E344" s="1">
        <v>0</v>
      </c>
      <c r="H344" s="1">
        <v>33602</v>
      </c>
      <c r="I344" s="1">
        <v>0</v>
      </c>
      <c r="J344" s="5" t="str">
        <f t="shared" si="22"/>
        <v>33602/0</v>
      </c>
      <c r="K344" s="2" t="s">
        <v>256</v>
      </c>
      <c r="L344" s="1">
        <v>1</v>
      </c>
      <c r="M344" s="1">
        <v>11</v>
      </c>
      <c r="N344" s="1">
        <v>1</v>
      </c>
      <c r="O344" s="1">
        <v>3</v>
      </c>
      <c r="P344" s="1">
        <v>2</v>
      </c>
      <c r="Q344" s="1">
        <v>13</v>
      </c>
      <c r="R344" s="1">
        <v>999</v>
      </c>
      <c r="S344" s="12">
        <v>350</v>
      </c>
      <c r="T344" s="29">
        <v>1</v>
      </c>
      <c r="U344" s="29">
        <v>19</v>
      </c>
      <c r="V344" s="61">
        <v>0</v>
      </c>
      <c r="W344" s="32">
        <f t="shared" si="23"/>
        <v>0</v>
      </c>
      <c r="X344" s="61">
        <v>0</v>
      </c>
      <c r="Y344" s="32">
        <f t="shared" si="24"/>
        <v>0</v>
      </c>
      <c r="Z344" s="61">
        <v>1550220</v>
      </c>
      <c r="AA344" s="32">
        <f t="shared" si="21"/>
        <v>800.62181410650373</v>
      </c>
      <c r="AB344" s="32">
        <v>0</v>
      </c>
      <c r="AC344" s="32">
        <v>10000</v>
      </c>
      <c r="AD344" s="32">
        <v>0</v>
      </c>
      <c r="AE344" s="32">
        <v>4400</v>
      </c>
      <c r="AF344" s="32">
        <v>475.53</v>
      </c>
      <c r="AG344" s="32">
        <v>5478</v>
      </c>
      <c r="AH344" s="32">
        <v>5717.68</v>
      </c>
      <c r="AI344" s="21">
        <v>5715.68</v>
      </c>
      <c r="AJ344" s="21">
        <v>7570</v>
      </c>
      <c r="AK344" s="9">
        <v>10000</v>
      </c>
      <c r="AL344" s="9">
        <v>10000</v>
      </c>
      <c r="AM344" s="9">
        <v>8000</v>
      </c>
      <c r="AN344" s="21">
        <v>8206.69</v>
      </c>
      <c r="AO344" s="87">
        <v>9900</v>
      </c>
      <c r="AP344" s="83">
        <v>10000</v>
      </c>
      <c r="AQ344" s="24">
        <v>7753</v>
      </c>
      <c r="AR344" s="24">
        <v>8596.2800000000007</v>
      </c>
      <c r="AS344" s="24">
        <v>8596.2800000000007</v>
      </c>
      <c r="AT344" s="24">
        <v>8791.27</v>
      </c>
      <c r="AU344" s="24">
        <v>10000</v>
      </c>
      <c r="AV344" s="24">
        <f>VLOOKUP(J344,Foglio4!$D$2:$I$1206,6,0)</f>
        <v>10000</v>
      </c>
      <c r="AW344" s="24">
        <f>VLOOKUP(SPESA!J344,Foglio4!$D$2:$J$1206,7,0)</f>
        <v>10000</v>
      </c>
    </row>
    <row r="345" spans="1:49">
      <c r="A345" s="1">
        <v>1</v>
      </c>
      <c r="B345" s="1">
        <v>1</v>
      </c>
      <c r="C345" s="1">
        <v>8</v>
      </c>
      <c r="D345" s="1">
        <v>3</v>
      </c>
      <c r="E345" s="1">
        <v>0</v>
      </c>
      <c r="H345" s="1">
        <v>33602</v>
      </c>
      <c r="I345" s="1">
        <v>71</v>
      </c>
      <c r="J345" s="5" t="str">
        <f t="shared" si="22"/>
        <v>33602/71</v>
      </c>
      <c r="K345" s="2" t="s">
        <v>257</v>
      </c>
      <c r="L345" s="1">
        <v>1</v>
      </c>
      <c r="M345" s="1">
        <v>11</v>
      </c>
      <c r="N345" s="1">
        <v>1</v>
      </c>
      <c r="O345" s="1">
        <v>10</v>
      </c>
      <c r="P345" s="1">
        <v>2</v>
      </c>
      <c r="Q345" s="1">
        <v>1</v>
      </c>
      <c r="R345" s="1">
        <v>1</v>
      </c>
      <c r="S345" s="12">
        <v>350</v>
      </c>
      <c r="T345" s="29">
        <v>1</v>
      </c>
      <c r="U345" s="29">
        <v>19</v>
      </c>
      <c r="V345" s="61">
        <v>0</v>
      </c>
      <c r="W345" s="32">
        <f t="shared" si="23"/>
        <v>0</v>
      </c>
      <c r="X345" s="61">
        <v>0</v>
      </c>
      <c r="Y345" s="32">
        <f t="shared" si="24"/>
        <v>0</v>
      </c>
      <c r="Z345" s="61">
        <v>0</v>
      </c>
      <c r="AA345" s="32">
        <f t="shared" si="21"/>
        <v>0</v>
      </c>
      <c r="AB345" s="32">
        <v>0</v>
      </c>
      <c r="AC345" s="32">
        <v>0</v>
      </c>
      <c r="AD345" s="32">
        <v>0</v>
      </c>
      <c r="AE345" s="32">
        <v>0</v>
      </c>
      <c r="AF345" s="32">
        <v>0</v>
      </c>
      <c r="AG345" s="32">
        <v>0</v>
      </c>
      <c r="AH345" s="32">
        <v>0</v>
      </c>
      <c r="AI345" s="21">
        <v>0</v>
      </c>
      <c r="AJ345" s="21">
        <v>0</v>
      </c>
      <c r="AK345" s="9">
        <v>0</v>
      </c>
      <c r="AL345" s="9">
        <v>0</v>
      </c>
      <c r="AM345" s="9">
        <v>0</v>
      </c>
      <c r="AN345" s="21">
        <v>0</v>
      </c>
      <c r="AO345" s="87">
        <v>0</v>
      </c>
      <c r="AP345" s="83">
        <v>0</v>
      </c>
      <c r="AQ345" s="24">
        <v>0</v>
      </c>
      <c r="AR345" s="24">
        <v>0</v>
      </c>
      <c r="AS345" s="24">
        <v>0</v>
      </c>
      <c r="AT345" s="24">
        <v>0</v>
      </c>
      <c r="AU345" s="24">
        <v>0</v>
      </c>
      <c r="AV345" s="24">
        <f>VLOOKUP(J345,Foglio4!$D$2:$I$1206,6,0)</f>
        <v>0</v>
      </c>
      <c r="AW345" s="24">
        <f>VLOOKUP(SPESA!J345,Foglio4!$D$2:$J$1206,7,0)</f>
        <v>0</v>
      </c>
    </row>
    <row r="346" spans="1:49">
      <c r="A346" s="5">
        <v>1</v>
      </c>
      <c r="B346" s="5">
        <v>1</v>
      </c>
      <c r="C346" s="5">
        <v>8</v>
      </c>
      <c r="D346" s="5">
        <v>3</v>
      </c>
      <c r="E346" s="5">
        <v>0</v>
      </c>
      <c r="H346" s="5">
        <v>33603</v>
      </c>
      <c r="I346" s="5">
        <v>0</v>
      </c>
      <c r="J346" s="5" t="str">
        <f t="shared" si="22"/>
        <v>33603/0</v>
      </c>
      <c r="K346" s="2" t="s">
        <v>1148</v>
      </c>
      <c r="L346" s="5">
        <v>1</v>
      </c>
      <c r="M346" s="5">
        <v>11</v>
      </c>
      <c r="N346" s="5">
        <v>1</v>
      </c>
      <c r="O346" s="5">
        <v>3</v>
      </c>
      <c r="P346" s="5">
        <v>2</v>
      </c>
      <c r="Q346" s="5">
        <v>13</v>
      </c>
      <c r="R346" s="5">
        <v>999</v>
      </c>
      <c r="S346" s="81">
        <v>400</v>
      </c>
      <c r="T346" s="29">
        <v>1</v>
      </c>
      <c r="U346" s="29">
        <v>19</v>
      </c>
      <c r="V346" s="61">
        <v>0</v>
      </c>
      <c r="W346" s="32">
        <v>0</v>
      </c>
      <c r="X346" s="61">
        <v>0</v>
      </c>
      <c r="Y346" s="32">
        <v>0</v>
      </c>
      <c r="Z346" s="61">
        <v>0</v>
      </c>
      <c r="AA346" s="32">
        <v>0</v>
      </c>
      <c r="AB346" s="32">
        <v>0</v>
      </c>
      <c r="AC346" s="32">
        <v>0</v>
      </c>
      <c r="AD346" s="32">
        <v>0</v>
      </c>
      <c r="AE346" s="32">
        <v>0</v>
      </c>
      <c r="AF346" s="32">
        <v>0</v>
      </c>
      <c r="AG346" s="32">
        <v>0</v>
      </c>
      <c r="AH346" s="32">
        <v>0</v>
      </c>
      <c r="AI346" s="21">
        <v>0</v>
      </c>
      <c r="AJ346" s="21">
        <v>0</v>
      </c>
      <c r="AK346" s="9">
        <v>0</v>
      </c>
      <c r="AL346" s="9">
        <v>0</v>
      </c>
      <c r="AM346" s="9">
        <v>0</v>
      </c>
      <c r="AN346" s="21">
        <v>0</v>
      </c>
      <c r="AO346" s="87">
        <v>0</v>
      </c>
      <c r="AP346" s="83">
        <v>14700</v>
      </c>
      <c r="AQ346" s="24">
        <v>7667.7</v>
      </c>
      <c r="AR346" s="24">
        <v>13060</v>
      </c>
      <c r="AS346" s="24">
        <v>4498</v>
      </c>
      <c r="AT346" s="24">
        <v>7000</v>
      </c>
      <c r="AU346" s="24">
        <v>11000</v>
      </c>
      <c r="AV346" s="24">
        <f>VLOOKUP(J346,Foglio4!$D$2:$I$1206,6,0)</f>
        <v>7200</v>
      </c>
      <c r="AW346" s="24">
        <f>VLOOKUP(SPESA!J346,Foglio4!$D$2:$J$1206,7,0)</f>
        <v>7200</v>
      </c>
    </row>
    <row r="347" spans="1:49">
      <c r="A347" s="1">
        <v>1</v>
      </c>
      <c r="B347" s="1">
        <v>1</v>
      </c>
      <c r="C347" s="1">
        <v>8</v>
      </c>
      <c r="D347" s="1">
        <v>3</v>
      </c>
      <c r="E347" s="1">
        <v>0</v>
      </c>
      <c r="H347" s="1">
        <v>33605</v>
      </c>
      <c r="I347" s="1">
        <v>0</v>
      </c>
      <c r="J347" s="5" t="str">
        <f t="shared" si="22"/>
        <v>33605/0</v>
      </c>
      <c r="K347" s="2" t="s">
        <v>258</v>
      </c>
      <c r="L347" s="1">
        <v>1</v>
      </c>
      <c r="M347" s="1">
        <v>11</v>
      </c>
      <c r="N347" s="1">
        <v>1</v>
      </c>
      <c r="O347" s="1">
        <v>3</v>
      </c>
      <c r="P347" s="1">
        <v>2</v>
      </c>
      <c r="Q347" s="1">
        <v>5</v>
      </c>
      <c r="R347" s="1">
        <v>1</v>
      </c>
      <c r="S347" s="12">
        <v>354</v>
      </c>
      <c r="T347" s="29">
        <v>3</v>
      </c>
      <c r="U347" s="29">
        <v>20</v>
      </c>
      <c r="V347" s="61">
        <v>0</v>
      </c>
      <c r="W347" s="32">
        <f t="shared" si="23"/>
        <v>0</v>
      </c>
      <c r="X347" s="61">
        <v>0</v>
      </c>
      <c r="Y347" s="32">
        <f t="shared" si="24"/>
        <v>0</v>
      </c>
      <c r="Z347" s="61">
        <v>500000</v>
      </c>
      <c r="AA347" s="32">
        <f t="shared" si="21"/>
        <v>258.22844954474323</v>
      </c>
      <c r="AB347" s="32">
        <v>258</v>
      </c>
      <c r="AC347" s="32">
        <v>233</v>
      </c>
      <c r="AD347" s="32">
        <v>249.5</v>
      </c>
      <c r="AE347" s="32">
        <v>250</v>
      </c>
      <c r="AF347" s="32">
        <v>250</v>
      </c>
      <c r="AG347" s="32">
        <v>217.08</v>
      </c>
      <c r="AH347" s="32">
        <v>260</v>
      </c>
      <c r="AI347" s="21">
        <v>295.5</v>
      </c>
      <c r="AJ347" s="21">
        <v>300</v>
      </c>
      <c r="AK347" s="9">
        <v>300</v>
      </c>
      <c r="AL347" s="9">
        <v>300</v>
      </c>
      <c r="AM347" s="9">
        <v>300</v>
      </c>
      <c r="AN347" s="21">
        <v>300</v>
      </c>
      <c r="AO347" s="87">
        <v>0</v>
      </c>
      <c r="AP347" s="83">
        <v>0</v>
      </c>
      <c r="AQ347" s="24">
        <v>0</v>
      </c>
      <c r="AR347" s="24">
        <v>0</v>
      </c>
      <c r="AS347" s="24">
        <v>0</v>
      </c>
      <c r="AT347" s="24">
        <v>0</v>
      </c>
      <c r="AU347" s="24">
        <v>0</v>
      </c>
      <c r="AV347" s="24">
        <f>VLOOKUP(J347,Foglio4!$D$2:$I$1206,6,0)</f>
        <v>0</v>
      </c>
      <c r="AW347" s="24">
        <f>VLOOKUP(SPESA!J347,Foglio4!$D$2:$J$1206,7,0)</f>
        <v>0</v>
      </c>
    </row>
    <row r="348" spans="1:49">
      <c r="A348" s="1">
        <v>1</v>
      </c>
      <c r="B348" s="1">
        <v>1</v>
      </c>
      <c r="C348" s="1">
        <v>8</v>
      </c>
      <c r="D348" s="1">
        <v>3</v>
      </c>
      <c r="E348" s="1">
        <v>0</v>
      </c>
      <c r="H348" s="1">
        <v>33605</v>
      </c>
      <c r="I348" s="1">
        <v>71</v>
      </c>
      <c r="J348" s="5" t="str">
        <f t="shared" si="22"/>
        <v>33605/71</v>
      </c>
      <c r="K348" s="2" t="s">
        <v>259</v>
      </c>
      <c r="L348" s="1">
        <v>1</v>
      </c>
      <c r="M348" s="1">
        <v>11</v>
      </c>
      <c r="N348" s="1">
        <v>1</v>
      </c>
      <c r="O348" s="1">
        <v>10</v>
      </c>
      <c r="P348" s="1">
        <v>2</v>
      </c>
      <c r="Q348" s="1">
        <v>1</v>
      </c>
      <c r="R348" s="1">
        <v>1</v>
      </c>
      <c r="S348" s="12">
        <v>354</v>
      </c>
      <c r="T348" s="29">
        <v>3</v>
      </c>
      <c r="U348" s="29">
        <v>20</v>
      </c>
      <c r="V348" s="61">
        <v>0</v>
      </c>
      <c r="W348" s="32">
        <f t="shared" si="23"/>
        <v>0</v>
      </c>
      <c r="X348" s="61">
        <v>0</v>
      </c>
      <c r="Y348" s="32">
        <f t="shared" si="24"/>
        <v>0</v>
      </c>
      <c r="Z348" s="61">
        <v>0</v>
      </c>
      <c r="AA348" s="32">
        <f t="shared" si="21"/>
        <v>0</v>
      </c>
      <c r="AB348" s="32">
        <v>0</v>
      </c>
      <c r="AC348" s="32">
        <v>0</v>
      </c>
      <c r="AD348" s="32">
        <v>0</v>
      </c>
      <c r="AE348" s="32">
        <v>0</v>
      </c>
      <c r="AF348" s="32">
        <v>0</v>
      </c>
      <c r="AG348" s="32">
        <v>0</v>
      </c>
      <c r="AH348" s="32">
        <v>0</v>
      </c>
      <c r="AI348" s="21">
        <v>0</v>
      </c>
      <c r="AJ348" s="21">
        <v>0</v>
      </c>
      <c r="AK348" s="9">
        <v>0</v>
      </c>
      <c r="AL348" s="9">
        <v>0</v>
      </c>
      <c r="AM348" s="9">
        <v>0</v>
      </c>
      <c r="AN348" s="21">
        <v>0</v>
      </c>
      <c r="AO348" s="87">
        <v>0</v>
      </c>
      <c r="AP348" s="83">
        <v>0</v>
      </c>
      <c r="AQ348" s="24">
        <v>0</v>
      </c>
      <c r="AR348" s="24">
        <v>0</v>
      </c>
      <c r="AS348" s="24">
        <v>0</v>
      </c>
      <c r="AT348" s="24">
        <v>0</v>
      </c>
      <c r="AU348" s="24">
        <v>0</v>
      </c>
      <c r="AV348" s="24">
        <f>VLOOKUP(J348,Foglio4!$D$2:$I$1206,6,0)</f>
        <v>0</v>
      </c>
      <c r="AW348" s="24">
        <f>VLOOKUP(SPESA!J348,Foglio4!$D$2:$J$1206,7,0)</f>
        <v>0</v>
      </c>
    </row>
    <row r="349" spans="1:49">
      <c r="A349" s="1">
        <v>1</v>
      </c>
      <c r="B349" s="1">
        <v>1</v>
      </c>
      <c r="C349" s="1">
        <v>8</v>
      </c>
      <c r="D349" s="1">
        <v>4</v>
      </c>
      <c r="E349" s="1">
        <v>0</v>
      </c>
      <c r="H349" s="1">
        <v>33800</v>
      </c>
      <c r="I349" s="1">
        <v>0</v>
      </c>
      <c r="J349" s="5" t="str">
        <f t="shared" si="22"/>
        <v>33800/0</v>
      </c>
      <c r="K349" s="2" t="s">
        <v>260</v>
      </c>
      <c r="L349" s="1">
        <v>1</v>
      </c>
      <c r="M349" s="1">
        <v>11</v>
      </c>
      <c r="N349" s="1">
        <v>1</v>
      </c>
      <c r="O349" s="1">
        <v>3</v>
      </c>
      <c r="P349" s="1">
        <v>2</v>
      </c>
      <c r="Q349" s="1">
        <v>7</v>
      </c>
      <c r="R349" s="1">
        <v>1</v>
      </c>
      <c r="S349" s="12">
        <v>357</v>
      </c>
      <c r="T349" s="29">
        <v>3</v>
      </c>
      <c r="U349" s="29">
        <v>20</v>
      </c>
      <c r="V349" s="61">
        <v>985218</v>
      </c>
      <c r="W349" s="32">
        <f t="shared" si="23"/>
        <v>508.82263320714571</v>
      </c>
      <c r="X349" s="61">
        <v>1500000</v>
      </c>
      <c r="Y349" s="32">
        <f t="shared" si="24"/>
        <v>774.68534863422974</v>
      </c>
      <c r="Z349" s="61">
        <v>0</v>
      </c>
      <c r="AA349" s="32">
        <f t="shared" ref="AA349:AA416" si="25">Z349/1936.27</f>
        <v>0</v>
      </c>
      <c r="AB349" s="32">
        <v>286.8</v>
      </c>
      <c r="AC349" s="32">
        <v>569.82000000000005</v>
      </c>
      <c r="AD349" s="32">
        <v>281.99</v>
      </c>
      <c r="AE349" s="32">
        <v>281.07</v>
      </c>
      <c r="AF349" s="32">
        <v>283.48</v>
      </c>
      <c r="AG349" s="32">
        <v>168.94</v>
      </c>
      <c r="AH349" s="32">
        <v>250</v>
      </c>
      <c r="AI349" s="21">
        <v>0</v>
      </c>
      <c r="AJ349" s="21">
        <v>0</v>
      </c>
      <c r="AK349" s="9">
        <v>0</v>
      </c>
      <c r="AL349" s="9">
        <v>0</v>
      </c>
      <c r="AM349" s="9">
        <v>0</v>
      </c>
      <c r="AN349" s="21">
        <v>0</v>
      </c>
      <c r="AO349" s="87">
        <v>0</v>
      </c>
      <c r="AP349" s="83">
        <v>0</v>
      </c>
      <c r="AQ349" s="24">
        <v>0</v>
      </c>
      <c r="AR349" s="24">
        <v>0</v>
      </c>
      <c r="AS349" s="24">
        <v>0</v>
      </c>
      <c r="AT349" s="24">
        <v>0</v>
      </c>
      <c r="AU349" s="24">
        <v>0</v>
      </c>
      <c r="AV349" s="24">
        <f>VLOOKUP(J349,Foglio4!$D$2:$I$1206,6,0)</f>
        <v>0</v>
      </c>
      <c r="AW349" s="24">
        <f>VLOOKUP(SPESA!J349,Foglio4!$D$2:$J$1206,7,0)</f>
        <v>0</v>
      </c>
    </row>
    <row r="350" spans="1:49">
      <c r="A350" s="1">
        <v>1</v>
      </c>
      <c r="B350" s="1">
        <v>1</v>
      </c>
      <c r="C350" s="1">
        <v>8</v>
      </c>
      <c r="D350" s="1">
        <v>4</v>
      </c>
      <c r="E350" s="1">
        <v>0</v>
      </c>
      <c r="H350" s="1">
        <v>33801</v>
      </c>
      <c r="I350" s="1">
        <v>0</v>
      </c>
      <c r="J350" s="5" t="str">
        <f t="shared" si="22"/>
        <v>33801/0</v>
      </c>
      <c r="K350" s="2" t="s">
        <v>261</v>
      </c>
      <c r="L350" s="1">
        <v>1</v>
      </c>
      <c r="M350" s="1">
        <v>11</v>
      </c>
      <c r="N350" s="1">
        <v>1</v>
      </c>
      <c r="O350" s="1">
        <v>3</v>
      </c>
      <c r="P350" s="1">
        <v>2</v>
      </c>
      <c r="Q350" s="1">
        <v>8</v>
      </c>
      <c r="R350" s="1">
        <v>2</v>
      </c>
      <c r="S350" s="12">
        <v>350</v>
      </c>
      <c r="T350" s="29">
        <v>3</v>
      </c>
      <c r="U350" s="29">
        <v>20</v>
      </c>
      <c r="V350" s="61">
        <v>0</v>
      </c>
      <c r="W350" s="32">
        <f t="shared" si="23"/>
        <v>0</v>
      </c>
      <c r="X350" s="61">
        <v>0</v>
      </c>
      <c r="Y350" s="32">
        <f t="shared" si="24"/>
        <v>0</v>
      </c>
      <c r="Z350" s="61">
        <v>0</v>
      </c>
      <c r="AA350" s="32">
        <f t="shared" si="25"/>
        <v>0</v>
      </c>
      <c r="AB350" s="32">
        <v>0</v>
      </c>
      <c r="AC350" s="32">
        <v>2592</v>
      </c>
      <c r="AD350" s="32">
        <v>1344</v>
      </c>
      <c r="AE350" s="32">
        <v>1344.96</v>
      </c>
      <c r="AF350" s="32">
        <v>4752.7</v>
      </c>
      <c r="AG350" s="32">
        <v>6400</v>
      </c>
      <c r="AH350" s="32">
        <v>6499.48</v>
      </c>
      <c r="AI350" s="21">
        <v>8100</v>
      </c>
      <c r="AJ350" s="21">
        <v>7990.66</v>
      </c>
      <c r="AK350" s="9">
        <v>8650</v>
      </c>
      <c r="AL350" s="9">
        <v>8650</v>
      </c>
      <c r="AM350" s="9">
        <v>9620.7999999999993</v>
      </c>
      <c r="AN350" s="21">
        <v>12978.83</v>
      </c>
      <c r="AO350" s="87">
        <v>12448.68</v>
      </c>
      <c r="AP350" s="83">
        <v>11048.6</v>
      </c>
      <c r="AQ350" s="24">
        <v>13096.88</v>
      </c>
      <c r="AR350" s="24">
        <v>11740.24</v>
      </c>
      <c r="AS350" s="24">
        <v>7473.21</v>
      </c>
      <c r="AT350" s="24">
        <v>6103.8</v>
      </c>
      <c r="AU350" s="24">
        <v>10800</v>
      </c>
      <c r="AV350" s="24">
        <f>VLOOKUP(J350,Foglio4!$D$2:$I$1206,6,0)</f>
        <v>12000</v>
      </c>
      <c r="AW350" s="24">
        <f>VLOOKUP(SPESA!J350,Foglio4!$D$2:$J$1206,7,0)</f>
        <v>12000</v>
      </c>
    </row>
    <row r="351" spans="1:49">
      <c r="A351" s="1">
        <v>1</v>
      </c>
      <c r="B351" s="1">
        <v>1</v>
      </c>
      <c r="C351" s="1">
        <v>8</v>
      </c>
      <c r="D351" s="1">
        <v>4</v>
      </c>
      <c r="E351" s="1">
        <v>0</v>
      </c>
      <c r="H351" s="1">
        <v>33801</v>
      </c>
      <c r="I351" s="1">
        <v>71</v>
      </c>
      <c r="J351" s="5" t="str">
        <f t="shared" si="22"/>
        <v>33801/71</v>
      </c>
      <c r="K351" s="2" t="s">
        <v>262</v>
      </c>
      <c r="L351" s="1">
        <v>1</v>
      </c>
      <c r="M351" s="1">
        <v>11</v>
      </c>
      <c r="N351" s="1">
        <v>1</v>
      </c>
      <c r="O351" s="1">
        <v>10</v>
      </c>
      <c r="P351" s="1">
        <v>2</v>
      </c>
      <c r="Q351" s="1">
        <v>1</v>
      </c>
      <c r="R351" s="1">
        <v>1</v>
      </c>
      <c r="S351" s="12">
        <v>350</v>
      </c>
      <c r="T351" s="29">
        <v>3</v>
      </c>
      <c r="U351" s="29">
        <v>20</v>
      </c>
      <c r="V351" s="61">
        <v>0</v>
      </c>
      <c r="W351" s="32">
        <f t="shared" si="23"/>
        <v>0</v>
      </c>
      <c r="X351" s="61">
        <v>0</v>
      </c>
      <c r="Y351" s="32">
        <f t="shared" si="24"/>
        <v>0</v>
      </c>
      <c r="Z351" s="61">
        <v>0</v>
      </c>
      <c r="AA351" s="32">
        <f t="shared" si="25"/>
        <v>0</v>
      </c>
      <c r="AB351" s="32">
        <v>0</v>
      </c>
      <c r="AC351" s="32">
        <v>0</v>
      </c>
      <c r="AD351" s="32">
        <v>0</v>
      </c>
      <c r="AE351" s="32">
        <v>0</v>
      </c>
      <c r="AF351" s="32">
        <v>0</v>
      </c>
      <c r="AG351" s="32">
        <v>0</v>
      </c>
      <c r="AH351" s="32">
        <v>0</v>
      </c>
      <c r="AI351" s="21">
        <v>0</v>
      </c>
      <c r="AJ351" s="21">
        <v>0</v>
      </c>
      <c r="AK351" s="9">
        <v>0</v>
      </c>
      <c r="AL351" s="9">
        <v>0</v>
      </c>
      <c r="AM351" s="9">
        <v>0</v>
      </c>
      <c r="AN351" s="21">
        <v>0</v>
      </c>
      <c r="AO351" s="87">
        <v>0</v>
      </c>
      <c r="AP351" s="83">
        <v>0</v>
      </c>
      <c r="AQ351" s="24">
        <v>0</v>
      </c>
      <c r="AR351" s="24">
        <v>0</v>
      </c>
      <c r="AS351" s="24">
        <v>0</v>
      </c>
      <c r="AT351" s="24">
        <v>0</v>
      </c>
      <c r="AU351" s="24">
        <v>0</v>
      </c>
      <c r="AV351" s="24">
        <f>VLOOKUP(J351,Foglio4!$D$2:$I$1206,6,0)</f>
        <v>0</v>
      </c>
      <c r="AW351" s="24">
        <f>VLOOKUP(SPESA!J351,Foglio4!$D$2:$J$1206,7,0)</f>
        <v>0</v>
      </c>
    </row>
    <row r="352" spans="1:49">
      <c r="A352" s="1">
        <v>1</v>
      </c>
      <c r="B352" s="1">
        <v>1</v>
      </c>
      <c r="C352" s="1">
        <v>8</v>
      </c>
      <c r="D352" s="1">
        <v>5</v>
      </c>
      <c r="E352" s="1">
        <v>0</v>
      </c>
      <c r="H352" s="1">
        <v>33850</v>
      </c>
      <c r="I352" s="1">
        <v>0</v>
      </c>
      <c r="J352" s="5" t="str">
        <f t="shared" si="22"/>
        <v>33850/0</v>
      </c>
      <c r="K352" s="2" t="s">
        <v>263</v>
      </c>
      <c r="L352" s="1">
        <v>1</v>
      </c>
      <c r="M352" s="1">
        <v>11</v>
      </c>
      <c r="N352" s="1">
        <v>1</v>
      </c>
      <c r="O352" s="1">
        <v>4</v>
      </c>
      <c r="P352" s="1">
        <v>1</v>
      </c>
      <c r="Q352" s="1">
        <v>2</v>
      </c>
      <c r="R352" s="1">
        <v>3</v>
      </c>
      <c r="S352" s="12">
        <v>350</v>
      </c>
      <c r="T352" s="29">
        <v>3</v>
      </c>
      <c r="U352" s="29">
        <v>20</v>
      </c>
      <c r="V352" s="61">
        <v>0</v>
      </c>
      <c r="W352" s="32">
        <f t="shared" si="23"/>
        <v>0</v>
      </c>
      <c r="X352" s="61">
        <v>0</v>
      </c>
      <c r="Y352" s="32">
        <f t="shared" si="24"/>
        <v>0</v>
      </c>
      <c r="Z352" s="61">
        <v>10000000</v>
      </c>
      <c r="AA352" s="32">
        <f t="shared" si="25"/>
        <v>5164.5689908948652</v>
      </c>
      <c r="AB352" s="32">
        <v>5164.57</v>
      </c>
      <c r="AC352" s="32">
        <v>5164.57</v>
      </c>
      <c r="AD352" s="32">
        <v>5164.57</v>
      </c>
      <c r="AE352" s="32">
        <v>5165</v>
      </c>
      <c r="AF352" s="32">
        <v>5164.57</v>
      </c>
      <c r="AG352" s="32">
        <v>5164.57</v>
      </c>
      <c r="AH352" s="32">
        <v>5164.57</v>
      </c>
      <c r="AI352" s="21">
        <v>5164.57</v>
      </c>
      <c r="AJ352" s="21">
        <v>5165</v>
      </c>
      <c r="AK352" s="9">
        <v>0</v>
      </c>
      <c r="AL352" s="9">
        <v>0</v>
      </c>
      <c r="AM352" s="9">
        <v>0</v>
      </c>
      <c r="AN352" s="21">
        <v>0</v>
      </c>
      <c r="AO352" s="87">
        <v>0</v>
      </c>
      <c r="AP352" s="83">
        <v>0</v>
      </c>
      <c r="AQ352" s="24">
        <v>0</v>
      </c>
      <c r="AR352" s="24">
        <v>0</v>
      </c>
      <c r="AS352" s="24">
        <v>0</v>
      </c>
      <c r="AT352" s="24">
        <v>0</v>
      </c>
      <c r="AU352" s="24">
        <v>0</v>
      </c>
      <c r="AV352" s="24">
        <f>VLOOKUP(J352,Foglio4!$D$2:$I$1206,6,0)</f>
        <v>0</v>
      </c>
      <c r="AW352" s="24">
        <f>VLOOKUP(SPESA!J352,Foglio4!$D$2:$J$1206,7,0)</f>
        <v>0</v>
      </c>
    </row>
    <row r="353" spans="1:49">
      <c r="A353" s="1">
        <v>1</v>
      </c>
      <c r="B353" s="1">
        <v>1</v>
      </c>
      <c r="C353" s="1">
        <v>8</v>
      </c>
      <c r="D353" s="1">
        <v>5</v>
      </c>
      <c r="E353" s="1">
        <v>0</v>
      </c>
      <c r="H353" s="1">
        <v>33850</v>
      </c>
      <c r="I353" s="1">
        <v>71</v>
      </c>
      <c r="J353" s="5" t="str">
        <f t="shared" si="22"/>
        <v>33850/71</v>
      </c>
      <c r="K353" s="2" t="s">
        <v>264</v>
      </c>
      <c r="L353" s="1">
        <v>1</v>
      </c>
      <c r="M353" s="1">
        <v>11</v>
      </c>
      <c r="N353" s="1">
        <v>1</v>
      </c>
      <c r="O353" s="1">
        <v>10</v>
      </c>
      <c r="P353" s="1">
        <v>2</v>
      </c>
      <c r="Q353" s="1">
        <v>1</v>
      </c>
      <c r="R353" s="1">
        <v>1</v>
      </c>
      <c r="S353" s="12">
        <v>350</v>
      </c>
      <c r="T353" s="29">
        <v>3</v>
      </c>
      <c r="U353" s="29">
        <v>20</v>
      </c>
      <c r="V353" s="61">
        <v>0</v>
      </c>
      <c r="W353" s="32">
        <f t="shared" si="23"/>
        <v>0</v>
      </c>
      <c r="X353" s="61">
        <v>0</v>
      </c>
      <c r="Y353" s="32">
        <f t="shared" si="24"/>
        <v>0</v>
      </c>
      <c r="Z353" s="61">
        <v>0</v>
      </c>
      <c r="AA353" s="32">
        <f t="shared" si="25"/>
        <v>0</v>
      </c>
      <c r="AB353" s="32">
        <v>0</v>
      </c>
      <c r="AC353" s="32">
        <v>0</v>
      </c>
      <c r="AD353" s="32">
        <v>0</v>
      </c>
      <c r="AE353" s="32">
        <v>0</v>
      </c>
      <c r="AF353" s="32">
        <v>0</v>
      </c>
      <c r="AG353" s="32">
        <v>0</v>
      </c>
      <c r="AH353" s="32">
        <v>0</v>
      </c>
      <c r="AI353" s="21">
        <v>0</v>
      </c>
      <c r="AJ353" s="21">
        <v>0</v>
      </c>
      <c r="AK353" s="9">
        <v>0</v>
      </c>
      <c r="AL353" s="9">
        <v>0</v>
      </c>
      <c r="AM353" s="9">
        <v>0</v>
      </c>
      <c r="AN353" s="21">
        <v>0</v>
      </c>
      <c r="AO353" s="87">
        <v>0</v>
      </c>
      <c r="AP353" s="83">
        <v>0</v>
      </c>
      <c r="AQ353" s="24">
        <v>0</v>
      </c>
      <c r="AR353" s="24">
        <v>0</v>
      </c>
      <c r="AS353" s="24">
        <v>0</v>
      </c>
      <c r="AT353" s="24">
        <v>0</v>
      </c>
      <c r="AU353" s="24">
        <v>0</v>
      </c>
      <c r="AV353" s="24">
        <f>VLOOKUP(J353,Foglio4!$D$2:$I$1206,6,0)</f>
        <v>0</v>
      </c>
      <c r="AW353" s="24">
        <f>VLOOKUP(SPESA!J353,Foglio4!$D$2:$J$1206,7,0)</f>
        <v>0</v>
      </c>
    </row>
    <row r="354" spans="1:49">
      <c r="A354" s="5">
        <v>1</v>
      </c>
      <c r="B354" s="5">
        <v>1</v>
      </c>
      <c r="C354" s="5">
        <v>8</v>
      </c>
      <c r="D354" s="5">
        <v>5</v>
      </c>
      <c r="E354" s="5">
        <v>0</v>
      </c>
      <c r="F354" s="5">
        <v>34600</v>
      </c>
      <c r="G354" s="5">
        <v>0</v>
      </c>
      <c r="H354" s="5">
        <v>0</v>
      </c>
      <c r="I354" s="5">
        <v>0</v>
      </c>
      <c r="J354" s="5" t="str">
        <f t="shared" si="22"/>
        <v>0/0</v>
      </c>
      <c r="K354" s="2" t="s">
        <v>962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48">
        <v>300</v>
      </c>
      <c r="T354" s="29">
        <v>3</v>
      </c>
      <c r="U354" s="29">
        <v>20</v>
      </c>
      <c r="V354" s="61">
        <v>0</v>
      </c>
      <c r="W354" s="32">
        <f t="shared" si="23"/>
        <v>0</v>
      </c>
      <c r="X354" s="61">
        <v>0</v>
      </c>
      <c r="Y354" s="32">
        <f t="shared" si="24"/>
        <v>0</v>
      </c>
      <c r="Z354" s="61">
        <v>0</v>
      </c>
      <c r="AA354" s="32">
        <f t="shared" si="25"/>
        <v>0</v>
      </c>
      <c r="AB354" s="32">
        <v>0</v>
      </c>
      <c r="AC354" s="32">
        <v>800</v>
      </c>
      <c r="AD354" s="32">
        <v>0</v>
      </c>
      <c r="AE354" s="32">
        <v>0</v>
      </c>
      <c r="AF354" s="32">
        <v>0</v>
      </c>
      <c r="AG354" s="32">
        <v>0</v>
      </c>
      <c r="AH354" s="32">
        <v>0</v>
      </c>
      <c r="AI354" s="21">
        <v>0</v>
      </c>
      <c r="AJ354" s="21">
        <v>0</v>
      </c>
      <c r="AK354" s="9">
        <v>0</v>
      </c>
      <c r="AL354" s="9">
        <v>0</v>
      </c>
      <c r="AM354" s="9">
        <v>0</v>
      </c>
      <c r="AN354" s="21">
        <v>0</v>
      </c>
      <c r="AO354" s="87">
        <v>0</v>
      </c>
      <c r="AP354" s="83">
        <v>0</v>
      </c>
      <c r="AQ354" s="24">
        <v>0</v>
      </c>
      <c r="AR354" s="24">
        <v>0</v>
      </c>
      <c r="AS354" s="24">
        <v>0</v>
      </c>
      <c r="AT354" s="24">
        <v>0</v>
      </c>
      <c r="AU354" s="24">
        <v>0</v>
      </c>
      <c r="AV354" s="24">
        <v>0</v>
      </c>
      <c r="AW354" s="24">
        <v>0</v>
      </c>
    </row>
    <row r="355" spans="1:49">
      <c r="A355" s="5">
        <v>1</v>
      </c>
      <c r="B355" s="5">
        <v>1</v>
      </c>
      <c r="C355" s="5">
        <v>8</v>
      </c>
      <c r="D355" s="5">
        <v>5</v>
      </c>
      <c r="E355" s="5">
        <v>0</v>
      </c>
      <c r="F355" s="5">
        <v>34601</v>
      </c>
      <c r="G355" s="5">
        <v>0</v>
      </c>
      <c r="H355" s="5">
        <v>0</v>
      </c>
      <c r="I355" s="5">
        <v>0</v>
      </c>
      <c r="J355" s="5" t="str">
        <f t="shared" si="22"/>
        <v>0/0</v>
      </c>
      <c r="K355" s="2" t="s">
        <v>931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42">
        <v>300</v>
      </c>
      <c r="T355" s="29">
        <v>3</v>
      </c>
      <c r="U355" s="29">
        <v>20</v>
      </c>
      <c r="V355" s="61">
        <v>0</v>
      </c>
      <c r="W355" s="32">
        <f t="shared" si="23"/>
        <v>0</v>
      </c>
      <c r="X355" s="61">
        <v>0</v>
      </c>
      <c r="Y355" s="32">
        <f t="shared" si="24"/>
        <v>0</v>
      </c>
      <c r="Z355" s="61">
        <v>0</v>
      </c>
      <c r="AA355" s="32">
        <f t="shared" si="25"/>
        <v>0</v>
      </c>
      <c r="AB355" s="32">
        <v>0</v>
      </c>
      <c r="AC355" s="32">
        <v>0</v>
      </c>
      <c r="AD355" s="32">
        <v>2055</v>
      </c>
      <c r="AE355" s="32">
        <v>0</v>
      </c>
      <c r="AF355" s="32">
        <v>0</v>
      </c>
      <c r="AG355" s="32">
        <v>0</v>
      </c>
      <c r="AH355" s="32">
        <v>0</v>
      </c>
      <c r="AI355" s="21">
        <v>0</v>
      </c>
      <c r="AJ355" s="21">
        <v>0</v>
      </c>
      <c r="AK355" s="9">
        <v>0</v>
      </c>
      <c r="AL355" s="9">
        <v>0</v>
      </c>
      <c r="AM355" s="9">
        <v>0</v>
      </c>
      <c r="AN355" s="21">
        <v>0</v>
      </c>
      <c r="AO355" s="87">
        <v>0</v>
      </c>
      <c r="AP355" s="83">
        <v>0</v>
      </c>
      <c r="AQ355" s="24">
        <v>0</v>
      </c>
      <c r="AR355" s="24">
        <v>0</v>
      </c>
      <c r="AS355" s="24">
        <v>0</v>
      </c>
      <c r="AT355" s="24">
        <v>0</v>
      </c>
      <c r="AU355" s="24">
        <v>0</v>
      </c>
      <c r="AV355" s="24">
        <v>0</v>
      </c>
      <c r="AW355" s="24">
        <v>0</v>
      </c>
    </row>
    <row r="356" spans="1:49">
      <c r="A356" s="1">
        <v>1</v>
      </c>
      <c r="B356" s="1">
        <v>1</v>
      </c>
      <c r="C356" s="1">
        <v>8</v>
      </c>
      <c r="D356" s="1">
        <v>7</v>
      </c>
      <c r="E356" s="1">
        <v>0</v>
      </c>
      <c r="H356" s="1">
        <v>35050</v>
      </c>
      <c r="I356" s="1">
        <v>0</v>
      </c>
      <c r="J356" s="5" t="str">
        <f t="shared" si="22"/>
        <v>35050/0</v>
      </c>
      <c r="K356" s="2" t="s">
        <v>265</v>
      </c>
      <c r="L356" s="1">
        <v>1</v>
      </c>
      <c r="M356" s="1">
        <v>11</v>
      </c>
      <c r="N356" s="1">
        <v>1</v>
      </c>
      <c r="O356" s="1">
        <v>10</v>
      </c>
      <c r="P356" s="1">
        <v>3</v>
      </c>
      <c r="Q356" s="1">
        <v>1</v>
      </c>
      <c r="R356" s="1">
        <v>1</v>
      </c>
      <c r="S356" s="12">
        <v>353</v>
      </c>
      <c r="T356" s="29">
        <v>3</v>
      </c>
      <c r="U356" s="29">
        <v>20</v>
      </c>
      <c r="V356" s="61">
        <v>34371000</v>
      </c>
      <c r="W356" s="32">
        <f t="shared" si="23"/>
        <v>17751.140078604742</v>
      </c>
      <c r="X356" s="61">
        <v>37353081</v>
      </c>
      <c r="Y356" s="32">
        <f t="shared" si="24"/>
        <v>19291.256384698416</v>
      </c>
      <c r="Z356" s="61">
        <v>193048157</v>
      </c>
      <c r="AA356" s="32">
        <f t="shared" si="25"/>
        <v>99701.052539160344</v>
      </c>
      <c r="AB356" s="32">
        <v>25823</v>
      </c>
      <c r="AC356" s="32">
        <v>80000</v>
      </c>
      <c r="AD356" s="32">
        <v>28000</v>
      </c>
      <c r="AE356" s="32">
        <v>15000</v>
      </c>
      <c r="AF356" s="32">
        <v>0</v>
      </c>
      <c r="AG356" s="32">
        <v>20000</v>
      </c>
      <c r="AH356" s="32">
        <v>60000</v>
      </c>
      <c r="AI356" s="21">
        <v>65000</v>
      </c>
      <c r="AJ356" s="21">
        <v>62597</v>
      </c>
      <c r="AK356" s="9">
        <v>82972.570000000007</v>
      </c>
      <c r="AL356" s="9">
        <v>83000</v>
      </c>
      <c r="AM356" s="9">
        <v>123000</v>
      </c>
      <c r="AN356" s="21">
        <v>78000</v>
      </c>
      <c r="AO356" s="87">
        <v>100003.28</v>
      </c>
      <c r="AP356" s="83">
        <v>95000</v>
      </c>
      <c r="AQ356" s="24">
        <v>95000</v>
      </c>
      <c r="AR356" s="24">
        <v>95000</v>
      </c>
      <c r="AS356" s="24">
        <v>93709</v>
      </c>
      <c r="AT356" s="24">
        <v>90000</v>
      </c>
      <c r="AU356" s="24">
        <v>90000</v>
      </c>
      <c r="AV356" s="24">
        <f>VLOOKUP(J356,Foglio4!$D$2:$I$1206,6,0)</f>
        <v>90000</v>
      </c>
      <c r="AW356" s="24">
        <f>VLOOKUP(SPESA!J356,Foglio4!$D$2:$J$1206,7,0)</f>
        <v>90000</v>
      </c>
    </row>
    <row r="357" spans="1:49">
      <c r="A357" s="1">
        <v>1</v>
      </c>
      <c r="B357" s="1">
        <v>1</v>
      </c>
      <c r="C357" s="1">
        <v>8</v>
      </c>
      <c r="D357" s="1">
        <v>7</v>
      </c>
      <c r="E357" s="1">
        <v>0</v>
      </c>
      <c r="H357" s="1">
        <v>35050</v>
      </c>
      <c r="I357" s="1">
        <v>71</v>
      </c>
      <c r="J357" s="5" t="str">
        <f t="shared" si="22"/>
        <v>35050/71</v>
      </c>
      <c r="K357" s="2" t="s">
        <v>266</v>
      </c>
      <c r="L357" s="1">
        <v>1</v>
      </c>
      <c r="M357" s="1">
        <v>11</v>
      </c>
      <c r="N357" s="1">
        <v>1</v>
      </c>
      <c r="O357" s="1">
        <v>10</v>
      </c>
      <c r="P357" s="1">
        <v>2</v>
      </c>
      <c r="Q357" s="1">
        <v>1</v>
      </c>
      <c r="R357" s="1">
        <v>1</v>
      </c>
      <c r="S357" s="12">
        <v>353</v>
      </c>
      <c r="T357" s="29">
        <v>3</v>
      </c>
      <c r="U357" s="29">
        <v>20</v>
      </c>
      <c r="V357" s="61">
        <v>0</v>
      </c>
      <c r="W357" s="32">
        <f t="shared" si="23"/>
        <v>0</v>
      </c>
      <c r="X357" s="61">
        <v>0</v>
      </c>
      <c r="Y357" s="32">
        <f t="shared" si="24"/>
        <v>0</v>
      </c>
      <c r="Z357" s="61">
        <v>0</v>
      </c>
      <c r="AA357" s="32">
        <f t="shared" si="25"/>
        <v>0</v>
      </c>
      <c r="AB357" s="32">
        <v>0</v>
      </c>
      <c r="AC357" s="32">
        <v>0</v>
      </c>
      <c r="AD357" s="32">
        <v>0</v>
      </c>
      <c r="AE357" s="32">
        <v>0</v>
      </c>
      <c r="AF357" s="32">
        <v>0</v>
      </c>
      <c r="AG357" s="32">
        <v>0</v>
      </c>
      <c r="AH357" s="32">
        <v>0</v>
      </c>
      <c r="AI357" s="21">
        <v>0</v>
      </c>
      <c r="AJ357" s="21">
        <v>0</v>
      </c>
      <c r="AK357" s="9">
        <v>0</v>
      </c>
      <c r="AL357" s="9">
        <v>0</v>
      </c>
      <c r="AM357" s="9">
        <v>0</v>
      </c>
      <c r="AN357" s="21">
        <v>0</v>
      </c>
      <c r="AO357" s="87">
        <v>0</v>
      </c>
      <c r="AP357" s="83">
        <v>0</v>
      </c>
      <c r="AQ357" s="24">
        <v>0</v>
      </c>
      <c r="AR357" s="24">
        <v>0</v>
      </c>
      <c r="AS357" s="24">
        <v>0</v>
      </c>
      <c r="AT357" s="24">
        <v>0</v>
      </c>
      <c r="AU357" s="24">
        <v>0</v>
      </c>
      <c r="AV357" s="24">
        <f>VLOOKUP(J357,Foglio4!$D$2:$I$1206,6,0)</f>
        <v>0</v>
      </c>
      <c r="AW357" s="24">
        <f>VLOOKUP(SPESA!J357,Foglio4!$D$2:$J$1206,7,0)</f>
        <v>0</v>
      </c>
    </row>
    <row r="358" spans="1:49">
      <c r="A358" s="1">
        <v>1</v>
      </c>
      <c r="B358" s="1">
        <v>1</v>
      </c>
      <c r="C358" s="1">
        <v>8</v>
      </c>
      <c r="D358" s="1">
        <v>7</v>
      </c>
      <c r="E358" s="1">
        <v>0</v>
      </c>
      <c r="H358" s="1">
        <v>35100</v>
      </c>
      <c r="I358" s="1">
        <v>0</v>
      </c>
      <c r="J358" s="5" t="str">
        <f t="shared" si="22"/>
        <v>35100/0</v>
      </c>
      <c r="K358" s="2" t="s">
        <v>267</v>
      </c>
      <c r="L358" s="1">
        <v>1</v>
      </c>
      <c r="M358" s="1">
        <v>11</v>
      </c>
      <c r="N358" s="1">
        <v>1</v>
      </c>
      <c r="O358" s="1">
        <v>2</v>
      </c>
      <c r="P358" s="1">
        <v>1</v>
      </c>
      <c r="Q358" s="1">
        <v>99</v>
      </c>
      <c r="R358" s="1">
        <v>999</v>
      </c>
      <c r="S358" s="12">
        <v>350</v>
      </c>
      <c r="T358" s="29">
        <v>3</v>
      </c>
      <c r="U358" s="29">
        <v>20</v>
      </c>
      <c r="V358" s="61">
        <v>0</v>
      </c>
      <c r="W358" s="32">
        <f t="shared" si="23"/>
        <v>0</v>
      </c>
      <c r="X358" s="61">
        <v>0</v>
      </c>
      <c r="Y358" s="32">
        <f t="shared" si="24"/>
        <v>0</v>
      </c>
      <c r="Z358" s="61">
        <v>0</v>
      </c>
      <c r="AA358" s="32">
        <f t="shared" si="25"/>
        <v>0</v>
      </c>
      <c r="AB358" s="32">
        <v>516</v>
      </c>
      <c r="AC358" s="32">
        <v>337.32</v>
      </c>
      <c r="AD358" s="32">
        <v>904.33</v>
      </c>
      <c r="AE358" s="32">
        <v>46.73</v>
      </c>
      <c r="AF358" s="32">
        <v>14.74</v>
      </c>
      <c r="AG358" s="32">
        <v>305.23</v>
      </c>
      <c r="AH358" s="32">
        <v>999</v>
      </c>
      <c r="AI358" s="21">
        <v>1000</v>
      </c>
      <c r="AJ358" s="21">
        <v>1000</v>
      </c>
      <c r="AK358" s="9">
        <v>1000</v>
      </c>
      <c r="AL358" s="9">
        <v>1000</v>
      </c>
      <c r="AM358" s="9">
        <v>1000</v>
      </c>
      <c r="AN358" s="21">
        <v>1000</v>
      </c>
      <c r="AO358" s="87">
        <v>1000</v>
      </c>
      <c r="AP358" s="83">
        <v>1000</v>
      </c>
      <c r="AQ358" s="24">
        <v>997.75</v>
      </c>
      <c r="AR358" s="24">
        <v>1000</v>
      </c>
      <c r="AS358" s="24">
        <v>749.68</v>
      </c>
      <c r="AT358" s="24">
        <v>1000</v>
      </c>
      <c r="AU358" s="24">
        <v>1000</v>
      </c>
      <c r="AV358" s="24">
        <f>VLOOKUP(J358,Foglio4!$D$2:$I$1206,6,0)</f>
        <v>1000</v>
      </c>
      <c r="AW358" s="24">
        <f>VLOOKUP(SPESA!J358,Foglio4!$D$2:$J$1206,7,0)</f>
        <v>1000</v>
      </c>
    </row>
    <row r="359" spans="1:49">
      <c r="A359" s="1">
        <v>1</v>
      </c>
      <c r="B359" s="1">
        <v>1</v>
      </c>
      <c r="C359" s="1">
        <v>8</v>
      </c>
      <c r="D359" s="1">
        <v>7</v>
      </c>
      <c r="E359" s="1">
        <v>0</v>
      </c>
      <c r="H359" s="1">
        <v>35100</v>
      </c>
      <c r="I359" s="1">
        <v>71</v>
      </c>
      <c r="J359" s="5" t="str">
        <f t="shared" si="22"/>
        <v>35100/71</v>
      </c>
      <c r="K359" s="2" t="s">
        <v>268</v>
      </c>
      <c r="L359" s="1">
        <v>1</v>
      </c>
      <c r="M359" s="1">
        <v>11</v>
      </c>
      <c r="N359" s="1">
        <v>1</v>
      </c>
      <c r="O359" s="1">
        <v>10</v>
      </c>
      <c r="P359" s="1">
        <v>2</v>
      </c>
      <c r="Q359" s="1">
        <v>1</v>
      </c>
      <c r="R359" s="1">
        <v>1</v>
      </c>
      <c r="S359" s="12">
        <v>350</v>
      </c>
      <c r="T359" s="29">
        <v>3</v>
      </c>
      <c r="U359" s="29">
        <v>20</v>
      </c>
      <c r="V359" s="61">
        <v>0</v>
      </c>
      <c r="W359" s="32">
        <f t="shared" si="23"/>
        <v>0</v>
      </c>
      <c r="X359" s="61">
        <v>0</v>
      </c>
      <c r="Y359" s="32">
        <f t="shared" si="24"/>
        <v>0</v>
      </c>
      <c r="Z359" s="61">
        <v>0</v>
      </c>
      <c r="AA359" s="32">
        <f t="shared" si="25"/>
        <v>0</v>
      </c>
      <c r="AB359" s="32">
        <v>0</v>
      </c>
      <c r="AC359" s="32">
        <v>0</v>
      </c>
      <c r="AD359" s="32">
        <v>0</v>
      </c>
      <c r="AE359" s="32">
        <v>0</v>
      </c>
      <c r="AF359" s="32">
        <v>0</v>
      </c>
      <c r="AG359" s="32">
        <v>0</v>
      </c>
      <c r="AH359" s="32">
        <v>0</v>
      </c>
      <c r="AI359" s="21">
        <v>0</v>
      </c>
      <c r="AJ359" s="21">
        <v>0</v>
      </c>
      <c r="AK359" s="9">
        <v>0</v>
      </c>
      <c r="AL359" s="9">
        <v>0</v>
      </c>
      <c r="AM359" s="9">
        <v>0</v>
      </c>
      <c r="AN359" s="21">
        <v>0</v>
      </c>
      <c r="AO359" s="87">
        <v>0</v>
      </c>
      <c r="AP359" s="83">
        <v>0</v>
      </c>
      <c r="AQ359" s="24">
        <v>0</v>
      </c>
      <c r="AR359" s="24">
        <v>0</v>
      </c>
      <c r="AS359" s="24">
        <v>0</v>
      </c>
      <c r="AT359" s="24">
        <v>0</v>
      </c>
      <c r="AU359" s="24">
        <v>0</v>
      </c>
      <c r="AV359" s="24">
        <f>VLOOKUP(J359,Foglio4!$D$2:$I$1206,6,0)</f>
        <v>0</v>
      </c>
      <c r="AW359" s="24">
        <f>VLOOKUP(SPESA!J359,Foglio4!$D$2:$J$1206,7,0)</f>
        <v>0</v>
      </c>
    </row>
    <row r="360" spans="1:49">
      <c r="A360" s="5">
        <v>1</v>
      </c>
      <c r="B360" s="5">
        <v>1</v>
      </c>
      <c r="C360" s="5">
        <v>8</v>
      </c>
      <c r="D360" s="5">
        <v>7</v>
      </c>
      <c r="E360" s="5">
        <v>0</v>
      </c>
      <c r="F360" s="5">
        <v>35101</v>
      </c>
      <c r="G360" s="5">
        <v>0</v>
      </c>
      <c r="H360" s="5">
        <v>0</v>
      </c>
      <c r="I360" s="5">
        <v>0</v>
      </c>
      <c r="J360" s="5" t="str">
        <f t="shared" si="22"/>
        <v>0/0</v>
      </c>
      <c r="K360" s="2" t="s">
        <v>1032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63">
        <v>301</v>
      </c>
      <c r="T360" s="29">
        <v>3</v>
      </c>
      <c r="U360" s="29">
        <v>8</v>
      </c>
      <c r="V360" s="61">
        <v>350000</v>
      </c>
      <c r="W360" s="32">
        <f t="shared" si="23"/>
        <v>180.75991468132028</v>
      </c>
      <c r="X360" s="61">
        <v>1262658</v>
      </c>
      <c r="Y360" s="32">
        <f t="shared" si="24"/>
        <v>652.10843529053284</v>
      </c>
      <c r="Z360" s="61">
        <v>31875</v>
      </c>
      <c r="AA360" s="32">
        <f t="shared" si="25"/>
        <v>16.462063658477383</v>
      </c>
      <c r="AB360" s="32">
        <v>0</v>
      </c>
      <c r="AC360" s="32">
        <v>0</v>
      </c>
      <c r="AD360" s="32">
        <v>0</v>
      </c>
      <c r="AE360" s="32">
        <v>0</v>
      </c>
      <c r="AF360" s="32">
        <v>0</v>
      </c>
      <c r="AG360" s="32">
        <v>0</v>
      </c>
      <c r="AH360" s="32">
        <v>0</v>
      </c>
      <c r="AI360" s="21">
        <v>0</v>
      </c>
      <c r="AJ360" s="21">
        <v>0</v>
      </c>
      <c r="AK360" s="9">
        <v>0</v>
      </c>
      <c r="AL360" s="9">
        <v>0</v>
      </c>
      <c r="AM360" s="9">
        <v>0</v>
      </c>
      <c r="AN360" s="21">
        <v>0</v>
      </c>
      <c r="AO360" s="87">
        <v>0</v>
      </c>
      <c r="AP360" s="83">
        <v>0</v>
      </c>
      <c r="AQ360" s="24">
        <v>0</v>
      </c>
      <c r="AR360" s="24">
        <v>0</v>
      </c>
      <c r="AS360" s="24">
        <v>0</v>
      </c>
      <c r="AT360" s="24">
        <v>0</v>
      </c>
      <c r="AU360" s="24">
        <v>0</v>
      </c>
      <c r="AV360" s="24">
        <v>0</v>
      </c>
      <c r="AW360" s="24">
        <v>0</v>
      </c>
    </row>
    <row r="361" spans="1:49">
      <c r="A361" s="1">
        <v>1</v>
      </c>
      <c r="B361" s="1">
        <v>1</v>
      </c>
      <c r="C361" s="1">
        <v>8</v>
      </c>
      <c r="D361" s="1">
        <v>7</v>
      </c>
      <c r="E361" s="1">
        <v>0</v>
      </c>
      <c r="H361" s="1">
        <v>35102</v>
      </c>
      <c r="I361" s="1">
        <v>0</v>
      </c>
      <c r="J361" s="5" t="str">
        <f t="shared" si="22"/>
        <v>35102/0</v>
      </c>
      <c r="K361" s="2" t="s">
        <v>269</v>
      </c>
      <c r="L361" s="1">
        <v>1</v>
      </c>
      <c r="M361" s="1">
        <v>11</v>
      </c>
      <c r="N361" s="1">
        <v>1</v>
      </c>
      <c r="O361" s="1">
        <v>2</v>
      </c>
      <c r="P361" s="1">
        <v>1</v>
      </c>
      <c r="Q361" s="1">
        <v>1</v>
      </c>
      <c r="R361" s="1">
        <v>1</v>
      </c>
      <c r="S361" s="12">
        <v>351</v>
      </c>
      <c r="T361" s="29">
        <v>3</v>
      </c>
      <c r="U361" s="29">
        <v>20</v>
      </c>
      <c r="V361" s="61">
        <v>0</v>
      </c>
      <c r="W361" s="32">
        <f t="shared" si="23"/>
        <v>0</v>
      </c>
      <c r="X361" s="61">
        <v>10380174</v>
      </c>
      <c r="Y361" s="32">
        <f t="shared" si="24"/>
        <v>5360.9124760493114</v>
      </c>
      <c r="Z361" s="61">
        <v>11500000</v>
      </c>
      <c r="AA361" s="32">
        <f t="shared" si="25"/>
        <v>5939.254339529095</v>
      </c>
      <c r="AB361" s="32">
        <v>5425</v>
      </c>
      <c r="AC361" s="32">
        <v>5997.75</v>
      </c>
      <c r="AD361" s="32">
        <v>5689.04</v>
      </c>
      <c r="AE361" s="32">
        <v>5577.62</v>
      </c>
      <c r="AF361" s="32">
        <v>5596.57</v>
      </c>
      <c r="AG361" s="32">
        <v>6358.39</v>
      </c>
      <c r="AH361" s="32">
        <v>9470.8700000000008</v>
      </c>
      <c r="AI361" s="21">
        <v>8410</v>
      </c>
      <c r="AJ361" s="21">
        <v>8575</v>
      </c>
      <c r="AK361" s="9">
        <v>8100</v>
      </c>
      <c r="AL361" s="9">
        <v>8313</v>
      </c>
      <c r="AM361" s="9">
        <v>8393</v>
      </c>
      <c r="AN361" s="21">
        <v>8704.4599999999991</v>
      </c>
      <c r="AO361" s="87">
        <v>8094.47</v>
      </c>
      <c r="AP361" s="83">
        <v>8731.5</v>
      </c>
      <c r="AQ361" s="24">
        <v>6815.87</v>
      </c>
      <c r="AR361" s="24">
        <v>7583.28</v>
      </c>
      <c r="AS361" s="24">
        <v>7012.99</v>
      </c>
      <c r="AT361" s="24">
        <v>8215.8700000000008</v>
      </c>
      <c r="AU361" s="24">
        <v>10549.16</v>
      </c>
      <c r="AV361" s="24">
        <f>VLOOKUP(J361,Foglio4!$D$2:$I$1206,6,0)</f>
        <v>8667</v>
      </c>
      <c r="AW361" s="24">
        <f>VLOOKUP(SPESA!J361,Foglio4!$D$2:$J$1206,7,0)</f>
        <v>8667</v>
      </c>
    </row>
    <row r="362" spans="1:49">
      <c r="A362" s="1">
        <v>1</v>
      </c>
      <c r="B362" s="1">
        <v>1</v>
      </c>
      <c r="C362" s="1">
        <v>8</v>
      </c>
      <c r="D362" s="1">
        <v>7</v>
      </c>
      <c r="E362" s="1">
        <v>0</v>
      </c>
      <c r="H362" s="1">
        <v>35102</v>
      </c>
      <c r="I362" s="1">
        <v>71</v>
      </c>
      <c r="J362" s="5" t="str">
        <f t="shared" si="22"/>
        <v>35102/71</v>
      </c>
      <c r="K362" s="2" t="s">
        <v>270</v>
      </c>
      <c r="L362" s="1">
        <v>1</v>
      </c>
      <c r="M362" s="1">
        <v>11</v>
      </c>
      <c r="N362" s="1">
        <v>1</v>
      </c>
      <c r="O362" s="1">
        <v>10</v>
      </c>
      <c r="P362" s="1">
        <v>2</v>
      </c>
      <c r="Q362" s="1">
        <v>1</v>
      </c>
      <c r="R362" s="1">
        <v>1</v>
      </c>
      <c r="S362" s="12">
        <v>351</v>
      </c>
      <c r="T362" s="29">
        <v>3</v>
      </c>
      <c r="U362" s="29">
        <v>20</v>
      </c>
      <c r="V362" s="61">
        <v>0</v>
      </c>
      <c r="W362" s="32">
        <f t="shared" si="23"/>
        <v>0</v>
      </c>
      <c r="X362" s="61">
        <v>0</v>
      </c>
      <c r="Y362" s="32">
        <f t="shared" si="24"/>
        <v>0</v>
      </c>
      <c r="Z362" s="61">
        <v>0</v>
      </c>
      <c r="AA362" s="32">
        <f t="shared" si="25"/>
        <v>0</v>
      </c>
      <c r="AB362" s="32">
        <v>0</v>
      </c>
      <c r="AC362" s="32">
        <v>0</v>
      </c>
      <c r="AD362" s="32">
        <v>0</v>
      </c>
      <c r="AE362" s="32">
        <v>0</v>
      </c>
      <c r="AF362" s="32">
        <v>0</v>
      </c>
      <c r="AG362" s="32">
        <v>0</v>
      </c>
      <c r="AH362" s="32">
        <v>0</v>
      </c>
      <c r="AI362" s="21">
        <v>0</v>
      </c>
      <c r="AJ362" s="21">
        <v>0</v>
      </c>
      <c r="AK362" s="9">
        <v>0</v>
      </c>
      <c r="AL362" s="9">
        <v>0</v>
      </c>
      <c r="AM362" s="9">
        <v>0</v>
      </c>
      <c r="AN362" s="21">
        <v>0</v>
      </c>
      <c r="AO362" s="87">
        <v>0</v>
      </c>
      <c r="AP362" s="83">
        <v>0</v>
      </c>
      <c r="AQ362" s="24">
        <v>0</v>
      </c>
      <c r="AR362" s="24">
        <v>0</v>
      </c>
      <c r="AS362" s="24">
        <v>0</v>
      </c>
      <c r="AT362" s="24">
        <v>0</v>
      </c>
      <c r="AU362" s="24">
        <v>0</v>
      </c>
      <c r="AV362" s="24">
        <f>VLOOKUP(J362,Foglio4!$D$2:$I$1206,6,0)</f>
        <v>0</v>
      </c>
      <c r="AW362" s="24">
        <f>VLOOKUP(SPESA!J362,Foglio4!$D$2:$J$1206,7,0)</f>
        <v>0</v>
      </c>
    </row>
    <row r="363" spans="1:49">
      <c r="A363" s="1">
        <v>1</v>
      </c>
      <c r="B363" s="1">
        <v>1</v>
      </c>
      <c r="C363" s="1">
        <v>8</v>
      </c>
      <c r="D363" s="1">
        <v>7</v>
      </c>
      <c r="E363" s="1">
        <v>0</v>
      </c>
      <c r="H363" s="1">
        <v>35103</v>
      </c>
      <c r="I363" s="1">
        <v>0</v>
      </c>
      <c r="J363" s="5" t="str">
        <f t="shared" si="22"/>
        <v>35103/0</v>
      </c>
      <c r="K363" s="2" t="s">
        <v>271</v>
      </c>
      <c r="L363" s="1">
        <v>1</v>
      </c>
      <c r="M363" s="1">
        <v>11</v>
      </c>
      <c r="N363" s="1">
        <v>1</v>
      </c>
      <c r="O363" s="1">
        <v>2</v>
      </c>
      <c r="P363" s="1">
        <v>1</v>
      </c>
      <c r="Q363" s="1">
        <v>1</v>
      </c>
      <c r="R363" s="1">
        <v>1</v>
      </c>
      <c r="S363" s="12">
        <v>351</v>
      </c>
      <c r="T363" s="29">
        <v>3</v>
      </c>
      <c r="U363" s="29">
        <v>20</v>
      </c>
      <c r="V363" s="61">
        <v>0</v>
      </c>
      <c r="W363" s="32">
        <f t="shared" si="23"/>
        <v>0</v>
      </c>
      <c r="X363" s="61">
        <v>0</v>
      </c>
      <c r="Y363" s="32">
        <f t="shared" si="24"/>
        <v>0</v>
      </c>
      <c r="Z363" s="61">
        <v>0</v>
      </c>
      <c r="AA363" s="32">
        <f t="shared" si="25"/>
        <v>0</v>
      </c>
      <c r="AB363" s="32">
        <v>0</v>
      </c>
      <c r="AC363" s="32">
        <v>0</v>
      </c>
      <c r="AD363" s="32">
        <v>0</v>
      </c>
      <c r="AE363" s="32">
        <v>0</v>
      </c>
      <c r="AF363" s="32">
        <v>0</v>
      </c>
      <c r="AG363" s="32">
        <v>0</v>
      </c>
      <c r="AH363" s="32">
        <v>0</v>
      </c>
      <c r="AI363" s="21">
        <v>0</v>
      </c>
      <c r="AJ363" s="21">
        <v>0</v>
      </c>
      <c r="AK363" s="9">
        <v>0</v>
      </c>
      <c r="AL363" s="9">
        <v>0</v>
      </c>
      <c r="AM363" s="9">
        <v>0</v>
      </c>
      <c r="AN363" s="21">
        <v>0</v>
      </c>
      <c r="AO363" s="87">
        <v>0</v>
      </c>
      <c r="AP363" s="83">
        <v>0</v>
      </c>
      <c r="AQ363" s="24">
        <v>0</v>
      </c>
      <c r="AR363" s="24">
        <v>0</v>
      </c>
      <c r="AS363" s="24">
        <v>0</v>
      </c>
      <c r="AT363" s="24">
        <v>0</v>
      </c>
      <c r="AU363" s="24">
        <v>0</v>
      </c>
      <c r="AV363" s="24">
        <f>VLOOKUP(J363,Foglio4!$D$2:$I$1206,6,0)</f>
        <v>0</v>
      </c>
      <c r="AW363" s="24">
        <f>VLOOKUP(SPESA!J363,Foglio4!$D$2:$J$1206,7,0)</f>
        <v>0</v>
      </c>
    </row>
    <row r="364" spans="1:49">
      <c r="A364" s="1">
        <v>1</v>
      </c>
      <c r="B364" s="1">
        <v>1</v>
      </c>
      <c r="C364" s="1">
        <v>8</v>
      </c>
      <c r="D364" s="1">
        <v>8</v>
      </c>
      <c r="E364" s="1">
        <v>0</v>
      </c>
      <c r="H364" s="1">
        <v>35300</v>
      </c>
      <c r="I364" s="1">
        <v>0</v>
      </c>
      <c r="J364" s="5" t="str">
        <f t="shared" si="22"/>
        <v>35300/0</v>
      </c>
      <c r="K364" s="2" t="s">
        <v>272</v>
      </c>
      <c r="L364" s="1">
        <v>1</v>
      </c>
      <c r="M364" s="1">
        <v>11</v>
      </c>
      <c r="N364" s="1">
        <v>1</v>
      </c>
      <c r="O364" s="1">
        <v>10</v>
      </c>
      <c r="P364" s="1">
        <v>99</v>
      </c>
      <c r="Q364" s="1">
        <v>99</v>
      </c>
      <c r="R364" s="1">
        <v>999</v>
      </c>
      <c r="S364" s="12">
        <v>350</v>
      </c>
      <c r="T364" s="29">
        <v>3</v>
      </c>
      <c r="U364" s="29">
        <v>20</v>
      </c>
      <c r="V364" s="61">
        <v>0</v>
      </c>
      <c r="W364" s="32">
        <f t="shared" si="23"/>
        <v>0</v>
      </c>
      <c r="X364" s="61">
        <v>66690564</v>
      </c>
      <c r="Y364" s="32">
        <f t="shared" si="24"/>
        <v>34442.801881968939</v>
      </c>
      <c r="Z364" s="61">
        <v>30000000</v>
      </c>
      <c r="AA364" s="32">
        <f t="shared" si="25"/>
        <v>15493.706972684595</v>
      </c>
      <c r="AB364" s="32">
        <v>7265</v>
      </c>
      <c r="AC364" s="32">
        <v>5200</v>
      </c>
      <c r="AD364" s="32">
        <v>6000</v>
      </c>
      <c r="AE364" s="32">
        <v>5955</v>
      </c>
      <c r="AF364" s="32">
        <v>1500</v>
      </c>
      <c r="AG364" s="32">
        <v>5000</v>
      </c>
      <c r="AH364" s="32">
        <v>30000</v>
      </c>
      <c r="AI364" s="21">
        <v>5000</v>
      </c>
      <c r="AJ364" s="21">
        <v>5000</v>
      </c>
      <c r="AK364" s="9">
        <v>5000</v>
      </c>
      <c r="AL364" s="9">
        <v>5000</v>
      </c>
      <c r="AM364" s="9">
        <v>5000</v>
      </c>
      <c r="AN364" s="21">
        <v>28960.52</v>
      </c>
      <c r="AO364" s="87">
        <v>5000</v>
      </c>
      <c r="AP364" s="83">
        <v>5000</v>
      </c>
      <c r="AQ364" s="24">
        <v>5000</v>
      </c>
      <c r="AR364" s="24">
        <v>5000</v>
      </c>
      <c r="AS364" s="24">
        <v>3500</v>
      </c>
      <c r="AT364" s="24">
        <v>5000</v>
      </c>
      <c r="AU364" s="24">
        <v>4500</v>
      </c>
      <c r="AV364" s="24">
        <f>VLOOKUP(J364,Foglio4!$D$2:$I$1206,6,0)</f>
        <v>5000</v>
      </c>
      <c r="AW364" s="24">
        <f>VLOOKUP(SPESA!J364,Foglio4!$D$2:$J$1206,7,0)</f>
        <v>5000</v>
      </c>
    </row>
    <row r="365" spans="1:49">
      <c r="A365" s="1">
        <v>1</v>
      </c>
      <c r="B365" s="1">
        <v>1</v>
      </c>
      <c r="C365" s="1">
        <v>8</v>
      </c>
      <c r="D365" s="1">
        <v>8</v>
      </c>
      <c r="E365" s="1">
        <v>0</v>
      </c>
      <c r="H365" s="1">
        <v>35300</v>
      </c>
      <c r="I365" s="1">
        <v>71</v>
      </c>
      <c r="J365" s="5" t="str">
        <f t="shared" si="22"/>
        <v>35300/71</v>
      </c>
      <c r="K365" s="2" t="s">
        <v>273</v>
      </c>
      <c r="L365" s="1">
        <v>1</v>
      </c>
      <c r="M365" s="1">
        <v>11</v>
      </c>
      <c r="N365" s="1">
        <v>1</v>
      </c>
      <c r="O365" s="1">
        <v>10</v>
      </c>
      <c r="P365" s="1">
        <v>2</v>
      </c>
      <c r="Q365" s="1">
        <v>1</v>
      </c>
      <c r="R365" s="1">
        <v>1</v>
      </c>
      <c r="S365" s="12">
        <v>350</v>
      </c>
      <c r="T365" s="29">
        <v>3</v>
      </c>
      <c r="U365" s="29">
        <v>20</v>
      </c>
      <c r="V365" s="61">
        <v>0</v>
      </c>
      <c r="W365" s="32">
        <f t="shared" si="23"/>
        <v>0</v>
      </c>
      <c r="X365" s="61">
        <v>0</v>
      </c>
      <c r="Y365" s="32">
        <f t="shared" si="24"/>
        <v>0</v>
      </c>
      <c r="Z365" s="61">
        <v>0</v>
      </c>
      <c r="AA365" s="32">
        <f t="shared" si="25"/>
        <v>0</v>
      </c>
      <c r="AB365" s="32">
        <v>0</v>
      </c>
      <c r="AC365" s="32">
        <v>0</v>
      </c>
      <c r="AD365" s="32">
        <v>0</v>
      </c>
      <c r="AE365" s="32">
        <v>0</v>
      </c>
      <c r="AF365" s="32">
        <v>0</v>
      </c>
      <c r="AG365" s="32">
        <v>0</v>
      </c>
      <c r="AH365" s="32">
        <v>0</v>
      </c>
      <c r="AI365" s="21">
        <v>0</v>
      </c>
      <c r="AJ365" s="21">
        <v>0</v>
      </c>
      <c r="AK365" s="9">
        <v>0</v>
      </c>
      <c r="AL365" s="9">
        <v>0</v>
      </c>
      <c r="AM365" s="9">
        <v>0</v>
      </c>
      <c r="AN365" s="21">
        <v>0</v>
      </c>
      <c r="AO365" s="87">
        <v>0</v>
      </c>
      <c r="AP365" s="83">
        <v>0</v>
      </c>
      <c r="AQ365" s="24">
        <v>0</v>
      </c>
      <c r="AR365" s="24">
        <v>0</v>
      </c>
      <c r="AS365" s="24">
        <v>0</v>
      </c>
      <c r="AT365" s="24">
        <v>0</v>
      </c>
      <c r="AU365" s="24">
        <v>0</v>
      </c>
      <c r="AV365" s="24">
        <f>VLOOKUP(J365,Foglio4!$D$2:$I$1206,6,0)</f>
        <v>0</v>
      </c>
      <c r="AW365" s="24">
        <f>VLOOKUP(SPESA!J365,Foglio4!$D$2:$J$1206,7,0)</f>
        <v>0</v>
      </c>
    </row>
    <row r="366" spans="1:49">
      <c r="A366" s="5">
        <v>1</v>
      </c>
      <c r="B366" s="5">
        <v>1</v>
      </c>
      <c r="C366" s="5">
        <v>8</v>
      </c>
      <c r="D366" s="5">
        <v>8</v>
      </c>
      <c r="E366" s="5">
        <v>0</v>
      </c>
      <c r="F366" s="5">
        <v>35400</v>
      </c>
      <c r="G366" s="5">
        <v>0</v>
      </c>
      <c r="H366" s="5">
        <v>0</v>
      </c>
      <c r="I366" s="5">
        <v>0</v>
      </c>
      <c r="J366" s="5" t="str">
        <f t="shared" si="22"/>
        <v>0/0</v>
      </c>
      <c r="K366" s="2" t="s">
        <v>998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5">
        <v>300</v>
      </c>
      <c r="T366" s="29">
        <v>3</v>
      </c>
      <c r="U366" s="29">
        <v>6</v>
      </c>
      <c r="V366" s="61">
        <v>0</v>
      </c>
      <c r="W366" s="32">
        <f t="shared" si="23"/>
        <v>0</v>
      </c>
      <c r="X366" s="61">
        <v>0</v>
      </c>
      <c r="Y366" s="32">
        <f t="shared" si="24"/>
        <v>0</v>
      </c>
      <c r="Z366" s="61">
        <v>0</v>
      </c>
      <c r="AA366" s="32">
        <f t="shared" si="25"/>
        <v>0</v>
      </c>
      <c r="AB366" s="32">
        <v>11362.12</v>
      </c>
      <c r="AC366" s="32">
        <v>0</v>
      </c>
      <c r="AD366" s="32">
        <v>0</v>
      </c>
      <c r="AE366" s="32">
        <v>0</v>
      </c>
      <c r="AF366" s="32">
        <v>0</v>
      </c>
      <c r="AG366" s="32">
        <v>0</v>
      </c>
      <c r="AH366" s="32">
        <v>0</v>
      </c>
      <c r="AI366" s="21">
        <v>0</v>
      </c>
      <c r="AJ366" s="21">
        <v>0</v>
      </c>
      <c r="AK366" s="9">
        <v>0</v>
      </c>
      <c r="AL366" s="9">
        <v>0</v>
      </c>
      <c r="AM366" s="9">
        <v>0</v>
      </c>
      <c r="AN366" s="21">
        <v>0</v>
      </c>
      <c r="AO366" s="87">
        <v>0</v>
      </c>
      <c r="AP366" s="83">
        <v>0</v>
      </c>
      <c r="AQ366" s="24">
        <v>0</v>
      </c>
      <c r="AR366" s="24">
        <v>0</v>
      </c>
      <c r="AS366" s="24">
        <v>0</v>
      </c>
      <c r="AT366" s="24">
        <v>0</v>
      </c>
      <c r="AU366" s="24">
        <v>0</v>
      </c>
      <c r="AV366" s="24">
        <v>0</v>
      </c>
      <c r="AW366" s="24">
        <v>0</v>
      </c>
    </row>
    <row r="367" spans="1:49">
      <c r="A367" s="1">
        <v>1</v>
      </c>
      <c r="B367" s="1">
        <v>1</v>
      </c>
      <c r="C367" s="1">
        <v>8</v>
      </c>
      <c r="D367" s="1">
        <v>8</v>
      </c>
      <c r="E367" s="1">
        <v>0</v>
      </c>
      <c r="H367" s="1">
        <v>35410</v>
      </c>
      <c r="I367" s="1">
        <v>0</v>
      </c>
      <c r="J367" s="5" t="str">
        <f t="shared" si="22"/>
        <v>35410/0</v>
      </c>
      <c r="K367" s="2" t="s">
        <v>274</v>
      </c>
      <c r="L367" s="1">
        <v>1</v>
      </c>
      <c r="M367" s="1">
        <v>11</v>
      </c>
      <c r="N367" s="1">
        <v>1</v>
      </c>
      <c r="O367" s="1">
        <v>10</v>
      </c>
      <c r="P367" s="1">
        <v>99</v>
      </c>
      <c r="Q367" s="1">
        <v>99</v>
      </c>
      <c r="R367" s="1">
        <v>999</v>
      </c>
      <c r="S367" s="12">
        <v>200</v>
      </c>
      <c r="T367" s="29">
        <v>2</v>
      </c>
      <c r="U367" s="29">
        <v>33</v>
      </c>
      <c r="V367" s="61">
        <v>0</v>
      </c>
      <c r="W367" s="32">
        <f t="shared" si="23"/>
        <v>0</v>
      </c>
      <c r="X367" s="61">
        <v>0</v>
      </c>
      <c r="Y367" s="32">
        <f t="shared" si="24"/>
        <v>0</v>
      </c>
      <c r="Z367" s="61">
        <v>0</v>
      </c>
      <c r="AA367" s="32">
        <f t="shared" si="25"/>
        <v>0</v>
      </c>
      <c r="AB367" s="32">
        <v>0</v>
      </c>
      <c r="AC367" s="32">
        <v>0</v>
      </c>
      <c r="AD367" s="32">
        <v>0</v>
      </c>
      <c r="AE367" s="32">
        <v>0</v>
      </c>
      <c r="AF367" s="32">
        <v>0</v>
      </c>
      <c r="AG367" s="32">
        <v>0</v>
      </c>
      <c r="AH367" s="32">
        <v>0</v>
      </c>
      <c r="AI367" s="21">
        <v>0</v>
      </c>
      <c r="AJ367" s="21">
        <v>0</v>
      </c>
      <c r="AK367" s="9">
        <v>402000</v>
      </c>
      <c r="AL367" s="9">
        <v>0</v>
      </c>
      <c r="AM367" s="9">
        <v>0</v>
      </c>
      <c r="AN367" s="21">
        <v>112565.13</v>
      </c>
      <c r="AO367" s="87">
        <v>112565.13</v>
      </c>
      <c r="AP367" s="83">
        <v>0</v>
      </c>
      <c r="AQ367" s="24">
        <v>0</v>
      </c>
      <c r="AR367" s="24">
        <v>0</v>
      </c>
      <c r="AS367" s="24">
        <v>0</v>
      </c>
      <c r="AT367" s="24">
        <v>0</v>
      </c>
      <c r="AU367" s="24">
        <v>0</v>
      </c>
      <c r="AV367" s="24">
        <f>VLOOKUP(J367,Foglio4!$D$2:$I$1206,6,0)</f>
        <v>0</v>
      </c>
      <c r="AW367" s="24">
        <f>VLOOKUP(SPESA!J367,Foglio4!$D$2:$J$1206,7,0)</f>
        <v>0</v>
      </c>
    </row>
    <row r="368" spans="1:49">
      <c r="A368" s="1">
        <v>1</v>
      </c>
      <c r="B368" s="1">
        <v>1</v>
      </c>
      <c r="C368" s="1">
        <v>8</v>
      </c>
      <c r="D368" s="1">
        <v>8</v>
      </c>
      <c r="E368" s="1">
        <v>0</v>
      </c>
      <c r="H368" s="1">
        <v>35410</v>
      </c>
      <c r="I368" s="1">
        <v>71</v>
      </c>
      <c r="J368" s="5" t="str">
        <f t="shared" si="22"/>
        <v>35410/71</v>
      </c>
      <c r="K368" s="2" t="s">
        <v>275</v>
      </c>
      <c r="L368" s="1">
        <v>1</v>
      </c>
      <c r="M368" s="1">
        <v>11</v>
      </c>
      <c r="N368" s="1">
        <v>1</v>
      </c>
      <c r="O368" s="1">
        <v>10</v>
      </c>
      <c r="P368" s="1">
        <v>2</v>
      </c>
      <c r="Q368" s="1">
        <v>1</v>
      </c>
      <c r="R368" s="1">
        <v>1</v>
      </c>
      <c r="S368" s="12">
        <v>200</v>
      </c>
      <c r="T368" s="29">
        <v>2</v>
      </c>
      <c r="U368" s="29">
        <v>33</v>
      </c>
      <c r="V368" s="61">
        <v>0</v>
      </c>
      <c r="W368" s="32">
        <f t="shared" si="23"/>
        <v>0</v>
      </c>
      <c r="X368" s="61">
        <v>0</v>
      </c>
      <c r="Y368" s="32">
        <f t="shared" si="24"/>
        <v>0</v>
      </c>
      <c r="Z368" s="61">
        <v>0</v>
      </c>
      <c r="AA368" s="32">
        <f t="shared" si="25"/>
        <v>0</v>
      </c>
      <c r="AB368" s="32">
        <v>0</v>
      </c>
      <c r="AC368" s="32">
        <v>0</v>
      </c>
      <c r="AD368" s="32">
        <v>0</v>
      </c>
      <c r="AE368" s="32">
        <v>0</v>
      </c>
      <c r="AF368" s="32">
        <v>0</v>
      </c>
      <c r="AG368" s="32">
        <v>0</v>
      </c>
      <c r="AH368" s="32">
        <v>0</v>
      </c>
      <c r="AI368" s="21">
        <v>0</v>
      </c>
      <c r="AJ368" s="21">
        <v>0</v>
      </c>
      <c r="AK368" s="9">
        <v>0</v>
      </c>
      <c r="AL368" s="9">
        <v>0</v>
      </c>
      <c r="AM368" s="9">
        <v>0</v>
      </c>
      <c r="AN368" s="21">
        <v>0</v>
      </c>
      <c r="AO368" s="87">
        <v>0</v>
      </c>
      <c r="AP368" s="83">
        <v>0</v>
      </c>
      <c r="AQ368" s="24">
        <v>0</v>
      </c>
      <c r="AR368" s="24">
        <v>0</v>
      </c>
      <c r="AS368" s="24">
        <v>0</v>
      </c>
      <c r="AT368" s="24">
        <v>0</v>
      </c>
      <c r="AU368" s="24">
        <v>0</v>
      </c>
      <c r="AV368" s="24">
        <f>VLOOKUP(J368,Foglio4!$D$2:$I$1206,6,0)</f>
        <v>0</v>
      </c>
      <c r="AW368" s="24">
        <f>VLOOKUP(SPESA!J368,Foglio4!$D$2:$J$1206,7,0)</f>
        <v>0</v>
      </c>
    </row>
    <row r="369" spans="1:49">
      <c r="A369" s="5">
        <v>1</v>
      </c>
      <c r="B369" s="5">
        <v>1</v>
      </c>
      <c r="C369" s="5">
        <v>8</v>
      </c>
      <c r="D369" s="5">
        <v>8</v>
      </c>
      <c r="E369" s="5">
        <v>0</v>
      </c>
      <c r="F369" s="5">
        <v>35450</v>
      </c>
      <c r="G369" s="5">
        <v>0</v>
      </c>
      <c r="H369" s="5">
        <v>0</v>
      </c>
      <c r="I369" s="5">
        <v>0</v>
      </c>
      <c r="J369" s="5" t="str">
        <f t="shared" si="22"/>
        <v>0/0</v>
      </c>
      <c r="K369" s="2" t="s">
        <v>932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42">
        <v>300</v>
      </c>
      <c r="T369" s="29">
        <v>3</v>
      </c>
      <c r="U369" s="29">
        <v>20</v>
      </c>
      <c r="V369" s="61">
        <v>0</v>
      </c>
      <c r="W369" s="32">
        <f t="shared" si="23"/>
        <v>0</v>
      </c>
      <c r="X369" s="61">
        <v>0</v>
      </c>
      <c r="Y369" s="32">
        <f t="shared" si="24"/>
        <v>0</v>
      </c>
      <c r="Z369" s="61">
        <v>0</v>
      </c>
      <c r="AA369" s="32">
        <f t="shared" si="25"/>
        <v>0</v>
      </c>
      <c r="AB369" s="32">
        <v>0</v>
      </c>
      <c r="AC369" s="32">
        <v>0</v>
      </c>
      <c r="AD369" s="32">
        <v>1426.9</v>
      </c>
      <c r="AE369" s="32">
        <v>0</v>
      </c>
      <c r="AF369" s="32">
        <v>0</v>
      </c>
      <c r="AG369" s="32">
        <v>0</v>
      </c>
      <c r="AH369" s="32">
        <v>0</v>
      </c>
      <c r="AI369" s="21">
        <v>0</v>
      </c>
      <c r="AJ369" s="21">
        <v>0</v>
      </c>
      <c r="AK369" s="9">
        <v>0</v>
      </c>
      <c r="AL369" s="9">
        <v>0</v>
      </c>
      <c r="AM369" s="9">
        <v>0</v>
      </c>
      <c r="AN369" s="21">
        <v>0</v>
      </c>
      <c r="AO369" s="87">
        <v>0</v>
      </c>
      <c r="AP369" s="83">
        <v>0</v>
      </c>
      <c r="AQ369" s="24">
        <v>0</v>
      </c>
      <c r="AR369" s="24">
        <v>0</v>
      </c>
      <c r="AS369" s="24">
        <v>0</v>
      </c>
      <c r="AT369" s="24">
        <v>0</v>
      </c>
      <c r="AU369" s="24">
        <v>0</v>
      </c>
      <c r="AV369" s="24">
        <v>0</v>
      </c>
      <c r="AW369" s="24">
        <v>0</v>
      </c>
    </row>
    <row r="370" spans="1:49">
      <c r="A370" s="5">
        <v>1</v>
      </c>
      <c r="B370" s="5">
        <v>1</v>
      </c>
      <c r="C370" s="5">
        <v>8</v>
      </c>
      <c r="D370" s="5">
        <v>8</v>
      </c>
      <c r="E370" s="5">
        <v>0</v>
      </c>
      <c r="F370" s="5">
        <v>35451</v>
      </c>
      <c r="G370" s="5">
        <v>0</v>
      </c>
      <c r="H370" s="5">
        <v>0</v>
      </c>
      <c r="I370" s="5">
        <v>0</v>
      </c>
      <c r="J370" s="5" t="str">
        <f t="shared" si="22"/>
        <v>0/0</v>
      </c>
      <c r="K370" s="2" t="s">
        <v>993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5">
        <v>300</v>
      </c>
      <c r="T370" s="29">
        <v>3</v>
      </c>
      <c r="U370" s="29">
        <v>6</v>
      </c>
      <c r="V370" s="61">
        <v>0</v>
      </c>
      <c r="W370" s="32">
        <f t="shared" si="23"/>
        <v>0</v>
      </c>
      <c r="X370" s="61">
        <v>0</v>
      </c>
      <c r="Y370" s="32">
        <f t="shared" si="24"/>
        <v>0</v>
      </c>
      <c r="Z370" s="61">
        <v>0</v>
      </c>
      <c r="AA370" s="32">
        <f t="shared" si="25"/>
        <v>0</v>
      </c>
      <c r="AB370" s="32">
        <v>5366</v>
      </c>
      <c r="AC370" s="32">
        <v>0</v>
      </c>
      <c r="AD370" s="32">
        <v>0</v>
      </c>
      <c r="AE370" s="32">
        <v>0</v>
      </c>
      <c r="AF370" s="32">
        <v>0</v>
      </c>
      <c r="AG370" s="32">
        <v>0</v>
      </c>
      <c r="AH370" s="32">
        <v>0</v>
      </c>
      <c r="AI370" s="21">
        <v>0</v>
      </c>
      <c r="AJ370" s="21">
        <v>0</v>
      </c>
      <c r="AK370" s="9">
        <v>0</v>
      </c>
      <c r="AL370" s="9">
        <v>0</v>
      </c>
      <c r="AM370" s="9">
        <v>0</v>
      </c>
      <c r="AN370" s="21">
        <v>0</v>
      </c>
      <c r="AO370" s="87">
        <v>0</v>
      </c>
      <c r="AP370" s="83">
        <v>0</v>
      </c>
      <c r="AQ370" s="24">
        <v>0</v>
      </c>
      <c r="AR370" s="24">
        <v>0</v>
      </c>
      <c r="AS370" s="24">
        <v>0</v>
      </c>
      <c r="AT370" s="24">
        <v>0</v>
      </c>
      <c r="AU370" s="24">
        <v>0</v>
      </c>
      <c r="AV370" s="24">
        <v>0</v>
      </c>
      <c r="AW370" s="24">
        <v>0</v>
      </c>
    </row>
    <row r="371" spans="1:49">
      <c r="A371" s="1">
        <v>1</v>
      </c>
      <c r="B371" s="1">
        <v>1</v>
      </c>
      <c r="C371" s="1">
        <v>8</v>
      </c>
      <c r="D371" s="1">
        <v>5</v>
      </c>
      <c r="E371" s="1">
        <v>0</v>
      </c>
      <c r="H371" s="1">
        <v>35460</v>
      </c>
      <c r="I371" s="1">
        <v>0</v>
      </c>
      <c r="J371" s="5" t="str">
        <f t="shared" si="22"/>
        <v>35460/0</v>
      </c>
      <c r="K371" s="2" t="s">
        <v>276</v>
      </c>
      <c r="L371" s="1">
        <v>1</v>
      </c>
      <c r="M371" s="1">
        <v>11</v>
      </c>
      <c r="N371" s="1">
        <v>1</v>
      </c>
      <c r="O371" s="1">
        <v>4</v>
      </c>
      <c r="P371" s="1">
        <v>1</v>
      </c>
      <c r="Q371" s="1">
        <v>2</v>
      </c>
      <c r="R371" s="1">
        <v>3</v>
      </c>
      <c r="S371" s="12">
        <v>761</v>
      </c>
      <c r="T371" s="29">
        <v>3</v>
      </c>
      <c r="U371" s="29">
        <v>20</v>
      </c>
      <c r="V371" s="61">
        <v>0</v>
      </c>
      <c r="W371" s="32">
        <f t="shared" si="23"/>
        <v>0</v>
      </c>
      <c r="X371" s="61">
        <v>0</v>
      </c>
      <c r="Y371" s="32">
        <f t="shared" si="24"/>
        <v>0</v>
      </c>
      <c r="Z371" s="61">
        <v>0</v>
      </c>
      <c r="AA371" s="32">
        <f t="shared" si="25"/>
        <v>0</v>
      </c>
      <c r="AB371" s="32">
        <v>9546</v>
      </c>
      <c r="AC371" s="32">
        <v>5224</v>
      </c>
      <c r="AD371" s="32">
        <v>6303</v>
      </c>
      <c r="AE371" s="32">
        <v>4500</v>
      </c>
      <c r="AF371" s="32">
        <v>6711</v>
      </c>
      <c r="AG371" s="32">
        <v>0</v>
      </c>
      <c r="AH371" s="32">
        <v>0</v>
      </c>
      <c r="AI371" s="21">
        <v>0</v>
      </c>
      <c r="AJ371" s="21">
        <v>1600</v>
      </c>
      <c r="AK371" s="9">
        <v>0</v>
      </c>
      <c r="AL371" s="9">
        <v>0</v>
      </c>
      <c r="AM371" s="9">
        <v>0</v>
      </c>
      <c r="AN371" s="21">
        <v>0</v>
      </c>
      <c r="AO371" s="87">
        <v>2324.9499999999998</v>
      </c>
      <c r="AP371" s="83">
        <v>0</v>
      </c>
      <c r="AQ371" s="24">
        <v>2400</v>
      </c>
      <c r="AR371" s="24">
        <v>0</v>
      </c>
      <c r="AS371" s="24">
        <v>0</v>
      </c>
      <c r="AT371" s="24">
        <v>0</v>
      </c>
      <c r="AU371" s="24">
        <v>0</v>
      </c>
      <c r="AV371" s="24">
        <f>VLOOKUP(J371,Foglio4!$D$2:$I$1206,6,0)</f>
        <v>0</v>
      </c>
      <c r="AW371" s="24">
        <f>VLOOKUP(SPESA!J371,Foglio4!$D$2:$J$1206,7,0)</f>
        <v>0</v>
      </c>
    </row>
    <row r="372" spans="1:49">
      <c r="A372" s="1">
        <v>1</v>
      </c>
      <c r="B372" s="1">
        <v>1</v>
      </c>
      <c r="C372" s="1">
        <v>8</v>
      </c>
      <c r="D372" s="1">
        <v>10</v>
      </c>
      <c r="E372" s="1">
        <v>0</v>
      </c>
      <c r="H372" s="1">
        <v>35500</v>
      </c>
      <c r="I372" s="1">
        <v>0</v>
      </c>
      <c r="J372" s="5" t="str">
        <f t="shared" si="22"/>
        <v>35500/0</v>
      </c>
      <c r="K372" s="2" t="s">
        <v>277</v>
      </c>
      <c r="L372" s="1">
        <v>20</v>
      </c>
      <c r="M372" s="1">
        <v>2</v>
      </c>
      <c r="N372" s="1">
        <v>1</v>
      </c>
      <c r="O372" s="1">
        <v>10</v>
      </c>
      <c r="P372" s="1">
        <v>1</v>
      </c>
      <c r="Q372" s="1">
        <v>3</v>
      </c>
      <c r="R372" s="1">
        <v>1</v>
      </c>
      <c r="S372" s="12">
        <v>350</v>
      </c>
      <c r="T372" s="29">
        <v>3</v>
      </c>
      <c r="U372" s="29">
        <v>20</v>
      </c>
      <c r="V372" s="61">
        <v>0</v>
      </c>
      <c r="W372" s="32">
        <f t="shared" si="23"/>
        <v>0</v>
      </c>
      <c r="X372" s="61">
        <v>0</v>
      </c>
      <c r="Y372" s="32">
        <f t="shared" si="24"/>
        <v>0</v>
      </c>
      <c r="Z372" s="61">
        <v>0</v>
      </c>
      <c r="AA372" s="32">
        <f t="shared" si="25"/>
        <v>0</v>
      </c>
      <c r="AB372" s="32">
        <v>0</v>
      </c>
      <c r="AC372" s="32">
        <v>0</v>
      </c>
      <c r="AD372" s="32">
        <v>0</v>
      </c>
      <c r="AE372" s="32">
        <v>0</v>
      </c>
      <c r="AF372" s="32">
        <v>0</v>
      </c>
      <c r="AG372" s="32">
        <v>0</v>
      </c>
      <c r="AH372" s="32">
        <v>0</v>
      </c>
      <c r="AI372" s="21">
        <v>0</v>
      </c>
      <c r="AJ372" s="21">
        <v>0</v>
      </c>
      <c r="AK372" s="9">
        <v>0</v>
      </c>
      <c r="AL372" s="9">
        <v>0</v>
      </c>
      <c r="AM372" s="9">
        <v>0</v>
      </c>
      <c r="AN372" s="21">
        <v>0</v>
      </c>
      <c r="AO372" s="87">
        <v>0</v>
      </c>
      <c r="AP372" s="83">
        <v>0</v>
      </c>
      <c r="AQ372" s="24">
        <v>0</v>
      </c>
      <c r="AR372" s="24">
        <v>0</v>
      </c>
      <c r="AS372" s="24">
        <v>0</v>
      </c>
      <c r="AT372" s="24">
        <v>0</v>
      </c>
      <c r="AU372" s="24">
        <v>344376.75</v>
      </c>
      <c r="AV372" s="24">
        <f>VLOOKUP(J372,Foglio4!$D$2:$I$1206,6,0)</f>
        <v>308735.19</v>
      </c>
      <c r="AW372" s="24">
        <f>VLOOKUP(SPESA!J372,Foglio4!$D$2:$J$1206,7,0)</f>
        <v>308735.19</v>
      </c>
    </row>
    <row r="373" spans="1:49">
      <c r="A373" s="5">
        <v>1</v>
      </c>
      <c r="B373" s="5">
        <v>1</v>
      </c>
      <c r="C373" s="5">
        <v>8</v>
      </c>
      <c r="D373" s="5">
        <v>10</v>
      </c>
      <c r="E373" s="5">
        <v>0</v>
      </c>
      <c r="H373" s="93">
        <v>35600</v>
      </c>
      <c r="I373" s="143">
        <v>0</v>
      </c>
      <c r="J373" s="143" t="str">
        <f t="shared" si="22"/>
        <v>35600/0</v>
      </c>
      <c r="K373" s="93" t="s">
        <v>1973</v>
      </c>
      <c r="L373" s="5">
        <v>20</v>
      </c>
      <c r="M373" s="5">
        <v>3</v>
      </c>
      <c r="N373" s="5">
        <v>1</v>
      </c>
      <c r="O373" s="5">
        <v>10</v>
      </c>
      <c r="P373" s="5">
        <v>1</v>
      </c>
      <c r="Q373" s="5">
        <v>99</v>
      </c>
      <c r="R373" s="5">
        <v>999</v>
      </c>
      <c r="S373" s="117">
        <v>771</v>
      </c>
      <c r="T373" s="29">
        <v>3</v>
      </c>
      <c r="U373" s="29">
        <v>20</v>
      </c>
      <c r="V373" s="61"/>
      <c r="W373" s="32"/>
      <c r="X373" s="61"/>
      <c r="Y373" s="32"/>
      <c r="Z373" s="61"/>
      <c r="AA373" s="32"/>
      <c r="AB373" s="32"/>
      <c r="AC373" s="32"/>
      <c r="AD373" s="32"/>
      <c r="AE373" s="32"/>
      <c r="AF373" s="32"/>
      <c r="AG373" s="32"/>
      <c r="AH373" s="32"/>
      <c r="AI373" s="21"/>
      <c r="AJ373" s="21"/>
      <c r="AK373" s="9"/>
      <c r="AL373" s="9"/>
      <c r="AM373" s="9"/>
      <c r="AN373" s="21"/>
      <c r="AO373" s="87"/>
      <c r="AP373" s="83"/>
      <c r="AQ373" s="24"/>
      <c r="AR373" s="24"/>
      <c r="AS373" s="24"/>
      <c r="AT373" s="24"/>
      <c r="AU373" s="24">
        <v>32320</v>
      </c>
      <c r="AV373" s="24">
        <f>VLOOKUP(J373,Foglio4!$D$2:$I$1206,6,0)</f>
        <v>0</v>
      </c>
      <c r="AW373" s="24">
        <f>VLOOKUP(SPESA!J373,Foglio4!$D$2:$J$1206,7,0)</f>
        <v>0</v>
      </c>
    </row>
    <row r="374" spans="1:49">
      <c r="A374" s="1">
        <v>1</v>
      </c>
      <c r="B374" s="1">
        <v>1</v>
      </c>
      <c r="C374" s="1">
        <v>8</v>
      </c>
      <c r="D374" s="1">
        <v>11</v>
      </c>
      <c r="E374" s="1">
        <v>0</v>
      </c>
      <c r="H374" s="1">
        <v>35800</v>
      </c>
      <c r="I374" s="1">
        <v>0</v>
      </c>
      <c r="J374" s="5" t="str">
        <f t="shared" si="22"/>
        <v>35800/0</v>
      </c>
      <c r="K374" s="2" t="s">
        <v>278</v>
      </c>
      <c r="L374" s="1">
        <v>20</v>
      </c>
      <c r="M374" s="1">
        <v>1</v>
      </c>
      <c r="N374" s="1">
        <v>1</v>
      </c>
      <c r="O374" s="1">
        <v>10</v>
      </c>
      <c r="P374" s="1">
        <v>1</v>
      </c>
      <c r="Q374" s="1">
        <v>1</v>
      </c>
      <c r="R374" s="1">
        <v>1</v>
      </c>
      <c r="S374" s="12">
        <v>350</v>
      </c>
      <c r="T374" s="29">
        <v>3</v>
      </c>
      <c r="U374" s="29">
        <v>20</v>
      </c>
      <c r="V374" s="61">
        <v>0</v>
      </c>
      <c r="W374" s="32">
        <f t="shared" si="23"/>
        <v>0</v>
      </c>
      <c r="X374" s="61">
        <v>0</v>
      </c>
      <c r="Y374" s="32">
        <f t="shared" si="24"/>
        <v>0</v>
      </c>
      <c r="Z374" s="61">
        <v>0</v>
      </c>
      <c r="AA374" s="32">
        <f t="shared" si="25"/>
        <v>0</v>
      </c>
      <c r="AB374" s="32">
        <v>0</v>
      </c>
      <c r="AC374" s="32">
        <v>0</v>
      </c>
      <c r="AD374" s="32">
        <v>0</v>
      </c>
      <c r="AE374" s="32">
        <v>0</v>
      </c>
      <c r="AF374" s="32">
        <v>0</v>
      </c>
      <c r="AG374" s="32">
        <v>0</v>
      </c>
      <c r="AH374" s="32">
        <v>0</v>
      </c>
      <c r="AI374" s="21">
        <v>0</v>
      </c>
      <c r="AJ374" s="21">
        <v>0</v>
      </c>
      <c r="AK374" s="9">
        <v>0</v>
      </c>
      <c r="AL374" s="9">
        <v>0</v>
      </c>
      <c r="AM374" s="9">
        <v>0</v>
      </c>
      <c r="AN374" s="21">
        <v>0</v>
      </c>
      <c r="AO374" s="87">
        <v>0</v>
      </c>
      <c r="AP374" s="83">
        <v>0</v>
      </c>
      <c r="AQ374" s="24">
        <v>0</v>
      </c>
      <c r="AR374" s="24">
        <v>0</v>
      </c>
      <c r="AS374" s="24">
        <v>0</v>
      </c>
      <c r="AT374" s="24">
        <v>0</v>
      </c>
      <c r="AU374" s="24">
        <v>30000</v>
      </c>
      <c r="AV374" s="24">
        <f>VLOOKUP(J374,Foglio4!$D$2:$I$1206,6,0)</f>
        <v>30000</v>
      </c>
      <c r="AW374" s="24">
        <f>VLOOKUP(SPESA!J374,Foglio4!$D$2:$J$1206,7,0)</f>
        <v>30000</v>
      </c>
    </row>
    <row r="375" spans="1:49">
      <c r="A375" s="1">
        <v>1</v>
      </c>
      <c r="B375" s="1">
        <v>1</v>
      </c>
      <c r="C375" s="1">
        <v>8</v>
      </c>
      <c r="D375" s="1">
        <v>11</v>
      </c>
      <c r="E375" s="1">
        <v>0</v>
      </c>
      <c r="H375" s="1">
        <v>35900</v>
      </c>
      <c r="I375" s="1">
        <v>0</v>
      </c>
      <c r="J375" s="5" t="str">
        <f t="shared" si="22"/>
        <v>35900/0</v>
      </c>
      <c r="K375" s="2" t="s">
        <v>279</v>
      </c>
      <c r="L375" s="1">
        <v>20</v>
      </c>
      <c r="M375" s="1">
        <v>3</v>
      </c>
      <c r="N375" s="1">
        <v>1</v>
      </c>
      <c r="O375" s="1">
        <v>10</v>
      </c>
      <c r="P375" s="1">
        <v>1</v>
      </c>
      <c r="Q375" s="1">
        <v>99</v>
      </c>
      <c r="R375" s="1">
        <v>999</v>
      </c>
      <c r="S375" s="12">
        <v>350</v>
      </c>
      <c r="T375" s="29">
        <v>3</v>
      </c>
      <c r="U375" s="29">
        <v>20</v>
      </c>
      <c r="V375" s="61">
        <v>0</v>
      </c>
      <c r="W375" s="32">
        <f t="shared" si="23"/>
        <v>0</v>
      </c>
      <c r="X375" s="61">
        <v>0</v>
      </c>
      <c r="Y375" s="32">
        <f t="shared" si="24"/>
        <v>0</v>
      </c>
      <c r="Z375" s="61">
        <v>0</v>
      </c>
      <c r="AA375" s="32">
        <f t="shared" si="25"/>
        <v>0</v>
      </c>
      <c r="AB375" s="32">
        <v>0</v>
      </c>
      <c r="AC375" s="32">
        <v>0</v>
      </c>
      <c r="AD375" s="32">
        <v>0</v>
      </c>
      <c r="AE375" s="32">
        <v>0</v>
      </c>
      <c r="AF375" s="32">
        <v>0</v>
      </c>
      <c r="AG375" s="32">
        <v>0</v>
      </c>
      <c r="AH375" s="32">
        <v>0</v>
      </c>
      <c r="AI375" s="21">
        <v>0</v>
      </c>
      <c r="AJ375" s="21">
        <v>0</v>
      </c>
      <c r="AK375" s="9">
        <v>0</v>
      </c>
      <c r="AL375" s="9">
        <v>0</v>
      </c>
      <c r="AM375" s="9">
        <v>0</v>
      </c>
      <c r="AN375" s="21">
        <v>0</v>
      </c>
      <c r="AO375" s="87">
        <v>0</v>
      </c>
      <c r="AP375" s="83">
        <v>0</v>
      </c>
      <c r="AQ375" s="24">
        <v>0</v>
      </c>
      <c r="AR375" s="24">
        <v>0</v>
      </c>
      <c r="AS375" s="24">
        <v>0</v>
      </c>
      <c r="AT375" s="24">
        <v>0</v>
      </c>
      <c r="AU375" s="24">
        <v>0</v>
      </c>
      <c r="AV375" s="24">
        <f>VLOOKUP(J375,Foglio4!$D$2:$I$1206,6,0)</f>
        <v>0</v>
      </c>
      <c r="AW375" s="24">
        <f>VLOOKUP(SPESA!J375,Foglio4!$D$2:$J$1206,7,0)</f>
        <v>0</v>
      </c>
    </row>
    <row r="376" spans="1:49">
      <c r="A376" s="1">
        <v>1</v>
      </c>
      <c r="B376" s="1">
        <v>3</v>
      </c>
      <c r="C376" s="1">
        <v>1</v>
      </c>
      <c r="D376" s="1">
        <v>1</v>
      </c>
      <c r="E376" s="1">
        <v>0</v>
      </c>
      <c r="H376" s="1">
        <v>44001</v>
      </c>
      <c r="I376" s="1">
        <v>0</v>
      </c>
      <c r="J376" s="5" t="str">
        <f t="shared" si="22"/>
        <v>44001/0</v>
      </c>
      <c r="K376" s="2" t="s">
        <v>204</v>
      </c>
      <c r="L376" s="1">
        <v>3</v>
      </c>
      <c r="M376" s="1">
        <v>1</v>
      </c>
      <c r="N376" s="1">
        <v>1</v>
      </c>
      <c r="O376" s="1">
        <v>1</v>
      </c>
      <c r="P376" s="1">
        <v>1</v>
      </c>
      <c r="Q376" s="1">
        <v>1</v>
      </c>
      <c r="R376" s="1">
        <v>2</v>
      </c>
      <c r="S376" s="12">
        <v>351</v>
      </c>
      <c r="T376" s="29">
        <v>5</v>
      </c>
      <c r="U376" s="29">
        <v>14</v>
      </c>
      <c r="V376" s="61">
        <v>642440</v>
      </c>
      <c r="W376" s="32">
        <f t="shared" si="23"/>
        <v>331.79257025104971</v>
      </c>
      <c r="X376" s="61">
        <v>142108757</v>
      </c>
      <c r="Y376" s="32">
        <f t="shared" si="24"/>
        <v>73393.047973681358</v>
      </c>
      <c r="Z376" s="61">
        <v>172650487</v>
      </c>
      <c r="AA376" s="32">
        <f t="shared" si="25"/>
        <v>89166.535142309702</v>
      </c>
      <c r="AB376" s="32">
        <v>93569.9</v>
      </c>
      <c r="AC376" s="32">
        <v>110811.81</v>
      </c>
      <c r="AD376" s="32">
        <v>117950</v>
      </c>
      <c r="AE376" s="32">
        <v>105970.96</v>
      </c>
      <c r="AF376" s="32">
        <v>87698.82</v>
      </c>
      <c r="AG376" s="32">
        <v>109436.88</v>
      </c>
      <c r="AH376" s="32">
        <v>121049.07</v>
      </c>
      <c r="AI376" s="21">
        <v>133500</v>
      </c>
      <c r="AJ376" s="21">
        <v>151734.92000000001</v>
      </c>
      <c r="AK376" s="9">
        <v>151990.01999999999</v>
      </c>
      <c r="AL376" s="9">
        <v>145286</v>
      </c>
      <c r="AM376" s="9">
        <v>130816</v>
      </c>
      <c r="AN376" s="21">
        <v>119224</v>
      </c>
      <c r="AO376" s="87">
        <v>117442</v>
      </c>
      <c r="AP376" s="83">
        <v>137659.46</v>
      </c>
      <c r="AQ376" s="24">
        <v>132497.45000000001</v>
      </c>
      <c r="AR376" s="24">
        <v>117868.08</v>
      </c>
      <c r="AS376" s="24">
        <v>118081.27</v>
      </c>
      <c r="AT376" s="24">
        <v>112551.4</v>
      </c>
      <c r="AU376" s="24">
        <v>118159</v>
      </c>
      <c r="AV376" s="24">
        <f>VLOOKUP(J376,Foglio4!$D$2:$I$1206,6,0)</f>
        <v>118159</v>
      </c>
      <c r="AW376" s="24">
        <f>VLOOKUP(SPESA!J376,Foglio4!$D$2:$J$1206,7,0)</f>
        <v>118159</v>
      </c>
    </row>
    <row r="377" spans="1:49">
      <c r="A377" s="1">
        <v>1</v>
      </c>
      <c r="B377" s="1">
        <v>3</v>
      </c>
      <c r="C377" s="1">
        <v>1</v>
      </c>
      <c r="D377" s="1">
        <v>1</v>
      </c>
      <c r="E377" s="1">
        <v>0</v>
      </c>
      <c r="H377" s="1">
        <v>44001</v>
      </c>
      <c r="I377" s="1">
        <v>71</v>
      </c>
      <c r="J377" s="5" t="str">
        <f t="shared" si="22"/>
        <v>44001/71</v>
      </c>
      <c r="K377" s="2" t="s">
        <v>205</v>
      </c>
      <c r="L377" s="1">
        <v>3</v>
      </c>
      <c r="M377" s="1">
        <v>1</v>
      </c>
      <c r="N377" s="1">
        <v>1</v>
      </c>
      <c r="O377" s="1">
        <v>10</v>
      </c>
      <c r="P377" s="1">
        <v>2</v>
      </c>
      <c r="Q377" s="1">
        <v>1</v>
      </c>
      <c r="R377" s="1">
        <v>1</v>
      </c>
      <c r="S377" s="12">
        <v>351</v>
      </c>
      <c r="T377" s="29">
        <v>5</v>
      </c>
      <c r="U377" s="29">
        <v>14</v>
      </c>
      <c r="V377" s="61">
        <v>0</v>
      </c>
      <c r="W377" s="32">
        <f t="shared" si="23"/>
        <v>0</v>
      </c>
      <c r="X377" s="61">
        <v>0</v>
      </c>
      <c r="Y377" s="32">
        <f t="shared" si="24"/>
        <v>0</v>
      </c>
      <c r="Z377" s="61">
        <v>0</v>
      </c>
      <c r="AA377" s="32">
        <f t="shared" si="25"/>
        <v>0</v>
      </c>
      <c r="AB377" s="32">
        <v>0</v>
      </c>
      <c r="AC377" s="32">
        <v>0</v>
      </c>
      <c r="AD377" s="32">
        <v>0</v>
      </c>
      <c r="AE377" s="32">
        <v>0</v>
      </c>
      <c r="AF377" s="32">
        <v>0</v>
      </c>
      <c r="AG377" s="32">
        <v>0</v>
      </c>
      <c r="AH377" s="32">
        <v>0</v>
      </c>
      <c r="AI377" s="21">
        <v>0</v>
      </c>
      <c r="AJ377" s="21">
        <v>0</v>
      </c>
      <c r="AK377" s="9">
        <v>0</v>
      </c>
      <c r="AL377" s="9">
        <v>0</v>
      </c>
      <c r="AM377" s="9">
        <v>0</v>
      </c>
      <c r="AN377" s="21">
        <v>0</v>
      </c>
      <c r="AO377" s="87">
        <v>0</v>
      </c>
      <c r="AP377" s="83">
        <v>0</v>
      </c>
      <c r="AQ377" s="24">
        <v>0</v>
      </c>
      <c r="AR377" s="24">
        <v>0</v>
      </c>
      <c r="AS377" s="24">
        <v>0</v>
      </c>
      <c r="AT377" s="24">
        <v>0</v>
      </c>
      <c r="AU377" s="24">
        <v>0</v>
      </c>
      <c r="AV377" s="24">
        <f>VLOOKUP(J377,Foglio4!$D$2:$I$1206,6,0)</f>
        <v>0</v>
      </c>
      <c r="AW377" s="24">
        <f>VLOOKUP(SPESA!J377,Foglio4!$D$2:$J$1206,7,0)</f>
        <v>0</v>
      </c>
    </row>
    <row r="378" spans="1:49">
      <c r="A378" s="1">
        <v>1</v>
      </c>
      <c r="B378" s="1">
        <v>3</v>
      </c>
      <c r="C378" s="1">
        <v>1</v>
      </c>
      <c r="D378" s="1">
        <v>1</v>
      </c>
      <c r="E378" s="1">
        <v>0</v>
      </c>
      <c r="H378" s="1">
        <v>44002</v>
      </c>
      <c r="I378" s="1">
        <v>0</v>
      </c>
      <c r="J378" s="5" t="str">
        <f t="shared" si="22"/>
        <v>44002/0</v>
      </c>
      <c r="K378" s="2" t="s">
        <v>280</v>
      </c>
      <c r="L378" s="1">
        <v>3</v>
      </c>
      <c r="M378" s="1">
        <v>1</v>
      </c>
      <c r="N378" s="1">
        <v>1</v>
      </c>
      <c r="O378" s="1">
        <v>1</v>
      </c>
      <c r="P378" s="1">
        <v>1</v>
      </c>
      <c r="Q378" s="1">
        <v>1</v>
      </c>
      <c r="R378" s="1">
        <v>4</v>
      </c>
      <c r="S378" s="12">
        <v>351</v>
      </c>
      <c r="T378" s="29">
        <v>5</v>
      </c>
      <c r="U378" s="29">
        <v>14</v>
      </c>
      <c r="V378" s="61">
        <v>6079300</v>
      </c>
      <c r="W378" s="32">
        <f t="shared" si="23"/>
        <v>3139.6964266347154</v>
      </c>
      <c r="X378" s="61">
        <v>0</v>
      </c>
      <c r="Y378" s="32">
        <f t="shared" si="24"/>
        <v>0</v>
      </c>
      <c r="Z378" s="61">
        <v>0</v>
      </c>
      <c r="AA378" s="32">
        <f t="shared" si="25"/>
        <v>0</v>
      </c>
      <c r="AB378" s="32">
        <v>0</v>
      </c>
      <c r="AC378" s="32">
        <v>0</v>
      </c>
      <c r="AD378" s="32">
        <v>0</v>
      </c>
      <c r="AE378" s="32">
        <v>0</v>
      </c>
      <c r="AF378" s="32">
        <v>0</v>
      </c>
      <c r="AG378" s="32">
        <v>0</v>
      </c>
      <c r="AH378" s="32">
        <v>0</v>
      </c>
      <c r="AI378" s="21">
        <v>0</v>
      </c>
      <c r="AJ378" s="21">
        <v>0</v>
      </c>
      <c r="AK378" s="9">
        <v>0</v>
      </c>
      <c r="AL378" s="9">
        <v>0</v>
      </c>
      <c r="AM378" s="9">
        <v>0</v>
      </c>
      <c r="AN378" s="21">
        <v>9471.9</v>
      </c>
      <c r="AO378" s="87">
        <v>11780</v>
      </c>
      <c r="AP378" s="83">
        <v>16760</v>
      </c>
      <c r="AQ378" s="24">
        <v>18848</v>
      </c>
      <c r="AR378" s="24">
        <v>11780</v>
      </c>
      <c r="AS378" s="24">
        <v>12559.8</v>
      </c>
      <c r="AT378" s="24">
        <v>13174.16</v>
      </c>
      <c r="AU378" s="24">
        <v>14861.04</v>
      </c>
      <c r="AV378" s="24">
        <f>VLOOKUP(J378,Foglio4!$D$2:$I$1206,6,0)</f>
        <v>12917</v>
      </c>
      <c r="AW378" s="24">
        <f>VLOOKUP(SPESA!J378,Foglio4!$D$2:$J$1206,7,0)</f>
        <v>12917</v>
      </c>
    </row>
    <row r="379" spans="1:49">
      <c r="A379" s="5">
        <v>1</v>
      </c>
      <c r="B379" s="5">
        <v>3</v>
      </c>
      <c r="C379" s="5">
        <v>1</v>
      </c>
      <c r="D379" s="5">
        <v>1</v>
      </c>
      <c r="E379" s="5">
        <v>0</v>
      </c>
      <c r="H379" s="5">
        <v>44002</v>
      </c>
      <c r="I379" s="5">
        <v>71</v>
      </c>
      <c r="J379" s="5" t="str">
        <f t="shared" si="22"/>
        <v>44002/71</v>
      </c>
      <c r="K379" s="2" t="s">
        <v>1124</v>
      </c>
      <c r="L379" s="5">
        <v>3</v>
      </c>
      <c r="M379" s="5">
        <v>1</v>
      </c>
      <c r="N379" s="5">
        <v>1</v>
      </c>
      <c r="O379" s="5">
        <v>10</v>
      </c>
      <c r="P379" s="5">
        <v>2</v>
      </c>
      <c r="Q379" s="5">
        <v>1</v>
      </c>
      <c r="R379" s="5">
        <v>0</v>
      </c>
      <c r="S379" s="88">
        <v>351</v>
      </c>
      <c r="T379" s="29">
        <v>5</v>
      </c>
      <c r="U379" s="29">
        <v>14</v>
      </c>
      <c r="V379" s="61">
        <v>0</v>
      </c>
      <c r="W379" s="32">
        <v>0</v>
      </c>
      <c r="X379" s="61">
        <v>0</v>
      </c>
      <c r="Y379" s="32">
        <f t="shared" ref="Y379" si="26">X379/1936.27</f>
        <v>0</v>
      </c>
      <c r="Z379" s="61">
        <v>0</v>
      </c>
      <c r="AA379" s="32">
        <f t="shared" ref="AA379" si="27">Z379/1936.27</f>
        <v>0</v>
      </c>
      <c r="AB379" s="32">
        <v>0</v>
      </c>
      <c r="AC379" s="32">
        <v>0</v>
      </c>
      <c r="AD379" s="32">
        <v>0</v>
      </c>
      <c r="AE379" s="32">
        <v>0</v>
      </c>
      <c r="AF379" s="32">
        <v>0</v>
      </c>
      <c r="AG379" s="32">
        <v>0</v>
      </c>
      <c r="AH379" s="32">
        <v>0</v>
      </c>
      <c r="AI379" s="21">
        <v>0</v>
      </c>
      <c r="AJ379" s="21">
        <v>0</v>
      </c>
      <c r="AK379" s="9">
        <v>0</v>
      </c>
      <c r="AL379" s="9">
        <v>0</v>
      </c>
      <c r="AM379" s="9">
        <v>0</v>
      </c>
      <c r="AN379" s="21">
        <v>0</v>
      </c>
      <c r="AO379" s="87">
        <v>0</v>
      </c>
      <c r="AP379" s="83">
        <v>0</v>
      </c>
      <c r="AQ379" s="24">
        <v>0</v>
      </c>
      <c r="AR379" s="24">
        <v>0</v>
      </c>
      <c r="AS379" s="24">
        <v>0</v>
      </c>
      <c r="AT379" s="24">
        <v>0</v>
      </c>
      <c r="AU379" s="24">
        <v>0</v>
      </c>
      <c r="AV379" s="24">
        <f>VLOOKUP(J379,Foglio4!$D$2:$I$1206,6,0)</f>
        <v>0</v>
      </c>
      <c r="AW379" s="24">
        <f>VLOOKUP(SPESA!J379,Foglio4!$D$2:$J$1206,7,0)</f>
        <v>0</v>
      </c>
    </row>
    <row r="380" spans="1:49">
      <c r="A380" s="5">
        <v>1</v>
      </c>
      <c r="B380" s="5">
        <v>3</v>
      </c>
      <c r="C380" s="5">
        <v>1</v>
      </c>
      <c r="D380" s="5">
        <v>1</v>
      </c>
      <c r="E380" s="5">
        <v>0</v>
      </c>
      <c r="H380" s="5">
        <v>44003</v>
      </c>
      <c r="I380" s="5">
        <v>0</v>
      </c>
      <c r="J380" s="5" t="str">
        <f t="shared" si="22"/>
        <v>44003/0</v>
      </c>
      <c r="K380" s="2" t="s">
        <v>882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12">
        <v>301</v>
      </c>
      <c r="T380" s="29">
        <v>5</v>
      </c>
      <c r="U380" s="29">
        <v>14</v>
      </c>
      <c r="V380" s="61">
        <v>54435</v>
      </c>
      <c r="W380" s="32">
        <f t="shared" si="23"/>
        <v>28.113331301936196</v>
      </c>
      <c r="X380" s="61">
        <v>12690</v>
      </c>
      <c r="Y380" s="32">
        <f t="shared" si="24"/>
        <v>6.5538380494455835</v>
      </c>
      <c r="Z380" s="61">
        <v>4259840</v>
      </c>
      <c r="AA380" s="32">
        <f t="shared" si="25"/>
        <v>2200.0237570173581</v>
      </c>
      <c r="AB380" s="32">
        <v>29.24</v>
      </c>
      <c r="AC380" s="32">
        <v>2301.38</v>
      </c>
      <c r="AD380" s="32">
        <v>95.7</v>
      </c>
      <c r="AE380" s="32">
        <v>240.16</v>
      </c>
      <c r="AF380" s="32">
        <v>66.400000000000006</v>
      </c>
      <c r="AG380" s="32">
        <v>0</v>
      </c>
      <c r="AH380" s="32">
        <v>0</v>
      </c>
      <c r="AI380" s="21">
        <v>0</v>
      </c>
      <c r="AJ380" s="21">
        <v>0</v>
      </c>
      <c r="AK380" s="9">
        <v>0</v>
      </c>
      <c r="AL380" s="9">
        <v>0</v>
      </c>
      <c r="AM380" s="9">
        <v>0</v>
      </c>
      <c r="AN380" s="21">
        <v>0</v>
      </c>
      <c r="AO380" s="87">
        <v>0</v>
      </c>
      <c r="AP380" s="83">
        <v>0</v>
      </c>
      <c r="AQ380" s="24">
        <v>0</v>
      </c>
      <c r="AR380" s="24">
        <v>0</v>
      </c>
      <c r="AS380" s="24">
        <v>0</v>
      </c>
      <c r="AT380" s="24">
        <v>2000</v>
      </c>
      <c r="AU380" s="24">
        <v>2000</v>
      </c>
      <c r="AV380" s="24">
        <f>VLOOKUP(J380,Foglio4!$D$2:$I$1206,6,0)</f>
        <v>0</v>
      </c>
      <c r="AW380" s="24">
        <f>VLOOKUP(SPESA!J380,Foglio4!$D$2:$J$1206,7,0)</f>
        <v>0</v>
      </c>
    </row>
    <row r="381" spans="1:49">
      <c r="A381" s="5">
        <v>1</v>
      </c>
      <c r="B381" s="5">
        <v>3</v>
      </c>
      <c r="C381" s="5">
        <v>1</v>
      </c>
      <c r="D381" s="5">
        <v>1</v>
      </c>
      <c r="E381" s="5">
        <v>0</v>
      </c>
      <c r="F381" s="5">
        <v>44004</v>
      </c>
      <c r="G381" s="5">
        <v>0</v>
      </c>
      <c r="H381" s="5">
        <v>0</v>
      </c>
      <c r="I381" s="5">
        <v>0</v>
      </c>
      <c r="J381" s="5" t="str">
        <f t="shared" si="22"/>
        <v>0/0</v>
      </c>
      <c r="K381" s="2" t="s">
        <v>963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48">
        <v>301</v>
      </c>
      <c r="T381" s="29">
        <v>5</v>
      </c>
      <c r="U381" s="29">
        <v>14</v>
      </c>
      <c r="V381" s="61">
        <v>720000</v>
      </c>
      <c r="W381" s="32">
        <f t="shared" si="23"/>
        <v>371.84896734443026</v>
      </c>
      <c r="X381" s="61">
        <v>6960000</v>
      </c>
      <c r="Y381" s="32">
        <f t="shared" si="24"/>
        <v>3594.5400176628259</v>
      </c>
      <c r="Z381" s="61">
        <v>12760000</v>
      </c>
      <c r="AA381" s="32">
        <f t="shared" si="25"/>
        <v>6589.9900323818474</v>
      </c>
      <c r="AB381" s="32">
        <v>8168.2</v>
      </c>
      <c r="AC381" s="32">
        <v>8748.0300000000007</v>
      </c>
      <c r="AD381" s="32">
        <v>0</v>
      </c>
      <c r="AE381" s="32">
        <v>0</v>
      </c>
      <c r="AF381" s="32">
        <v>0</v>
      </c>
      <c r="AG381" s="32">
        <v>0</v>
      </c>
      <c r="AH381" s="32">
        <v>0</v>
      </c>
      <c r="AI381" s="21">
        <v>0</v>
      </c>
      <c r="AJ381" s="21">
        <v>0</v>
      </c>
      <c r="AK381" s="9">
        <v>0</v>
      </c>
      <c r="AL381" s="9">
        <v>0</v>
      </c>
      <c r="AM381" s="9">
        <v>0</v>
      </c>
      <c r="AN381" s="21">
        <v>0</v>
      </c>
      <c r="AO381" s="87">
        <v>0</v>
      </c>
      <c r="AP381" s="83">
        <v>0</v>
      </c>
      <c r="AQ381" s="24">
        <v>0</v>
      </c>
      <c r="AR381" s="24">
        <v>0</v>
      </c>
      <c r="AS381" s="24">
        <v>0</v>
      </c>
      <c r="AT381" s="24">
        <v>0</v>
      </c>
      <c r="AU381" s="24">
        <v>0</v>
      </c>
      <c r="AV381" s="24">
        <v>0</v>
      </c>
      <c r="AW381" s="24">
        <v>0</v>
      </c>
    </row>
    <row r="382" spans="1:49">
      <c r="A382" s="1">
        <v>1</v>
      </c>
      <c r="B382" s="1">
        <v>3</v>
      </c>
      <c r="C382" s="1">
        <v>1</v>
      </c>
      <c r="D382" s="1">
        <v>1</v>
      </c>
      <c r="E382" s="1">
        <v>0</v>
      </c>
      <c r="H382" s="1">
        <v>44005</v>
      </c>
      <c r="I382" s="1">
        <v>0</v>
      </c>
      <c r="J382" s="5" t="str">
        <f t="shared" si="22"/>
        <v>44005/0</v>
      </c>
      <c r="K382" s="2" t="s">
        <v>281</v>
      </c>
      <c r="L382" s="1">
        <v>3</v>
      </c>
      <c r="M382" s="1">
        <v>1</v>
      </c>
      <c r="N382" s="1">
        <v>1</v>
      </c>
      <c r="O382" s="1">
        <v>1</v>
      </c>
      <c r="P382" s="1">
        <v>2</v>
      </c>
      <c r="Q382" s="1">
        <v>1</v>
      </c>
      <c r="R382" s="1">
        <v>1</v>
      </c>
      <c r="S382" s="12">
        <v>351</v>
      </c>
      <c r="T382" s="29">
        <v>5</v>
      </c>
      <c r="U382" s="29">
        <v>14</v>
      </c>
      <c r="V382" s="61">
        <v>5046627</v>
      </c>
      <c r="W382" s="32">
        <f t="shared" si="23"/>
        <v>2606.365331281278</v>
      </c>
      <c r="X382" s="61">
        <v>38922481</v>
      </c>
      <c r="Y382" s="32">
        <f t="shared" si="24"/>
        <v>20101.783842129455</v>
      </c>
      <c r="Z382" s="61">
        <v>49391512</v>
      </c>
      <c r="AA382" s="32">
        <f t="shared" si="25"/>
        <v>25508.58712886116</v>
      </c>
      <c r="AB382" s="32">
        <v>27665</v>
      </c>
      <c r="AC382" s="32">
        <v>31200</v>
      </c>
      <c r="AD382" s="32">
        <v>33792.49</v>
      </c>
      <c r="AE382" s="32">
        <v>30264.68</v>
      </c>
      <c r="AF382" s="32">
        <v>24641.19</v>
      </c>
      <c r="AG382" s="32">
        <v>33788.050000000003</v>
      </c>
      <c r="AH382" s="32">
        <v>34899.550000000003</v>
      </c>
      <c r="AI382" s="21">
        <v>37500</v>
      </c>
      <c r="AJ382" s="21">
        <v>43097.25</v>
      </c>
      <c r="AK382" s="9">
        <v>44069.32</v>
      </c>
      <c r="AL382" s="9">
        <v>41843</v>
      </c>
      <c r="AM382" s="9">
        <v>37793</v>
      </c>
      <c r="AN382" s="21">
        <v>37369</v>
      </c>
      <c r="AO382" s="87">
        <v>37187.4</v>
      </c>
      <c r="AP382" s="83">
        <v>44465.62</v>
      </c>
      <c r="AQ382" s="24">
        <v>43304</v>
      </c>
      <c r="AR382" s="24">
        <v>37496.42</v>
      </c>
      <c r="AS382" s="24">
        <v>36732.5</v>
      </c>
      <c r="AT382" s="24">
        <v>37232.18</v>
      </c>
      <c r="AU382" s="24">
        <v>38688</v>
      </c>
      <c r="AV382" s="24">
        <f>VLOOKUP(J382,Foglio4!$D$2:$I$1206,6,0)</f>
        <v>38141</v>
      </c>
      <c r="AW382" s="24">
        <f>VLOOKUP(SPESA!J382,Foglio4!$D$2:$J$1206,7,0)</f>
        <v>38141</v>
      </c>
    </row>
    <row r="383" spans="1:49">
      <c r="A383" s="1">
        <v>1</v>
      </c>
      <c r="B383" s="1">
        <v>3</v>
      </c>
      <c r="C383" s="1">
        <v>1</v>
      </c>
      <c r="D383" s="1">
        <v>1</v>
      </c>
      <c r="E383" s="1">
        <v>0</v>
      </c>
      <c r="H383" s="1">
        <v>44005</v>
      </c>
      <c r="I383" s="1">
        <v>71</v>
      </c>
      <c r="J383" s="5" t="str">
        <f t="shared" si="22"/>
        <v>44005/71</v>
      </c>
      <c r="K383" s="2" t="s">
        <v>282</v>
      </c>
      <c r="L383" s="1">
        <v>3</v>
      </c>
      <c r="M383" s="1">
        <v>1</v>
      </c>
      <c r="N383" s="1">
        <v>1</v>
      </c>
      <c r="O383" s="1">
        <v>10</v>
      </c>
      <c r="P383" s="1">
        <v>2</v>
      </c>
      <c r="Q383" s="1">
        <v>1</v>
      </c>
      <c r="R383" s="1">
        <v>1</v>
      </c>
      <c r="S383" s="12">
        <v>351</v>
      </c>
      <c r="T383" s="29">
        <v>5</v>
      </c>
      <c r="U383" s="29">
        <v>14</v>
      </c>
      <c r="V383" s="61">
        <v>0</v>
      </c>
      <c r="W383" s="32">
        <f t="shared" si="23"/>
        <v>0</v>
      </c>
      <c r="X383" s="61">
        <v>0</v>
      </c>
      <c r="Y383" s="32">
        <f t="shared" si="24"/>
        <v>0</v>
      </c>
      <c r="Z383" s="61">
        <v>0</v>
      </c>
      <c r="AA383" s="32">
        <f t="shared" si="25"/>
        <v>0</v>
      </c>
      <c r="AB383" s="32">
        <v>0</v>
      </c>
      <c r="AC383" s="32">
        <v>0</v>
      </c>
      <c r="AD383" s="32">
        <v>0</v>
      </c>
      <c r="AE383" s="32">
        <v>0</v>
      </c>
      <c r="AF383" s="32">
        <v>0</v>
      </c>
      <c r="AG383" s="32">
        <v>0</v>
      </c>
      <c r="AH383" s="32">
        <v>0</v>
      </c>
      <c r="AI383" s="21">
        <v>0</v>
      </c>
      <c r="AJ383" s="21" t="s">
        <v>816</v>
      </c>
      <c r="AK383" s="9">
        <v>0</v>
      </c>
      <c r="AL383" s="9">
        <v>0</v>
      </c>
      <c r="AM383" s="9">
        <v>0</v>
      </c>
      <c r="AN383" s="21">
        <v>0</v>
      </c>
      <c r="AO383" s="87">
        <v>0</v>
      </c>
      <c r="AP383" s="83">
        <v>0</v>
      </c>
      <c r="AQ383" s="24">
        <v>0</v>
      </c>
      <c r="AR383" s="24">
        <v>0</v>
      </c>
      <c r="AS383" s="24">
        <v>0</v>
      </c>
      <c r="AT383" s="24">
        <v>0</v>
      </c>
      <c r="AU383" s="24">
        <v>0</v>
      </c>
      <c r="AV383" s="24">
        <f>VLOOKUP(J383,Foglio4!$D$2:$I$1206,6,0)</f>
        <v>0</v>
      </c>
      <c r="AW383" s="24">
        <f>VLOOKUP(SPESA!J383,Foglio4!$D$2:$J$1206,7,0)</f>
        <v>0</v>
      </c>
    </row>
    <row r="384" spans="1:49">
      <c r="A384" s="1">
        <v>1</v>
      </c>
      <c r="B384" s="1">
        <v>3</v>
      </c>
      <c r="C384" s="1">
        <v>1</v>
      </c>
      <c r="D384" s="1">
        <v>1</v>
      </c>
      <c r="E384" s="1">
        <v>0</v>
      </c>
      <c r="H384" s="1">
        <v>44006</v>
      </c>
      <c r="I384" s="1">
        <v>0</v>
      </c>
      <c r="J384" s="5" t="str">
        <f t="shared" si="22"/>
        <v>44006/0</v>
      </c>
      <c r="K384" s="2" t="s">
        <v>283</v>
      </c>
      <c r="L384" s="1">
        <v>3</v>
      </c>
      <c r="M384" s="1">
        <v>1</v>
      </c>
      <c r="N384" s="1">
        <v>1</v>
      </c>
      <c r="O384" s="1">
        <v>1</v>
      </c>
      <c r="P384" s="1">
        <v>2</v>
      </c>
      <c r="Q384" s="1">
        <v>2</v>
      </c>
      <c r="R384" s="1">
        <v>1</v>
      </c>
      <c r="S384" s="12">
        <v>351</v>
      </c>
      <c r="T384" s="29">
        <v>5</v>
      </c>
      <c r="U384" s="29">
        <v>14</v>
      </c>
      <c r="V384" s="61">
        <v>0</v>
      </c>
      <c r="W384" s="32">
        <f t="shared" si="23"/>
        <v>0</v>
      </c>
      <c r="X384" s="61">
        <v>0</v>
      </c>
      <c r="Y384" s="32">
        <f t="shared" si="24"/>
        <v>0</v>
      </c>
      <c r="Z384" s="61">
        <v>0</v>
      </c>
      <c r="AA384" s="32">
        <f t="shared" si="25"/>
        <v>0</v>
      </c>
      <c r="AB384" s="32">
        <v>0</v>
      </c>
      <c r="AC384" s="32">
        <v>0</v>
      </c>
      <c r="AD384" s="32">
        <v>0</v>
      </c>
      <c r="AE384" s="32">
        <v>0</v>
      </c>
      <c r="AF384" s="32">
        <v>0</v>
      </c>
      <c r="AG384" s="32">
        <v>0</v>
      </c>
      <c r="AH384" s="32">
        <v>0</v>
      </c>
      <c r="AI384" s="21">
        <v>0</v>
      </c>
      <c r="AJ384" s="21">
        <v>0</v>
      </c>
      <c r="AK384" s="9">
        <v>0</v>
      </c>
      <c r="AL384" s="9">
        <v>0</v>
      </c>
      <c r="AM384" s="9">
        <v>0</v>
      </c>
      <c r="AN384" s="21">
        <v>837</v>
      </c>
      <c r="AO384" s="87">
        <v>1012</v>
      </c>
      <c r="AP384" s="83">
        <v>869</v>
      </c>
      <c r="AQ384" s="24">
        <v>0</v>
      </c>
      <c r="AR384" s="24">
        <v>0</v>
      </c>
      <c r="AS384" s="24">
        <v>0</v>
      </c>
      <c r="AT384" s="24">
        <v>0</v>
      </c>
      <c r="AU384" s="24">
        <v>1000</v>
      </c>
      <c r="AV384" s="24">
        <f>VLOOKUP(J384,Foglio4!$D$2:$I$1206,6,0)</f>
        <v>1000</v>
      </c>
      <c r="AW384" s="24">
        <f>VLOOKUP(SPESA!J384,Foglio4!$D$2:$J$1206,7,0)</f>
        <v>1000</v>
      </c>
    </row>
    <row r="385" spans="1:49">
      <c r="A385" s="5">
        <v>1</v>
      </c>
      <c r="B385" s="5">
        <v>3</v>
      </c>
      <c r="C385" s="5">
        <v>1</v>
      </c>
      <c r="D385" s="5">
        <v>1</v>
      </c>
      <c r="E385" s="5">
        <v>0</v>
      </c>
      <c r="F385" s="5">
        <v>44006</v>
      </c>
      <c r="G385" s="5">
        <v>0</v>
      </c>
      <c r="H385" s="5"/>
      <c r="I385" s="5"/>
      <c r="K385" s="2" t="s">
        <v>235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71">
        <v>301</v>
      </c>
      <c r="T385" s="29">
        <v>5</v>
      </c>
      <c r="U385" s="29">
        <v>14</v>
      </c>
      <c r="V385" s="61">
        <v>1988958</v>
      </c>
      <c r="W385" s="32">
        <f t="shared" si="23"/>
        <v>1027.2110810992269</v>
      </c>
      <c r="X385" s="61">
        <v>0</v>
      </c>
      <c r="Y385" s="32">
        <v>0</v>
      </c>
      <c r="Z385" s="61">
        <v>0</v>
      </c>
      <c r="AA385" s="32">
        <v>0</v>
      </c>
      <c r="AB385" s="32">
        <v>0</v>
      </c>
      <c r="AC385" s="32">
        <v>0</v>
      </c>
      <c r="AD385" s="32">
        <v>0</v>
      </c>
      <c r="AE385" s="32">
        <v>0</v>
      </c>
      <c r="AF385" s="32">
        <v>0</v>
      </c>
      <c r="AG385" s="32">
        <v>0</v>
      </c>
      <c r="AH385" s="32">
        <v>0</v>
      </c>
      <c r="AI385" s="21">
        <v>0</v>
      </c>
      <c r="AJ385" s="21">
        <v>0</v>
      </c>
      <c r="AK385" s="9">
        <v>0</v>
      </c>
      <c r="AL385" s="9">
        <v>0</v>
      </c>
      <c r="AM385" s="9">
        <v>0</v>
      </c>
      <c r="AN385" s="21">
        <v>0</v>
      </c>
      <c r="AO385" s="87">
        <v>0</v>
      </c>
      <c r="AP385" s="83">
        <v>0</v>
      </c>
      <c r="AQ385" s="24">
        <v>0</v>
      </c>
      <c r="AR385" s="24">
        <v>0</v>
      </c>
      <c r="AS385" s="24">
        <v>0</v>
      </c>
      <c r="AT385" s="24">
        <v>0</v>
      </c>
      <c r="AU385" s="24"/>
      <c r="AV385" s="24">
        <v>0</v>
      </c>
      <c r="AW385" s="24">
        <v>0</v>
      </c>
    </row>
    <row r="386" spans="1:49">
      <c r="A386" s="5">
        <v>1</v>
      </c>
      <c r="B386" s="5">
        <v>3</v>
      </c>
      <c r="C386" s="5">
        <v>1</v>
      </c>
      <c r="D386" s="5">
        <v>1</v>
      </c>
      <c r="E386" s="5">
        <v>0</v>
      </c>
      <c r="F386" s="5">
        <v>44007</v>
      </c>
      <c r="G386" s="5">
        <v>0</v>
      </c>
      <c r="H386" s="5">
        <v>44007</v>
      </c>
      <c r="I386" s="5">
        <v>0</v>
      </c>
      <c r="J386" s="5" t="str">
        <f t="shared" si="22"/>
        <v>44007/0</v>
      </c>
      <c r="K386" s="2" t="s">
        <v>964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48">
        <v>301</v>
      </c>
      <c r="T386" s="29">
        <v>5</v>
      </c>
      <c r="U386" s="29">
        <v>14</v>
      </c>
      <c r="V386" s="61">
        <v>0</v>
      </c>
      <c r="W386" s="32">
        <f t="shared" si="23"/>
        <v>0</v>
      </c>
      <c r="X386" s="61">
        <v>0</v>
      </c>
      <c r="Y386" s="32">
        <f t="shared" si="24"/>
        <v>0</v>
      </c>
      <c r="Z386" s="61">
        <v>0</v>
      </c>
      <c r="AA386" s="32">
        <f t="shared" si="25"/>
        <v>0</v>
      </c>
      <c r="AB386" s="32">
        <v>700</v>
      </c>
      <c r="AC386" s="32">
        <v>1031.31</v>
      </c>
      <c r="AD386" s="32">
        <v>0</v>
      </c>
      <c r="AE386" s="32">
        <v>0</v>
      </c>
      <c r="AF386" s="32">
        <v>0</v>
      </c>
      <c r="AG386" s="32">
        <v>0</v>
      </c>
      <c r="AH386" s="32">
        <v>0</v>
      </c>
      <c r="AI386" s="21">
        <v>0</v>
      </c>
      <c r="AJ386" s="21">
        <v>0</v>
      </c>
      <c r="AK386" s="9">
        <v>0</v>
      </c>
      <c r="AL386" s="9">
        <v>0</v>
      </c>
      <c r="AM386" s="9">
        <v>0</v>
      </c>
      <c r="AN386" s="21">
        <v>0</v>
      </c>
      <c r="AO386" s="87">
        <v>0</v>
      </c>
      <c r="AP386" s="83">
        <v>0</v>
      </c>
      <c r="AQ386" s="24">
        <v>0</v>
      </c>
      <c r="AR386" s="24">
        <v>0</v>
      </c>
      <c r="AS386" s="24">
        <v>0</v>
      </c>
      <c r="AT386" s="24">
        <v>650</v>
      </c>
      <c r="AU386" s="24">
        <v>500</v>
      </c>
      <c r="AV386" s="24">
        <f>VLOOKUP(J386,Foglio4!$D$2:$I$1206,6,0)</f>
        <v>0</v>
      </c>
      <c r="AW386" s="24">
        <f>VLOOKUP(SPESA!J386,Foglio4!$D$2:$J$1206,7,0)</f>
        <v>0</v>
      </c>
    </row>
    <row r="387" spans="1:49">
      <c r="A387" s="1">
        <v>1</v>
      </c>
      <c r="B387" s="1">
        <v>3</v>
      </c>
      <c r="C387" s="1">
        <v>1</v>
      </c>
      <c r="D387" s="1">
        <v>2</v>
      </c>
      <c r="E387" s="1">
        <v>0</v>
      </c>
      <c r="F387" s="5">
        <v>44240</v>
      </c>
      <c r="G387" s="5">
        <v>0</v>
      </c>
      <c r="H387" s="1">
        <v>44200</v>
      </c>
      <c r="I387" s="1">
        <v>1</v>
      </c>
      <c r="J387" s="5" t="str">
        <f t="shared" si="22"/>
        <v>44200/1</v>
      </c>
      <c r="K387" s="2" t="s">
        <v>181</v>
      </c>
      <c r="L387" s="1">
        <v>3</v>
      </c>
      <c r="M387" s="1">
        <v>1</v>
      </c>
      <c r="N387" s="1">
        <v>1</v>
      </c>
      <c r="O387" s="1">
        <v>3</v>
      </c>
      <c r="P387" s="1">
        <v>1</v>
      </c>
      <c r="Q387" s="1">
        <v>2</v>
      </c>
      <c r="R387" s="1">
        <v>1</v>
      </c>
      <c r="S387" s="12">
        <v>351</v>
      </c>
      <c r="T387" s="29">
        <v>5</v>
      </c>
      <c r="U387" s="29">
        <v>14</v>
      </c>
      <c r="V387" s="61">
        <v>0</v>
      </c>
      <c r="W387" s="32">
        <f t="shared" si="23"/>
        <v>0</v>
      </c>
      <c r="X387" s="61">
        <v>1000000</v>
      </c>
      <c r="Y387" s="32">
        <f t="shared" si="24"/>
        <v>516.45689908948646</v>
      </c>
      <c r="Z387" s="61">
        <v>858960</v>
      </c>
      <c r="AA387" s="32">
        <f t="shared" si="25"/>
        <v>443.6158180419053</v>
      </c>
      <c r="AB387" s="32">
        <v>513.65</v>
      </c>
      <c r="AC387" s="32">
        <v>716</v>
      </c>
      <c r="AD387" s="32">
        <v>360</v>
      </c>
      <c r="AE387" s="32">
        <v>681.36</v>
      </c>
      <c r="AF387" s="32">
        <v>400</v>
      </c>
      <c r="AG387" s="32">
        <v>498.06</v>
      </c>
      <c r="AH387" s="32">
        <v>900</v>
      </c>
      <c r="AI387" s="21">
        <v>0</v>
      </c>
      <c r="AJ387" s="21">
        <v>645.79</v>
      </c>
      <c r="AK387" s="9">
        <v>736.91</v>
      </c>
      <c r="AL387" s="9">
        <v>769.84</v>
      </c>
      <c r="AM387" s="9">
        <v>467.12</v>
      </c>
      <c r="AN387" s="21">
        <v>49.9</v>
      </c>
      <c r="AO387" s="87">
        <v>0</v>
      </c>
      <c r="AP387" s="83">
        <v>0</v>
      </c>
      <c r="AQ387" s="24">
        <v>333.06</v>
      </c>
      <c r="AR387" s="24">
        <v>0</v>
      </c>
      <c r="AS387" s="24">
        <v>665</v>
      </c>
      <c r="AT387" s="24">
        <v>0</v>
      </c>
      <c r="AU387" s="24">
        <v>665</v>
      </c>
      <c r="AV387" s="24">
        <f>VLOOKUP(J387,Foglio4!$D$2:$I$1206,6,0)</f>
        <v>665</v>
      </c>
      <c r="AW387" s="24">
        <f>VLOOKUP(SPESA!J387,Foglio4!$D$2:$J$1206,7,0)</f>
        <v>665</v>
      </c>
    </row>
    <row r="388" spans="1:49">
      <c r="A388" s="1">
        <v>1</v>
      </c>
      <c r="B388" s="1">
        <v>3</v>
      </c>
      <c r="C388" s="1">
        <v>1</v>
      </c>
      <c r="D388" s="1">
        <v>2</v>
      </c>
      <c r="E388" s="1">
        <v>0</v>
      </c>
      <c r="F388" s="5">
        <v>44208</v>
      </c>
      <c r="G388" s="5">
        <v>0</v>
      </c>
      <c r="H388" s="1">
        <v>44200</v>
      </c>
      <c r="I388" s="1">
        <v>2</v>
      </c>
      <c r="J388" s="5" t="str">
        <f t="shared" si="22"/>
        <v>44200/2</v>
      </c>
      <c r="K388" s="2" t="s">
        <v>284</v>
      </c>
      <c r="L388" s="1">
        <v>3</v>
      </c>
      <c r="M388" s="1">
        <v>1</v>
      </c>
      <c r="N388" s="1">
        <v>1</v>
      </c>
      <c r="O388" s="1">
        <v>3</v>
      </c>
      <c r="P388" s="1">
        <v>1</v>
      </c>
      <c r="Q388" s="1">
        <v>2</v>
      </c>
      <c r="R388" s="1">
        <v>2</v>
      </c>
      <c r="S388" s="12">
        <v>761</v>
      </c>
      <c r="T388" s="29">
        <v>5</v>
      </c>
      <c r="U388" s="29">
        <v>14</v>
      </c>
      <c r="V388" s="61">
        <v>344000</v>
      </c>
      <c r="W388" s="32">
        <f t="shared" si="23"/>
        <v>177.66117328678337</v>
      </c>
      <c r="X388" s="61">
        <v>3300000</v>
      </c>
      <c r="Y388" s="32">
        <f t="shared" si="24"/>
        <v>1704.3077669953054</v>
      </c>
      <c r="Z388" s="61">
        <v>2949981</v>
      </c>
      <c r="AA388" s="32">
        <f t="shared" si="25"/>
        <v>1523.5380396329024</v>
      </c>
      <c r="AB388" s="32">
        <v>1121.33</v>
      </c>
      <c r="AC388" s="32">
        <v>1503.95</v>
      </c>
      <c r="AD388" s="32">
        <v>1500</v>
      </c>
      <c r="AE388" s="32">
        <v>1277.19</v>
      </c>
      <c r="AF388" s="32">
        <v>1261.53</v>
      </c>
      <c r="AG388" s="32">
        <v>1525.23</v>
      </c>
      <c r="AH388" s="32">
        <v>1954.98</v>
      </c>
      <c r="AI388" s="21">
        <v>1950</v>
      </c>
      <c r="AJ388" s="21">
        <v>1650</v>
      </c>
      <c r="AK388" s="9">
        <v>1750</v>
      </c>
      <c r="AL388" s="9">
        <v>2650</v>
      </c>
      <c r="AM388" s="9">
        <v>1866.57</v>
      </c>
      <c r="AN388" s="21">
        <v>2750</v>
      </c>
      <c r="AO388" s="87">
        <v>2750</v>
      </c>
      <c r="AP388" s="83">
        <v>2000</v>
      </c>
      <c r="AQ388" s="24">
        <v>2000</v>
      </c>
      <c r="AR388" s="24">
        <v>2000</v>
      </c>
      <c r="AS388" s="24">
        <v>1900</v>
      </c>
      <c r="AT388" s="24">
        <v>1900</v>
      </c>
      <c r="AU388" s="24">
        <v>1500</v>
      </c>
      <c r="AV388" s="24">
        <f>VLOOKUP(J388,Foglio4!$D$2:$I$1206,6,0)</f>
        <v>1500</v>
      </c>
      <c r="AW388" s="24">
        <f>VLOOKUP(SPESA!J388,Foglio4!$D$2:$J$1206,7,0)</f>
        <v>1500</v>
      </c>
    </row>
    <row r="389" spans="1:49">
      <c r="A389" s="1">
        <v>1</v>
      </c>
      <c r="B389" s="1">
        <v>3</v>
      </c>
      <c r="C389" s="1">
        <v>1</v>
      </c>
      <c r="D389" s="1">
        <v>2</v>
      </c>
      <c r="E389" s="1">
        <v>0</v>
      </c>
      <c r="F389" s="5">
        <v>44206</v>
      </c>
      <c r="G389" s="5">
        <v>0</v>
      </c>
      <c r="H389" s="1">
        <v>44200</v>
      </c>
      <c r="I389" s="1">
        <v>3</v>
      </c>
      <c r="J389" s="5" t="str">
        <f t="shared" si="22"/>
        <v>44200/3</v>
      </c>
      <c r="K389" s="2" t="s">
        <v>54</v>
      </c>
      <c r="L389" s="1">
        <v>3</v>
      </c>
      <c r="M389" s="1">
        <v>1</v>
      </c>
      <c r="N389" s="1">
        <v>1</v>
      </c>
      <c r="O389" s="1">
        <v>3</v>
      </c>
      <c r="P389" s="1">
        <v>1</v>
      </c>
      <c r="Q389" s="1">
        <v>2</v>
      </c>
      <c r="R389" s="1">
        <v>4</v>
      </c>
      <c r="S389" s="12">
        <v>761</v>
      </c>
      <c r="T389" s="29">
        <v>5</v>
      </c>
      <c r="U389" s="29">
        <v>14</v>
      </c>
      <c r="V389" s="61">
        <v>11987520</v>
      </c>
      <c r="W389" s="32">
        <f t="shared" si="23"/>
        <v>6191.0374069732015</v>
      </c>
      <c r="X389" s="61">
        <v>976680</v>
      </c>
      <c r="Y389" s="32">
        <f t="shared" si="24"/>
        <v>504.41312420271964</v>
      </c>
      <c r="Z389" s="61">
        <v>14832240</v>
      </c>
      <c r="AA389" s="32">
        <f t="shared" si="25"/>
        <v>7660.2126769510451</v>
      </c>
      <c r="AB389" s="32">
        <v>2055.59</v>
      </c>
      <c r="AC389" s="32">
        <v>7899.4</v>
      </c>
      <c r="AD389" s="32">
        <v>6671.42</v>
      </c>
      <c r="AE389" s="32">
        <v>6852.71</v>
      </c>
      <c r="AF389" s="32">
        <v>2312.63</v>
      </c>
      <c r="AG389" s="32">
        <v>6999.73</v>
      </c>
      <c r="AH389" s="32">
        <v>7263.48</v>
      </c>
      <c r="AI389" s="21">
        <v>9414.66</v>
      </c>
      <c r="AJ389" s="21">
        <v>6884.52</v>
      </c>
      <c r="AK389" s="9">
        <v>6246.76</v>
      </c>
      <c r="AL389" s="9">
        <v>6300</v>
      </c>
      <c r="AM389" s="9">
        <v>1000</v>
      </c>
      <c r="AN389" s="21">
        <v>2500</v>
      </c>
      <c r="AO389" s="87">
        <v>2435.19</v>
      </c>
      <c r="AP389" s="83">
        <v>2500</v>
      </c>
      <c r="AQ389" s="24">
        <v>977.5</v>
      </c>
      <c r="AR389" s="24">
        <v>4338.5200000000004</v>
      </c>
      <c r="AS389" s="24">
        <v>2375</v>
      </c>
      <c r="AT389" s="24">
        <v>5361.4</v>
      </c>
      <c r="AU389" s="24">
        <v>2000</v>
      </c>
      <c r="AV389" s="24">
        <f>VLOOKUP(J389,Foglio4!$D$2:$I$1206,6,0)</f>
        <v>2000</v>
      </c>
      <c r="AW389" s="24">
        <f>VLOOKUP(SPESA!J389,Foglio4!$D$2:$J$1206,7,0)</f>
        <v>2000</v>
      </c>
    </row>
    <row r="390" spans="1:49">
      <c r="A390" s="1">
        <v>1</v>
      </c>
      <c r="B390" s="1">
        <v>3</v>
      </c>
      <c r="C390" s="1">
        <v>1</v>
      </c>
      <c r="D390" s="1">
        <v>2</v>
      </c>
      <c r="E390" s="1">
        <v>0</v>
      </c>
      <c r="F390" s="5">
        <v>44250</v>
      </c>
      <c r="G390" s="5">
        <v>0</v>
      </c>
      <c r="H390" s="1">
        <v>44200</v>
      </c>
      <c r="I390" s="1">
        <v>10</v>
      </c>
      <c r="J390" s="5" t="str">
        <f t="shared" si="22"/>
        <v>44200/10</v>
      </c>
      <c r="K390" s="2" t="s">
        <v>184</v>
      </c>
      <c r="L390" s="1">
        <v>3</v>
      </c>
      <c r="M390" s="1">
        <v>1</v>
      </c>
      <c r="N390" s="1">
        <v>1</v>
      </c>
      <c r="O390" s="1">
        <v>3</v>
      </c>
      <c r="P390" s="1">
        <v>1</v>
      </c>
      <c r="Q390" s="1">
        <v>2</v>
      </c>
      <c r="R390" s="1">
        <v>1</v>
      </c>
      <c r="S390" s="12">
        <v>761</v>
      </c>
      <c r="T390" s="29">
        <v>5</v>
      </c>
      <c r="U390" s="29">
        <v>14</v>
      </c>
      <c r="V390" s="61">
        <v>709300</v>
      </c>
      <c r="W390" s="32">
        <f t="shared" si="23"/>
        <v>366.32287852417278</v>
      </c>
      <c r="X390" s="61">
        <v>2201120</v>
      </c>
      <c r="Y390" s="32">
        <f t="shared" si="24"/>
        <v>1136.7836097238505</v>
      </c>
      <c r="Z390" s="61">
        <v>2970140</v>
      </c>
      <c r="AA390" s="32">
        <f t="shared" si="25"/>
        <v>1533.9492942616473</v>
      </c>
      <c r="AB390" s="32">
        <v>1486.8</v>
      </c>
      <c r="AC390" s="32">
        <v>2079.34</v>
      </c>
      <c r="AD390" s="32">
        <v>1737.62</v>
      </c>
      <c r="AE390" s="32">
        <v>3676.28</v>
      </c>
      <c r="AF390" s="32">
        <v>3946.62</v>
      </c>
      <c r="AG390" s="32">
        <v>4546.99</v>
      </c>
      <c r="AH390" s="32">
        <v>5459.64</v>
      </c>
      <c r="AI390" s="21">
        <v>3138.04</v>
      </c>
      <c r="AJ390" s="21">
        <v>3146.36</v>
      </c>
      <c r="AK390" s="9">
        <v>4425.5</v>
      </c>
      <c r="AL390" s="9">
        <v>4500</v>
      </c>
      <c r="AM390" s="9">
        <v>1599.07</v>
      </c>
      <c r="AN390" s="21">
        <v>2496.3000000000002</v>
      </c>
      <c r="AO390" s="87">
        <v>1999.55</v>
      </c>
      <c r="AP390" s="83">
        <v>1259.23</v>
      </c>
      <c r="AQ390" s="24">
        <v>1850.38</v>
      </c>
      <c r="AR390" s="24">
        <v>2186.9299999999998</v>
      </c>
      <c r="AS390" s="24">
        <v>2113.29</v>
      </c>
      <c r="AT390" s="24">
        <v>3697.75</v>
      </c>
      <c r="AU390" s="24">
        <v>2375</v>
      </c>
      <c r="AV390" s="24">
        <f>VLOOKUP(J390,Foglio4!$D$2:$I$1206,6,0)</f>
        <v>2375</v>
      </c>
      <c r="AW390" s="24">
        <f>VLOOKUP(SPESA!J390,Foglio4!$D$2:$J$1206,7,0)</f>
        <v>2375</v>
      </c>
    </row>
    <row r="391" spans="1:49">
      <c r="A391" s="5">
        <v>1</v>
      </c>
      <c r="B391" s="5">
        <v>3</v>
      </c>
      <c r="C391" s="5">
        <v>1</v>
      </c>
      <c r="D391" s="5">
        <v>2</v>
      </c>
      <c r="E391" s="5">
        <v>0</v>
      </c>
      <c r="F391" s="5">
        <v>44251</v>
      </c>
      <c r="G391" s="5">
        <v>0</v>
      </c>
      <c r="H391" s="5">
        <v>0</v>
      </c>
      <c r="I391" s="5">
        <v>0</v>
      </c>
      <c r="J391" s="5" t="str">
        <f t="shared" si="22"/>
        <v>0/0</v>
      </c>
      <c r="K391" s="2" t="s">
        <v>988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0">
        <v>500</v>
      </c>
      <c r="T391" s="29">
        <v>5</v>
      </c>
      <c r="U391" s="29">
        <v>14</v>
      </c>
      <c r="V391" s="61">
        <v>0</v>
      </c>
      <c r="W391" s="32">
        <f t="shared" si="23"/>
        <v>0</v>
      </c>
      <c r="X391" s="61">
        <v>0</v>
      </c>
      <c r="Y391" s="32">
        <f t="shared" si="24"/>
        <v>0</v>
      </c>
      <c r="Z391" s="61">
        <v>0</v>
      </c>
      <c r="AA391" s="32">
        <f t="shared" si="25"/>
        <v>0</v>
      </c>
      <c r="AB391" s="32">
        <v>0</v>
      </c>
      <c r="AC391" s="32">
        <v>750</v>
      </c>
      <c r="AD391" s="32">
        <v>0</v>
      </c>
      <c r="AE391" s="32">
        <v>0</v>
      </c>
      <c r="AF391" s="32">
        <v>0</v>
      </c>
      <c r="AG391" s="32">
        <v>0</v>
      </c>
      <c r="AH391" s="32">
        <v>0</v>
      </c>
      <c r="AI391" s="21">
        <v>0</v>
      </c>
      <c r="AJ391" s="21">
        <v>0</v>
      </c>
      <c r="AK391" s="9">
        <v>0</v>
      </c>
      <c r="AL391" s="9">
        <v>0</v>
      </c>
      <c r="AM391" s="9">
        <v>0</v>
      </c>
      <c r="AN391" s="21">
        <v>0</v>
      </c>
      <c r="AO391" s="87">
        <v>0</v>
      </c>
      <c r="AP391" s="83">
        <v>0</v>
      </c>
      <c r="AQ391" s="24">
        <v>0</v>
      </c>
      <c r="AR391" s="24">
        <v>0</v>
      </c>
      <c r="AS391" s="24">
        <v>0</v>
      </c>
      <c r="AT391" s="24">
        <v>0</v>
      </c>
      <c r="AU391" s="24">
        <v>0</v>
      </c>
      <c r="AV391" s="24">
        <v>0</v>
      </c>
      <c r="AW391" s="24">
        <v>0</v>
      </c>
    </row>
    <row r="392" spans="1:49">
      <c r="A392" s="5">
        <v>1</v>
      </c>
      <c r="B392" s="5">
        <v>3</v>
      </c>
      <c r="C392" s="5">
        <v>1</v>
      </c>
      <c r="D392" s="5">
        <v>2</v>
      </c>
      <c r="E392" s="5">
        <v>0</v>
      </c>
      <c r="F392" s="5">
        <v>44260</v>
      </c>
      <c r="G392" s="5">
        <v>0</v>
      </c>
      <c r="H392" s="5">
        <v>0</v>
      </c>
      <c r="I392" s="5">
        <v>0</v>
      </c>
      <c r="J392" s="5" t="str">
        <f t="shared" ref="J392:J456" si="28">CONCATENATE(H392,"/",I392)</f>
        <v>0/0</v>
      </c>
      <c r="K392" s="2" t="s">
        <v>933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42">
        <v>500</v>
      </c>
      <c r="T392" s="29">
        <v>5</v>
      </c>
      <c r="U392" s="29">
        <v>14</v>
      </c>
      <c r="V392" s="61">
        <v>0</v>
      </c>
      <c r="W392" s="32">
        <f t="shared" si="23"/>
        <v>0</v>
      </c>
      <c r="X392" s="61">
        <v>0</v>
      </c>
      <c r="Y392" s="32">
        <f t="shared" si="24"/>
        <v>0</v>
      </c>
      <c r="Z392" s="61">
        <v>2301820</v>
      </c>
      <c r="AA392" s="32">
        <f t="shared" si="25"/>
        <v>1188.7908194621618</v>
      </c>
      <c r="AB392" s="32">
        <v>1621.05</v>
      </c>
      <c r="AC392" s="32">
        <v>1711.24</v>
      </c>
      <c r="AD392" s="32">
        <v>942.16</v>
      </c>
      <c r="AE392" s="32">
        <v>0</v>
      </c>
      <c r="AF392" s="32">
        <v>0</v>
      </c>
      <c r="AG392" s="32">
        <v>0</v>
      </c>
      <c r="AH392" s="32">
        <v>0</v>
      </c>
      <c r="AI392" s="21">
        <v>0</v>
      </c>
      <c r="AJ392" s="21">
        <v>0</v>
      </c>
      <c r="AK392" s="9">
        <v>0</v>
      </c>
      <c r="AL392" s="9">
        <v>0</v>
      </c>
      <c r="AM392" s="9">
        <v>0</v>
      </c>
      <c r="AN392" s="21">
        <v>0</v>
      </c>
      <c r="AO392" s="87">
        <v>0</v>
      </c>
      <c r="AP392" s="83">
        <v>0</v>
      </c>
      <c r="AQ392" s="24">
        <v>0</v>
      </c>
      <c r="AR392" s="24">
        <v>0</v>
      </c>
      <c r="AS392" s="24">
        <v>0</v>
      </c>
      <c r="AT392" s="24">
        <v>0</v>
      </c>
      <c r="AU392" s="24">
        <v>0</v>
      </c>
      <c r="AV392" s="24">
        <v>0</v>
      </c>
      <c r="AW392" s="24">
        <v>0</v>
      </c>
    </row>
    <row r="393" spans="1:49">
      <c r="A393" s="1">
        <v>1</v>
      </c>
      <c r="B393" s="1">
        <v>3</v>
      </c>
      <c r="C393" s="1">
        <v>1</v>
      </c>
      <c r="D393" s="1">
        <v>2</v>
      </c>
      <c r="E393" s="1">
        <v>0</v>
      </c>
      <c r="H393" s="1">
        <v>44200</v>
      </c>
      <c r="I393" s="1">
        <v>51</v>
      </c>
      <c r="J393" s="5" t="str">
        <f t="shared" si="28"/>
        <v>44200/51</v>
      </c>
      <c r="K393" s="2" t="s">
        <v>185</v>
      </c>
      <c r="L393" s="1">
        <v>3</v>
      </c>
      <c r="M393" s="1">
        <v>1</v>
      </c>
      <c r="N393" s="1">
        <v>1</v>
      </c>
      <c r="O393" s="1">
        <v>10</v>
      </c>
      <c r="P393" s="1">
        <v>2</v>
      </c>
      <c r="Q393" s="1">
        <v>1</v>
      </c>
      <c r="R393" s="1">
        <v>1</v>
      </c>
      <c r="S393" s="12">
        <v>351</v>
      </c>
      <c r="T393" s="29">
        <v>5</v>
      </c>
      <c r="U393" s="29">
        <v>14</v>
      </c>
      <c r="V393" s="61">
        <v>0</v>
      </c>
      <c r="W393" s="32">
        <f t="shared" si="23"/>
        <v>0</v>
      </c>
      <c r="X393" s="61">
        <v>0</v>
      </c>
      <c r="Y393" s="32">
        <f t="shared" si="24"/>
        <v>0</v>
      </c>
      <c r="Z393" s="61">
        <v>0</v>
      </c>
      <c r="AA393" s="32">
        <f t="shared" si="25"/>
        <v>0</v>
      </c>
      <c r="AB393" s="32">
        <v>0</v>
      </c>
      <c r="AC393" s="32">
        <v>0</v>
      </c>
      <c r="AD393" s="32">
        <v>0</v>
      </c>
      <c r="AE393" s="32">
        <v>0</v>
      </c>
      <c r="AF393" s="32">
        <v>0</v>
      </c>
      <c r="AG393" s="32">
        <v>0</v>
      </c>
      <c r="AH393" s="32">
        <v>0</v>
      </c>
      <c r="AI393" s="21">
        <v>0</v>
      </c>
      <c r="AJ393" s="21">
        <v>0</v>
      </c>
      <c r="AK393" s="9">
        <v>0</v>
      </c>
      <c r="AL393" s="9">
        <v>0</v>
      </c>
      <c r="AM393" s="9">
        <v>0</v>
      </c>
      <c r="AN393" s="21">
        <v>0</v>
      </c>
      <c r="AO393" s="87">
        <v>0</v>
      </c>
      <c r="AP393" s="83">
        <v>0</v>
      </c>
      <c r="AQ393" s="24">
        <v>0</v>
      </c>
      <c r="AR393" s="24">
        <v>0</v>
      </c>
      <c r="AS393" s="24">
        <v>0</v>
      </c>
      <c r="AT393" s="24">
        <v>0</v>
      </c>
      <c r="AU393" s="24">
        <v>0</v>
      </c>
      <c r="AV393" s="24">
        <f>VLOOKUP(J393,Foglio4!$D$2:$I$1206,6,0)</f>
        <v>0</v>
      </c>
      <c r="AW393" s="24">
        <f>VLOOKUP(SPESA!J393,Foglio4!$D$2:$J$1206,7,0)</f>
        <v>0</v>
      </c>
    </row>
    <row r="394" spans="1:49">
      <c r="A394" s="1">
        <v>1</v>
      </c>
      <c r="B394" s="1">
        <v>3</v>
      </c>
      <c r="C394" s="1">
        <v>1</v>
      </c>
      <c r="D394" s="1">
        <v>2</v>
      </c>
      <c r="E394" s="1">
        <v>0</v>
      </c>
      <c r="H394" s="1">
        <v>44200</v>
      </c>
      <c r="I394" s="1">
        <v>52</v>
      </c>
      <c r="J394" s="5" t="str">
        <f t="shared" si="28"/>
        <v>44200/52</v>
      </c>
      <c r="K394" s="2" t="s">
        <v>285</v>
      </c>
      <c r="L394" s="1">
        <v>3</v>
      </c>
      <c r="M394" s="1">
        <v>1</v>
      </c>
      <c r="N394" s="1">
        <v>1</v>
      </c>
      <c r="O394" s="1">
        <v>10</v>
      </c>
      <c r="P394" s="1">
        <v>2</v>
      </c>
      <c r="Q394" s="1">
        <v>1</v>
      </c>
      <c r="R394" s="1">
        <v>1</v>
      </c>
      <c r="S394" s="12">
        <v>761</v>
      </c>
      <c r="T394" s="29">
        <v>5</v>
      </c>
      <c r="U394" s="29">
        <v>14</v>
      </c>
      <c r="V394" s="61">
        <v>0</v>
      </c>
      <c r="W394" s="32">
        <f t="shared" si="23"/>
        <v>0</v>
      </c>
      <c r="X394" s="61">
        <v>0</v>
      </c>
      <c r="Y394" s="32">
        <f t="shared" si="24"/>
        <v>0</v>
      </c>
      <c r="Z394" s="61">
        <v>0</v>
      </c>
      <c r="AA394" s="32">
        <f t="shared" si="25"/>
        <v>0</v>
      </c>
      <c r="AB394" s="32">
        <v>0</v>
      </c>
      <c r="AC394" s="32">
        <v>0</v>
      </c>
      <c r="AD394" s="32">
        <v>0</v>
      </c>
      <c r="AE394" s="32">
        <v>0</v>
      </c>
      <c r="AF394" s="32">
        <v>0</v>
      </c>
      <c r="AG394" s="32">
        <v>0</v>
      </c>
      <c r="AH394" s="32">
        <v>0</v>
      </c>
      <c r="AI394" s="21">
        <v>0</v>
      </c>
      <c r="AJ394" s="21">
        <v>0</v>
      </c>
      <c r="AK394" s="9">
        <v>0</v>
      </c>
      <c r="AL394" s="9">
        <v>0</v>
      </c>
      <c r="AM394" s="9">
        <v>0</v>
      </c>
      <c r="AN394" s="21">
        <v>0</v>
      </c>
      <c r="AO394" s="87">
        <v>0</v>
      </c>
      <c r="AP394" s="83">
        <v>0</v>
      </c>
      <c r="AQ394" s="24">
        <v>0</v>
      </c>
      <c r="AR394" s="24">
        <v>0</v>
      </c>
      <c r="AS394" s="24">
        <v>0</v>
      </c>
      <c r="AT394" s="24">
        <v>0</v>
      </c>
      <c r="AU394" s="24">
        <v>0</v>
      </c>
      <c r="AV394" s="24">
        <f>VLOOKUP(J394,Foglio4!$D$2:$I$1206,6,0)</f>
        <v>0</v>
      </c>
      <c r="AW394" s="24">
        <f>VLOOKUP(SPESA!J394,Foglio4!$D$2:$J$1206,7,0)</f>
        <v>0</v>
      </c>
    </row>
    <row r="395" spans="1:49">
      <c r="A395" s="1">
        <v>1</v>
      </c>
      <c r="B395" s="1">
        <v>3</v>
      </c>
      <c r="C395" s="1">
        <v>1</v>
      </c>
      <c r="D395" s="1">
        <v>2</v>
      </c>
      <c r="E395" s="1">
        <v>0</v>
      </c>
      <c r="H395" s="1">
        <v>44200</v>
      </c>
      <c r="I395" s="1">
        <v>53</v>
      </c>
      <c r="J395" s="5" t="str">
        <f t="shared" si="28"/>
        <v>44200/53</v>
      </c>
      <c r="K395" s="2" t="s">
        <v>286</v>
      </c>
      <c r="L395" s="1">
        <v>3</v>
      </c>
      <c r="M395" s="1">
        <v>1</v>
      </c>
      <c r="N395" s="1">
        <v>1</v>
      </c>
      <c r="O395" s="1">
        <v>10</v>
      </c>
      <c r="P395" s="1">
        <v>2</v>
      </c>
      <c r="Q395" s="1">
        <v>1</v>
      </c>
      <c r="R395" s="1">
        <v>1</v>
      </c>
      <c r="S395" s="102">
        <v>761</v>
      </c>
      <c r="T395" s="29">
        <v>5</v>
      </c>
      <c r="U395" s="29">
        <v>14</v>
      </c>
      <c r="V395" s="61">
        <v>0</v>
      </c>
      <c r="W395" s="32">
        <f t="shared" si="23"/>
        <v>0</v>
      </c>
      <c r="X395" s="61">
        <v>0</v>
      </c>
      <c r="Y395" s="32">
        <f t="shared" si="24"/>
        <v>0</v>
      </c>
      <c r="Z395" s="61">
        <v>0</v>
      </c>
      <c r="AA395" s="32">
        <f t="shared" si="25"/>
        <v>0</v>
      </c>
      <c r="AB395" s="32">
        <v>0</v>
      </c>
      <c r="AC395" s="32">
        <v>0</v>
      </c>
      <c r="AD395" s="32">
        <v>0</v>
      </c>
      <c r="AE395" s="32">
        <v>0</v>
      </c>
      <c r="AF395" s="32">
        <v>0</v>
      </c>
      <c r="AG395" s="32">
        <v>0</v>
      </c>
      <c r="AH395" s="32">
        <v>0</v>
      </c>
      <c r="AI395" s="21">
        <v>0</v>
      </c>
      <c r="AJ395" s="21">
        <v>0</v>
      </c>
      <c r="AK395" s="9">
        <v>0</v>
      </c>
      <c r="AL395" s="9">
        <v>0</v>
      </c>
      <c r="AM395" s="9">
        <v>0</v>
      </c>
      <c r="AN395" s="21">
        <v>0</v>
      </c>
      <c r="AO395" s="87">
        <v>0</v>
      </c>
      <c r="AP395" s="83">
        <v>0</v>
      </c>
      <c r="AQ395" s="24">
        <v>0</v>
      </c>
      <c r="AR395" s="24">
        <v>0</v>
      </c>
      <c r="AS395" s="24">
        <v>0</v>
      </c>
      <c r="AT395" s="24">
        <v>0</v>
      </c>
      <c r="AU395" s="24">
        <v>0</v>
      </c>
      <c r="AV395" s="24">
        <f>VLOOKUP(J395,Foglio4!$D$2:$I$1206,6,0)</f>
        <v>0</v>
      </c>
      <c r="AW395" s="24">
        <f>VLOOKUP(SPESA!J395,Foglio4!$D$2:$J$1206,7,0)</f>
        <v>0</v>
      </c>
    </row>
    <row r="396" spans="1:49">
      <c r="A396" s="1">
        <v>1</v>
      </c>
      <c r="B396" s="1">
        <v>3</v>
      </c>
      <c r="C396" s="1">
        <v>1</v>
      </c>
      <c r="D396" s="1">
        <v>2</v>
      </c>
      <c r="E396" s="1">
        <v>0</v>
      </c>
      <c r="H396" s="1">
        <v>44200</v>
      </c>
      <c r="I396" s="1">
        <v>60</v>
      </c>
      <c r="J396" s="5" t="str">
        <f t="shared" si="28"/>
        <v>44200/60</v>
      </c>
      <c r="K396" s="2" t="s">
        <v>219</v>
      </c>
      <c r="L396" s="1">
        <v>3</v>
      </c>
      <c r="M396" s="1">
        <v>1</v>
      </c>
      <c r="N396" s="1">
        <v>1</v>
      </c>
      <c r="O396" s="1">
        <v>10</v>
      </c>
      <c r="P396" s="1">
        <v>2</v>
      </c>
      <c r="Q396" s="1">
        <v>1</v>
      </c>
      <c r="R396" s="1">
        <v>1</v>
      </c>
      <c r="S396" s="102">
        <v>761</v>
      </c>
      <c r="T396" s="29">
        <v>5</v>
      </c>
      <c r="U396" s="29">
        <v>14</v>
      </c>
      <c r="V396" s="61">
        <v>0</v>
      </c>
      <c r="W396" s="32">
        <f t="shared" si="23"/>
        <v>0</v>
      </c>
      <c r="X396" s="61">
        <v>0</v>
      </c>
      <c r="Y396" s="32">
        <f t="shared" si="24"/>
        <v>0</v>
      </c>
      <c r="Z396" s="61">
        <v>0</v>
      </c>
      <c r="AA396" s="32">
        <f t="shared" si="25"/>
        <v>0</v>
      </c>
      <c r="AB396" s="32">
        <v>0</v>
      </c>
      <c r="AC396" s="32">
        <v>0</v>
      </c>
      <c r="AD396" s="32">
        <v>0</v>
      </c>
      <c r="AE396" s="32">
        <v>0</v>
      </c>
      <c r="AF396" s="32">
        <v>0</v>
      </c>
      <c r="AG396" s="32">
        <v>0</v>
      </c>
      <c r="AH396" s="32">
        <v>0</v>
      </c>
      <c r="AI396" s="21">
        <v>0</v>
      </c>
      <c r="AJ396" s="21">
        <v>0</v>
      </c>
      <c r="AK396" s="9">
        <v>0</v>
      </c>
      <c r="AL396" s="9">
        <v>0</v>
      </c>
      <c r="AM396" s="9">
        <v>0</v>
      </c>
      <c r="AN396" s="21">
        <v>0</v>
      </c>
      <c r="AO396" s="87">
        <v>0</v>
      </c>
      <c r="AP396" s="83">
        <v>0</v>
      </c>
      <c r="AQ396" s="24">
        <v>0</v>
      </c>
      <c r="AR396" s="24">
        <v>0</v>
      </c>
      <c r="AS396" s="24">
        <v>0</v>
      </c>
      <c r="AT396" s="24">
        <v>0</v>
      </c>
      <c r="AU396" s="24">
        <v>0</v>
      </c>
      <c r="AV396" s="24">
        <f>VLOOKUP(J396,Foglio4!$D$2:$I$1206,6,0)</f>
        <v>0</v>
      </c>
      <c r="AW396" s="24">
        <f>VLOOKUP(SPESA!J396,Foglio4!$D$2:$J$1206,7,0)</f>
        <v>0</v>
      </c>
    </row>
    <row r="397" spans="1:49">
      <c r="A397" s="5">
        <v>1</v>
      </c>
      <c r="B397" s="5">
        <v>3</v>
      </c>
      <c r="C397" s="5">
        <v>1</v>
      </c>
      <c r="D397" s="5">
        <v>2</v>
      </c>
      <c r="E397" s="5">
        <v>0</v>
      </c>
      <c r="H397" s="93">
        <v>44501</v>
      </c>
      <c r="I397" s="143">
        <v>0</v>
      </c>
      <c r="J397" s="143" t="str">
        <f t="shared" si="28"/>
        <v>44501/0</v>
      </c>
      <c r="K397" s="93" t="s">
        <v>1961</v>
      </c>
      <c r="L397" s="5">
        <v>3</v>
      </c>
      <c r="M397" s="5">
        <v>1</v>
      </c>
      <c r="N397" s="5">
        <v>1</v>
      </c>
      <c r="O397" s="5">
        <v>2</v>
      </c>
      <c r="P397" s="5">
        <v>1</v>
      </c>
      <c r="Q397" s="5">
        <v>1</v>
      </c>
      <c r="R397" s="5">
        <v>1</v>
      </c>
      <c r="S397" s="117">
        <v>762</v>
      </c>
      <c r="T397" s="29">
        <v>5</v>
      </c>
      <c r="U397" s="29">
        <v>14</v>
      </c>
      <c r="V397" s="61"/>
      <c r="W397" s="32"/>
      <c r="X397" s="61"/>
      <c r="Y397" s="32"/>
      <c r="Z397" s="61"/>
      <c r="AA397" s="32"/>
      <c r="AB397" s="32"/>
      <c r="AC397" s="32"/>
      <c r="AD397" s="32"/>
      <c r="AE397" s="32"/>
      <c r="AF397" s="32"/>
      <c r="AG397" s="32"/>
      <c r="AH397" s="32"/>
      <c r="AI397" s="21"/>
      <c r="AJ397" s="21"/>
      <c r="AK397" s="9"/>
      <c r="AL397" s="9"/>
      <c r="AM397" s="9"/>
      <c r="AN397" s="21"/>
      <c r="AO397" s="87"/>
      <c r="AP397" s="83"/>
      <c r="AQ397" s="24"/>
      <c r="AR397" s="24"/>
      <c r="AS397" s="24"/>
      <c r="AT397" s="24">
        <v>170</v>
      </c>
      <c r="AU397" s="24">
        <v>170</v>
      </c>
      <c r="AV397" s="24">
        <f>VLOOKUP(J397,Foglio4!$D$2:$I$1206,6,0)</f>
        <v>0</v>
      </c>
      <c r="AW397" s="24">
        <f>VLOOKUP(SPESA!J397,Foglio4!$D$2:$J$1206,7,0)</f>
        <v>0</v>
      </c>
    </row>
    <row r="398" spans="1:49">
      <c r="A398" s="5">
        <v>1</v>
      </c>
      <c r="B398" s="5">
        <v>3</v>
      </c>
      <c r="C398" s="5">
        <v>1</v>
      </c>
      <c r="D398" s="5">
        <v>2</v>
      </c>
      <c r="E398" s="5">
        <v>0</v>
      </c>
      <c r="H398" s="5">
        <v>45200</v>
      </c>
      <c r="I398" s="5">
        <v>0</v>
      </c>
      <c r="J398" s="5" t="str">
        <f t="shared" si="28"/>
        <v>45200/0</v>
      </c>
      <c r="K398" s="2" t="s">
        <v>815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102">
        <v>761</v>
      </c>
      <c r="T398" s="29">
        <v>5</v>
      </c>
      <c r="U398" s="29">
        <v>14</v>
      </c>
      <c r="V398" s="61">
        <v>0</v>
      </c>
      <c r="W398" s="32">
        <f t="shared" si="23"/>
        <v>0</v>
      </c>
      <c r="X398" s="61">
        <v>0</v>
      </c>
      <c r="Y398" s="32">
        <f t="shared" si="24"/>
        <v>0</v>
      </c>
      <c r="Z398" s="61">
        <v>0</v>
      </c>
      <c r="AA398" s="32">
        <f t="shared" si="25"/>
        <v>0</v>
      </c>
      <c r="AB398" s="32">
        <v>0</v>
      </c>
      <c r="AC398" s="32">
        <v>0</v>
      </c>
      <c r="AD398" s="32">
        <v>0</v>
      </c>
      <c r="AE398" s="32">
        <v>0</v>
      </c>
      <c r="AF398" s="32">
        <v>0</v>
      </c>
      <c r="AG398" s="32">
        <v>0</v>
      </c>
      <c r="AH398" s="32">
        <v>0</v>
      </c>
      <c r="AI398" s="21">
        <v>5000</v>
      </c>
      <c r="AJ398" s="21">
        <v>0</v>
      </c>
      <c r="AK398" s="9">
        <v>0</v>
      </c>
      <c r="AL398" s="9">
        <v>0</v>
      </c>
      <c r="AM398" s="9">
        <v>0</v>
      </c>
      <c r="AN398" s="21">
        <v>0</v>
      </c>
      <c r="AO398" s="87">
        <v>0</v>
      </c>
      <c r="AP398" s="83">
        <v>0</v>
      </c>
      <c r="AQ398" s="24">
        <v>0</v>
      </c>
      <c r="AR398" s="24">
        <v>0</v>
      </c>
      <c r="AS398" s="24">
        <v>0</v>
      </c>
      <c r="AT398" s="24">
        <v>0</v>
      </c>
      <c r="AU398" s="24">
        <v>0</v>
      </c>
      <c r="AV398" s="24">
        <v>0</v>
      </c>
      <c r="AW398" s="24">
        <v>0</v>
      </c>
    </row>
    <row r="399" spans="1:49">
      <c r="A399" s="1">
        <v>1</v>
      </c>
      <c r="B399" s="1">
        <v>3</v>
      </c>
      <c r="C399" s="1">
        <v>1</v>
      </c>
      <c r="D399" s="1">
        <v>3</v>
      </c>
      <c r="E399" s="1">
        <v>0</v>
      </c>
      <c r="H399" s="1">
        <v>46100</v>
      </c>
      <c r="I399" s="1">
        <v>15</v>
      </c>
      <c r="J399" s="5" t="str">
        <f t="shared" si="28"/>
        <v>46100/15</v>
      </c>
      <c r="K399" s="2" t="s">
        <v>287</v>
      </c>
      <c r="L399" s="1">
        <v>3</v>
      </c>
      <c r="M399" s="1">
        <v>1</v>
      </c>
      <c r="N399" s="1">
        <v>1</v>
      </c>
      <c r="O399" s="1">
        <v>3</v>
      </c>
      <c r="P399" s="1">
        <v>2</v>
      </c>
      <c r="Q399" s="1">
        <v>2</v>
      </c>
      <c r="R399" s="1">
        <v>1</v>
      </c>
      <c r="S399" s="12">
        <v>351</v>
      </c>
      <c r="T399" s="29">
        <v>5</v>
      </c>
      <c r="U399" s="29">
        <v>14</v>
      </c>
      <c r="V399" s="61">
        <v>0</v>
      </c>
      <c r="W399" s="32">
        <f t="shared" si="23"/>
        <v>0</v>
      </c>
      <c r="X399" s="61">
        <v>0</v>
      </c>
      <c r="Y399" s="32">
        <f t="shared" si="24"/>
        <v>0</v>
      </c>
      <c r="Z399" s="61">
        <v>0</v>
      </c>
      <c r="AA399" s="32">
        <f t="shared" si="25"/>
        <v>0</v>
      </c>
      <c r="AB399" s="32">
        <v>0</v>
      </c>
      <c r="AC399" s="32">
        <v>0</v>
      </c>
      <c r="AD399" s="32">
        <v>0</v>
      </c>
      <c r="AE399" s="32">
        <v>0</v>
      </c>
      <c r="AF399" s="32">
        <v>0</v>
      </c>
      <c r="AG399" s="32">
        <v>863.36</v>
      </c>
      <c r="AH399" s="32">
        <v>382.95</v>
      </c>
      <c r="AI399" s="21">
        <v>553.91999999999996</v>
      </c>
      <c r="AJ399" s="21">
        <v>700</v>
      </c>
      <c r="AK399" s="9">
        <v>107</v>
      </c>
      <c r="AL399" s="9">
        <v>477</v>
      </c>
      <c r="AM399" s="9">
        <v>227</v>
      </c>
      <c r="AN399" s="21">
        <v>227</v>
      </c>
      <c r="AO399" s="87">
        <v>227</v>
      </c>
      <c r="AP399" s="83">
        <v>227</v>
      </c>
      <c r="AQ399" s="24">
        <v>227</v>
      </c>
      <c r="AR399" s="24">
        <v>227</v>
      </c>
      <c r="AS399" s="24">
        <v>227</v>
      </c>
      <c r="AT399" s="24">
        <v>16.97</v>
      </c>
      <c r="AU399" s="24">
        <v>227</v>
      </c>
      <c r="AV399" s="24">
        <f>VLOOKUP(J399,Foglio4!$D$2:$I$1206,6,0)</f>
        <v>227</v>
      </c>
      <c r="AW399" s="24">
        <f>VLOOKUP(SPESA!J399,Foglio4!$D$2:$J$1206,7,0)</f>
        <v>227</v>
      </c>
    </row>
    <row r="400" spans="1:49">
      <c r="A400" s="1">
        <v>1</v>
      </c>
      <c r="B400" s="1">
        <v>3</v>
      </c>
      <c r="C400" s="1">
        <v>1</v>
      </c>
      <c r="D400" s="1">
        <v>3</v>
      </c>
      <c r="E400" s="1">
        <v>0</v>
      </c>
      <c r="H400" s="1">
        <v>46100</v>
      </c>
      <c r="I400" s="1">
        <v>65</v>
      </c>
      <c r="J400" s="5" t="str">
        <f t="shared" si="28"/>
        <v>46100/65</v>
      </c>
      <c r="K400" s="2" t="s">
        <v>288</v>
      </c>
      <c r="L400" s="1">
        <v>3</v>
      </c>
      <c r="M400" s="1">
        <v>1</v>
      </c>
      <c r="N400" s="1">
        <v>1</v>
      </c>
      <c r="O400" s="1">
        <v>10</v>
      </c>
      <c r="P400" s="1">
        <v>2</v>
      </c>
      <c r="Q400" s="1">
        <v>1</v>
      </c>
      <c r="R400" s="1">
        <v>1</v>
      </c>
      <c r="S400" s="12">
        <v>351</v>
      </c>
      <c r="T400" s="29">
        <v>5</v>
      </c>
      <c r="U400" s="29">
        <v>14</v>
      </c>
      <c r="V400" s="61">
        <v>0</v>
      </c>
      <c r="W400" s="32">
        <f t="shared" si="23"/>
        <v>0</v>
      </c>
      <c r="X400" s="61">
        <v>0</v>
      </c>
      <c r="Y400" s="32">
        <f t="shared" si="24"/>
        <v>0</v>
      </c>
      <c r="Z400" s="61">
        <v>0</v>
      </c>
      <c r="AA400" s="32">
        <f t="shared" si="25"/>
        <v>0</v>
      </c>
      <c r="AB400" s="32">
        <v>0</v>
      </c>
      <c r="AC400" s="32">
        <v>0</v>
      </c>
      <c r="AD400" s="32">
        <v>0</v>
      </c>
      <c r="AE400" s="32">
        <v>0</v>
      </c>
      <c r="AF400" s="32">
        <v>0</v>
      </c>
      <c r="AG400" s="32">
        <v>0</v>
      </c>
      <c r="AH400" s="32">
        <v>0</v>
      </c>
      <c r="AI400" s="21">
        <v>0</v>
      </c>
      <c r="AJ400" s="21">
        <v>0</v>
      </c>
      <c r="AK400" s="9">
        <v>0</v>
      </c>
      <c r="AL400" s="9">
        <v>0</v>
      </c>
      <c r="AM400" s="9">
        <v>0</v>
      </c>
      <c r="AN400" s="21">
        <v>0</v>
      </c>
      <c r="AO400" s="87">
        <v>0</v>
      </c>
      <c r="AP400" s="83">
        <v>0</v>
      </c>
      <c r="AQ400" s="24">
        <v>0</v>
      </c>
      <c r="AR400" s="24">
        <v>0</v>
      </c>
      <c r="AS400" s="24">
        <v>0</v>
      </c>
      <c r="AT400" s="24">
        <v>0</v>
      </c>
      <c r="AU400" s="24">
        <v>0</v>
      </c>
      <c r="AV400" s="24">
        <f>VLOOKUP(J400,Foglio4!$D$2:$I$1206,6,0)</f>
        <v>0</v>
      </c>
      <c r="AW400" s="24">
        <f>VLOOKUP(SPESA!J400,Foglio4!$D$2:$J$1206,7,0)</f>
        <v>0</v>
      </c>
    </row>
    <row r="401" spans="1:49">
      <c r="A401" s="1">
        <v>1</v>
      </c>
      <c r="B401" s="1">
        <v>3</v>
      </c>
      <c r="C401" s="1">
        <v>1</v>
      </c>
      <c r="D401" s="1">
        <v>3</v>
      </c>
      <c r="E401" s="1">
        <v>0</v>
      </c>
      <c r="F401" s="5">
        <v>46801</v>
      </c>
      <c r="G401" s="5">
        <v>0</v>
      </c>
      <c r="H401" s="1">
        <v>46200</v>
      </c>
      <c r="I401" s="1">
        <v>2</v>
      </c>
      <c r="J401" s="5" t="str">
        <f t="shared" si="28"/>
        <v>46200/2</v>
      </c>
      <c r="K401" s="2" t="s">
        <v>32</v>
      </c>
      <c r="L401" s="1">
        <v>3</v>
      </c>
      <c r="M401" s="1">
        <v>1</v>
      </c>
      <c r="N401" s="1">
        <v>1</v>
      </c>
      <c r="O401" s="1">
        <v>3</v>
      </c>
      <c r="P401" s="1">
        <v>2</v>
      </c>
      <c r="Q401" s="1">
        <v>5</v>
      </c>
      <c r="R401" s="1">
        <v>1</v>
      </c>
      <c r="S401" s="12">
        <v>354</v>
      </c>
      <c r="T401" s="29">
        <v>5</v>
      </c>
      <c r="U401" s="29">
        <v>14</v>
      </c>
      <c r="V401" s="61">
        <v>0</v>
      </c>
      <c r="W401" s="32">
        <f t="shared" si="23"/>
        <v>0</v>
      </c>
      <c r="X401" s="61">
        <v>5150000</v>
      </c>
      <c r="Y401" s="32">
        <f t="shared" si="24"/>
        <v>2659.7530303108556</v>
      </c>
      <c r="Z401" s="61">
        <v>5500000</v>
      </c>
      <c r="AA401" s="32">
        <f t="shared" si="25"/>
        <v>2840.5129449921756</v>
      </c>
      <c r="AB401" s="32">
        <v>2841</v>
      </c>
      <c r="AC401" s="32">
        <v>4695.82</v>
      </c>
      <c r="AD401" s="32">
        <v>4075</v>
      </c>
      <c r="AE401" s="32">
        <v>3789.96</v>
      </c>
      <c r="AF401" s="32">
        <v>3493.81</v>
      </c>
      <c r="AG401" s="32">
        <v>2756.13</v>
      </c>
      <c r="AH401" s="32">
        <v>3099.49</v>
      </c>
      <c r="AI401" s="21">
        <v>3100</v>
      </c>
      <c r="AJ401" s="21">
        <v>3099.65</v>
      </c>
      <c r="AK401" s="9">
        <v>3300</v>
      </c>
      <c r="AL401" s="9">
        <v>3300</v>
      </c>
      <c r="AM401" s="9">
        <v>3300</v>
      </c>
      <c r="AN401" s="21">
        <v>3300</v>
      </c>
      <c r="AO401" s="87">
        <v>3300</v>
      </c>
      <c r="AP401" s="83">
        <v>3300</v>
      </c>
      <c r="AQ401" s="24">
        <v>3300</v>
      </c>
      <c r="AR401" s="24">
        <v>3300</v>
      </c>
      <c r="AS401" s="24">
        <v>4135</v>
      </c>
      <c r="AT401" s="24">
        <v>3135</v>
      </c>
      <c r="AU401" s="24">
        <v>2635</v>
      </c>
      <c r="AV401" s="24">
        <f>VLOOKUP(J401,Foglio4!$D$2:$I$1206,6,0)</f>
        <v>3135</v>
      </c>
      <c r="AW401" s="24">
        <f>VLOOKUP(SPESA!J401,Foglio4!$D$2:$J$1206,7,0)</f>
        <v>3135</v>
      </c>
    </row>
    <row r="402" spans="1:49">
      <c r="A402" s="1">
        <v>1</v>
      </c>
      <c r="B402" s="1">
        <v>3</v>
      </c>
      <c r="C402" s="1">
        <v>1</v>
      </c>
      <c r="D402" s="1">
        <v>3</v>
      </c>
      <c r="E402" s="1">
        <v>0</v>
      </c>
      <c r="F402" s="5">
        <v>46802</v>
      </c>
      <c r="G402" s="5">
        <v>0</v>
      </c>
      <c r="H402" s="1">
        <v>46200</v>
      </c>
      <c r="I402" s="1">
        <v>3</v>
      </c>
      <c r="J402" s="5" t="str">
        <f t="shared" si="28"/>
        <v>46200/3</v>
      </c>
      <c r="K402" s="2" t="s">
        <v>79</v>
      </c>
      <c r="L402" s="1">
        <v>3</v>
      </c>
      <c r="M402" s="1">
        <v>1</v>
      </c>
      <c r="N402" s="1">
        <v>1</v>
      </c>
      <c r="O402" s="1">
        <v>3</v>
      </c>
      <c r="P402" s="1">
        <v>2</v>
      </c>
      <c r="Q402" s="1">
        <v>5</v>
      </c>
      <c r="R402" s="1">
        <v>4</v>
      </c>
      <c r="S402" s="12">
        <v>354</v>
      </c>
      <c r="T402" s="29">
        <v>5</v>
      </c>
      <c r="U402" s="29">
        <v>14</v>
      </c>
      <c r="V402" s="61">
        <v>0</v>
      </c>
      <c r="W402" s="32">
        <f t="shared" ref="W402:W472" si="29">V402/1936.27</f>
        <v>0</v>
      </c>
      <c r="X402" s="61">
        <v>1000000</v>
      </c>
      <c r="Y402" s="32">
        <f t="shared" si="24"/>
        <v>516.45689908948646</v>
      </c>
      <c r="Z402" s="61">
        <v>1000000</v>
      </c>
      <c r="AA402" s="32">
        <f t="shared" si="25"/>
        <v>516.45689908948646</v>
      </c>
      <c r="AB402" s="32">
        <v>516</v>
      </c>
      <c r="AC402" s="32">
        <v>412.5</v>
      </c>
      <c r="AD402" s="32">
        <v>419.66</v>
      </c>
      <c r="AE402" s="32">
        <v>800</v>
      </c>
      <c r="AF402" s="32">
        <v>1000</v>
      </c>
      <c r="AG402" s="32">
        <v>962.93</v>
      </c>
      <c r="AH402" s="32">
        <v>1100</v>
      </c>
      <c r="AI402" s="21">
        <v>800</v>
      </c>
      <c r="AJ402" s="21">
        <v>1300</v>
      </c>
      <c r="AK402" s="9">
        <v>1300</v>
      </c>
      <c r="AL402" s="9">
        <v>1300</v>
      </c>
      <c r="AM402" s="9">
        <v>1300</v>
      </c>
      <c r="AN402" s="21">
        <v>1300</v>
      </c>
      <c r="AO402" s="87">
        <v>1300</v>
      </c>
      <c r="AP402" s="83">
        <v>1300</v>
      </c>
      <c r="AQ402" s="24">
        <v>1300</v>
      </c>
      <c r="AR402" s="24">
        <v>1300</v>
      </c>
      <c r="AS402" s="24">
        <v>1235</v>
      </c>
      <c r="AT402" s="24">
        <v>1235</v>
      </c>
      <c r="AU402" s="24">
        <v>1235</v>
      </c>
      <c r="AV402" s="24">
        <f>VLOOKUP(J402,Foglio4!$D$2:$I$1206,6,0)</f>
        <v>1235</v>
      </c>
      <c r="AW402" s="24">
        <f>VLOOKUP(SPESA!J402,Foglio4!$D$2:$J$1206,7,0)</f>
        <v>1235</v>
      </c>
    </row>
    <row r="403" spans="1:49">
      <c r="A403" s="1">
        <v>1</v>
      </c>
      <c r="B403" s="1">
        <v>3</v>
      </c>
      <c r="C403" s="1">
        <v>1</v>
      </c>
      <c r="D403" s="1">
        <v>3</v>
      </c>
      <c r="E403" s="1">
        <v>0</v>
      </c>
      <c r="F403" s="5">
        <v>46803</v>
      </c>
      <c r="G403" s="5">
        <v>0</v>
      </c>
      <c r="H403" s="1">
        <v>46200</v>
      </c>
      <c r="I403" s="1">
        <v>4</v>
      </c>
      <c r="J403" s="5" t="str">
        <f t="shared" si="28"/>
        <v>46200/4</v>
      </c>
      <c r="K403" s="2" t="s">
        <v>80</v>
      </c>
      <c r="L403" s="1">
        <v>3</v>
      </c>
      <c r="M403" s="1">
        <v>1</v>
      </c>
      <c r="N403" s="1">
        <v>1</v>
      </c>
      <c r="O403" s="1">
        <v>3</v>
      </c>
      <c r="P403" s="1">
        <v>2</v>
      </c>
      <c r="Q403" s="1">
        <v>5</v>
      </c>
      <c r="R403" s="1">
        <v>6</v>
      </c>
      <c r="S403" s="12">
        <v>202</v>
      </c>
      <c r="T403" s="29">
        <v>5</v>
      </c>
      <c r="U403" s="29">
        <v>14</v>
      </c>
      <c r="V403" s="61">
        <v>2141000</v>
      </c>
      <c r="W403" s="32">
        <f t="shared" si="29"/>
        <v>1105.7342209505905</v>
      </c>
      <c r="X403" s="61">
        <v>2200000</v>
      </c>
      <c r="Y403" s="32">
        <f t="shared" si="24"/>
        <v>1136.2051779968704</v>
      </c>
      <c r="Z403" s="61">
        <v>2500000</v>
      </c>
      <c r="AA403" s="32">
        <f t="shared" si="25"/>
        <v>1291.1422477237163</v>
      </c>
      <c r="AB403" s="32">
        <v>0</v>
      </c>
      <c r="AC403" s="32">
        <v>0</v>
      </c>
      <c r="AD403" s="32">
        <v>0</v>
      </c>
      <c r="AE403" s="32">
        <v>1100</v>
      </c>
      <c r="AF403" s="32">
        <v>1000</v>
      </c>
      <c r="AG403" s="32">
        <v>1000</v>
      </c>
      <c r="AH403" s="32">
        <v>1200</v>
      </c>
      <c r="AI403" s="21">
        <v>1600</v>
      </c>
      <c r="AJ403" s="21">
        <v>1600</v>
      </c>
      <c r="AK403" s="9">
        <v>1600</v>
      </c>
      <c r="AL403" s="9">
        <v>1600</v>
      </c>
      <c r="AM403" s="9">
        <v>1600</v>
      </c>
      <c r="AN403" s="21">
        <v>1600</v>
      </c>
      <c r="AO403" s="87">
        <v>1600</v>
      </c>
      <c r="AP403" s="83">
        <v>1600</v>
      </c>
      <c r="AQ403" s="24">
        <v>1600</v>
      </c>
      <c r="AR403" s="24">
        <v>1600</v>
      </c>
      <c r="AS403" s="24">
        <v>1520</v>
      </c>
      <c r="AT403" s="24">
        <v>1520</v>
      </c>
      <c r="AU403" s="24">
        <v>1368</v>
      </c>
      <c r="AV403" s="24">
        <f>VLOOKUP(J403,Foglio4!$D$2:$I$1206,6,0)</f>
        <v>1520</v>
      </c>
      <c r="AW403" s="24">
        <f>VLOOKUP(SPESA!J403,Foglio4!$D$2:$J$1206,7,0)</f>
        <v>1520</v>
      </c>
    </row>
    <row r="404" spans="1:49">
      <c r="A404" s="1">
        <v>1</v>
      </c>
      <c r="B404" s="1">
        <v>3</v>
      </c>
      <c r="C404" s="1">
        <v>1</v>
      </c>
      <c r="D404" s="1">
        <v>3</v>
      </c>
      <c r="E404" s="1">
        <v>0</v>
      </c>
      <c r="F404" s="5">
        <v>46804</v>
      </c>
      <c r="G404" s="5">
        <v>0</v>
      </c>
      <c r="H404" s="1">
        <v>46200</v>
      </c>
      <c r="I404" s="1">
        <v>6</v>
      </c>
      <c r="J404" s="5" t="str">
        <f t="shared" si="28"/>
        <v>46200/6</v>
      </c>
      <c r="K404" s="2" t="s">
        <v>221</v>
      </c>
      <c r="L404" s="1">
        <v>3</v>
      </c>
      <c r="M404" s="1">
        <v>1</v>
      </c>
      <c r="N404" s="1">
        <v>1</v>
      </c>
      <c r="O404" s="1">
        <v>3</v>
      </c>
      <c r="P404" s="1">
        <v>2</v>
      </c>
      <c r="Q404" s="1">
        <v>13</v>
      </c>
      <c r="R404" s="1">
        <v>2</v>
      </c>
      <c r="S404" s="12">
        <v>202</v>
      </c>
      <c r="T404" s="29">
        <v>5</v>
      </c>
      <c r="U404" s="29">
        <v>14</v>
      </c>
      <c r="V404" s="61">
        <v>1000000</v>
      </c>
      <c r="W404" s="32">
        <f t="shared" si="29"/>
        <v>516.45689908948646</v>
      </c>
      <c r="X404" s="61">
        <v>2410000</v>
      </c>
      <c r="Y404" s="32">
        <f t="shared" si="24"/>
        <v>1244.6611268056624</v>
      </c>
      <c r="Z404" s="61">
        <v>3986847</v>
      </c>
      <c r="AA404" s="32">
        <f t="shared" si="25"/>
        <v>2059.0346387642221</v>
      </c>
      <c r="AB404" s="32">
        <v>2059</v>
      </c>
      <c r="AC404" s="32">
        <v>2059</v>
      </c>
      <c r="AD404" s="32">
        <v>2059</v>
      </c>
      <c r="AE404" s="32">
        <v>2059</v>
      </c>
      <c r="AF404" s="32">
        <v>2059</v>
      </c>
      <c r="AG404" s="32">
        <v>2550</v>
      </c>
      <c r="AH404" s="32">
        <v>2550</v>
      </c>
      <c r="AI404" s="21">
        <v>3505.5</v>
      </c>
      <c r="AJ404" s="21">
        <v>3691</v>
      </c>
      <c r="AK404" s="9">
        <v>3691</v>
      </c>
      <c r="AL404" s="9">
        <v>3691</v>
      </c>
      <c r="AM404" s="9">
        <v>3691</v>
      </c>
      <c r="AN404" s="21">
        <v>3691</v>
      </c>
      <c r="AO404" s="87">
        <v>3691</v>
      </c>
      <c r="AP404" s="83">
        <v>3691</v>
      </c>
      <c r="AQ404" s="24">
        <v>3691</v>
      </c>
      <c r="AR404" s="24">
        <v>3691</v>
      </c>
      <c r="AS404" s="24">
        <v>3690.96</v>
      </c>
      <c r="AT404" s="24">
        <v>3691</v>
      </c>
      <c r="AU404" s="24">
        <v>3691</v>
      </c>
      <c r="AV404" s="24">
        <f>VLOOKUP(J404,Foglio4!$D$2:$I$1206,6,0)</f>
        <v>3691</v>
      </c>
      <c r="AW404" s="24">
        <f>VLOOKUP(SPESA!J404,Foglio4!$D$2:$J$1206,7,0)</f>
        <v>3691</v>
      </c>
    </row>
    <row r="405" spans="1:49">
      <c r="A405" s="1">
        <v>1</v>
      </c>
      <c r="B405" s="1">
        <v>3</v>
      </c>
      <c r="C405" s="1">
        <v>1</v>
      </c>
      <c r="D405" s="1">
        <v>3</v>
      </c>
      <c r="E405" s="1">
        <v>0</v>
      </c>
      <c r="F405" s="5">
        <v>46856</v>
      </c>
      <c r="G405" s="5">
        <v>0</v>
      </c>
      <c r="H405" s="1">
        <v>46200</v>
      </c>
      <c r="I405" s="1">
        <v>7</v>
      </c>
      <c r="J405" s="5" t="str">
        <f t="shared" si="28"/>
        <v>46200/7</v>
      </c>
      <c r="K405" s="2" t="s">
        <v>289</v>
      </c>
      <c r="L405" s="1">
        <v>3</v>
      </c>
      <c r="M405" s="1">
        <v>1</v>
      </c>
      <c r="N405" s="1">
        <v>1</v>
      </c>
      <c r="O405" s="1">
        <v>10</v>
      </c>
      <c r="P405" s="1">
        <v>4</v>
      </c>
      <c r="Q405" s="1">
        <v>1</v>
      </c>
      <c r="R405" s="1">
        <v>999</v>
      </c>
      <c r="S405" s="12">
        <v>354</v>
      </c>
      <c r="T405" s="29">
        <v>5</v>
      </c>
      <c r="U405" s="29">
        <v>14</v>
      </c>
      <c r="V405" s="61">
        <v>0</v>
      </c>
      <c r="W405" s="32">
        <f t="shared" si="29"/>
        <v>0</v>
      </c>
      <c r="X405" s="61">
        <v>768100</v>
      </c>
      <c r="Y405" s="32">
        <f t="shared" si="24"/>
        <v>396.69054419063457</v>
      </c>
      <c r="Z405" s="61">
        <v>701300</v>
      </c>
      <c r="AA405" s="32">
        <f t="shared" si="25"/>
        <v>362.19122333145685</v>
      </c>
      <c r="AB405" s="32">
        <v>875.16</v>
      </c>
      <c r="AC405" s="32">
        <v>919.7</v>
      </c>
      <c r="AD405" s="32">
        <v>761.96</v>
      </c>
      <c r="AE405" s="32">
        <v>1170.1400000000001</v>
      </c>
      <c r="AF405" s="32">
        <v>1306.19</v>
      </c>
      <c r="AG405" s="32">
        <v>774.09</v>
      </c>
      <c r="AH405" s="32">
        <v>917.11</v>
      </c>
      <c r="AI405" s="21">
        <v>987.64</v>
      </c>
      <c r="AJ405" s="21">
        <v>1000</v>
      </c>
      <c r="AK405" s="9">
        <v>1200</v>
      </c>
      <c r="AL405" s="9">
        <v>2129.5500000000002</v>
      </c>
      <c r="AM405" s="9">
        <v>2046.5</v>
      </c>
      <c r="AN405" s="21">
        <v>1253</v>
      </c>
      <c r="AO405" s="87">
        <v>1228</v>
      </c>
      <c r="AP405" s="83">
        <v>1227</v>
      </c>
      <c r="AQ405" s="24">
        <v>1173.76</v>
      </c>
      <c r="AR405" s="24">
        <v>596.21</v>
      </c>
      <c r="AS405" s="24">
        <v>669.21</v>
      </c>
      <c r="AT405" s="24">
        <v>1149</v>
      </c>
      <c r="AU405" s="24">
        <v>1149</v>
      </c>
      <c r="AV405" s="24">
        <f>VLOOKUP(J405,Foglio4!$D$2:$I$1206,6,0)</f>
        <v>1149</v>
      </c>
      <c r="AW405" s="24">
        <f>VLOOKUP(SPESA!J405,Foglio4!$D$2:$J$1206,7,0)</f>
        <v>1149</v>
      </c>
    </row>
    <row r="406" spans="1:49">
      <c r="A406" s="1">
        <v>1</v>
      </c>
      <c r="B406" s="1">
        <v>3</v>
      </c>
      <c r="C406" s="1">
        <v>1</v>
      </c>
      <c r="D406" s="1">
        <v>3</v>
      </c>
      <c r="E406" s="1">
        <v>0</v>
      </c>
      <c r="F406" s="5">
        <v>46806</v>
      </c>
      <c r="G406" s="5">
        <v>0</v>
      </c>
      <c r="H406" s="1">
        <v>46200</v>
      </c>
      <c r="I406" s="1">
        <v>8</v>
      </c>
      <c r="J406" s="5" t="str">
        <f t="shared" si="28"/>
        <v>46200/8</v>
      </c>
      <c r="K406" s="2" t="s">
        <v>290</v>
      </c>
      <c r="L406" s="1">
        <v>3</v>
      </c>
      <c r="M406" s="1">
        <v>1</v>
      </c>
      <c r="N406" s="1">
        <v>1</v>
      </c>
      <c r="O406" s="1">
        <v>3</v>
      </c>
      <c r="P406" s="1">
        <v>2</v>
      </c>
      <c r="Q406" s="1">
        <v>9</v>
      </c>
      <c r="R406" s="1">
        <v>6</v>
      </c>
      <c r="S406" s="12">
        <v>351</v>
      </c>
      <c r="T406" s="29">
        <v>5</v>
      </c>
      <c r="U406" s="29">
        <v>14</v>
      </c>
      <c r="V406" s="61">
        <v>416000</v>
      </c>
      <c r="W406" s="32">
        <f t="shared" si="29"/>
        <v>214.84607002122638</v>
      </c>
      <c r="X406" s="61">
        <v>500000</v>
      </c>
      <c r="Y406" s="32">
        <f t="shared" si="24"/>
        <v>258.22844954474323</v>
      </c>
      <c r="Z406" s="61">
        <v>1214800</v>
      </c>
      <c r="AA406" s="32">
        <f t="shared" si="25"/>
        <v>627.39184101390822</v>
      </c>
      <c r="AB406" s="32">
        <v>0</v>
      </c>
      <c r="AC406" s="32">
        <v>111.99</v>
      </c>
      <c r="AD406" s="32">
        <v>0</v>
      </c>
      <c r="AE406" s="32">
        <v>0</v>
      </c>
      <c r="AF406" s="32">
        <v>0</v>
      </c>
      <c r="AG406" s="32">
        <v>0</v>
      </c>
      <c r="AH406" s="32">
        <v>0</v>
      </c>
      <c r="AI406" s="21">
        <v>0</v>
      </c>
      <c r="AJ406" s="21">
        <v>0</v>
      </c>
      <c r="AK406" s="9">
        <v>6610.43</v>
      </c>
      <c r="AL406" s="9">
        <v>6000</v>
      </c>
      <c r="AM406" s="9">
        <v>0</v>
      </c>
      <c r="AN406" s="21">
        <v>581.62</v>
      </c>
      <c r="AO406" s="87">
        <v>0</v>
      </c>
      <c r="AP406" s="83">
        <v>0</v>
      </c>
      <c r="AQ406" s="24">
        <v>0</v>
      </c>
      <c r="AR406" s="24">
        <v>0</v>
      </c>
      <c r="AS406" s="24">
        <v>0</v>
      </c>
      <c r="AT406" s="24">
        <v>0</v>
      </c>
      <c r="AU406" s="24">
        <v>0</v>
      </c>
      <c r="AV406" s="24">
        <f>VLOOKUP(J406,Foglio4!$D$2:$I$1206,6,0)</f>
        <v>0</v>
      </c>
      <c r="AW406" s="24">
        <f>VLOOKUP(SPESA!J406,Foglio4!$D$2:$J$1206,7,0)</f>
        <v>0</v>
      </c>
    </row>
    <row r="407" spans="1:49">
      <c r="A407" s="1">
        <v>1</v>
      </c>
      <c r="B407" s="1">
        <v>3</v>
      </c>
      <c r="C407" s="1">
        <v>1</v>
      </c>
      <c r="D407" s="1">
        <v>3</v>
      </c>
      <c r="E407" s="1">
        <v>0</v>
      </c>
      <c r="H407" s="1">
        <v>46200</v>
      </c>
      <c r="I407" s="1">
        <v>9</v>
      </c>
      <c r="J407" s="5" t="str">
        <f t="shared" si="28"/>
        <v>46200/9</v>
      </c>
      <c r="K407" s="2" t="s">
        <v>291</v>
      </c>
      <c r="L407" s="1">
        <v>3</v>
      </c>
      <c r="M407" s="1">
        <v>1</v>
      </c>
      <c r="N407" s="1">
        <v>1</v>
      </c>
      <c r="O407" s="1">
        <v>3</v>
      </c>
      <c r="P407" s="1">
        <v>2</v>
      </c>
      <c r="Q407" s="1">
        <v>19</v>
      </c>
      <c r="R407" s="1">
        <v>1</v>
      </c>
      <c r="S407" s="102">
        <v>761</v>
      </c>
      <c r="T407" s="29">
        <v>5</v>
      </c>
      <c r="U407" s="29">
        <v>14</v>
      </c>
      <c r="V407" s="61">
        <v>0</v>
      </c>
      <c r="W407" s="32">
        <f t="shared" si="29"/>
        <v>0</v>
      </c>
      <c r="X407" s="61">
        <v>0</v>
      </c>
      <c r="Y407" s="32">
        <f t="shared" si="24"/>
        <v>0</v>
      </c>
      <c r="Z407" s="61">
        <v>0</v>
      </c>
      <c r="AA407" s="32">
        <f t="shared" si="25"/>
        <v>0</v>
      </c>
      <c r="AB407" s="32">
        <v>0</v>
      </c>
      <c r="AC407" s="32">
        <v>0</v>
      </c>
      <c r="AD407" s="32">
        <v>0</v>
      </c>
      <c r="AE407" s="32">
        <v>4834.72</v>
      </c>
      <c r="AF407" s="32">
        <v>3263.15</v>
      </c>
      <c r="AG407" s="32">
        <v>3426.66</v>
      </c>
      <c r="AH407" s="32">
        <v>3476.31</v>
      </c>
      <c r="AI407" s="21">
        <v>3718.08</v>
      </c>
      <c r="AJ407" s="21">
        <v>3864.34</v>
      </c>
      <c r="AK407" s="9">
        <v>0</v>
      </c>
      <c r="AL407" s="9">
        <v>4056.42</v>
      </c>
      <c r="AM407" s="9">
        <v>4500</v>
      </c>
      <c r="AN407" s="21">
        <v>5400</v>
      </c>
      <c r="AO407" s="87">
        <v>5365.76</v>
      </c>
      <c r="AP407" s="83">
        <v>6000</v>
      </c>
      <c r="AQ407" s="24">
        <v>5500</v>
      </c>
      <c r="AR407" s="24">
        <v>7279.41</v>
      </c>
      <c r="AS407" s="24">
        <v>6921.4</v>
      </c>
      <c r="AT407" s="24">
        <v>7294.64</v>
      </c>
      <c r="AU407" s="24">
        <v>6570</v>
      </c>
      <c r="AV407" s="24">
        <f>VLOOKUP(J407,Foglio4!$D$2:$I$1206,6,0)</f>
        <v>6570</v>
      </c>
      <c r="AW407" s="24">
        <f>VLOOKUP(SPESA!J407,Foglio4!$D$2:$J$1206,7,0)</f>
        <v>6570</v>
      </c>
    </row>
    <row r="408" spans="1:49">
      <c r="A408" s="1">
        <v>1</v>
      </c>
      <c r="B408" s="1">
        <v>3</v>
      </c>
      <c r="C408" s="1">
        <v>1</v>
      </c>
      <c r="D408" s="1">
        <v>3</v>
      </c>
      <c r="E408" s="1">
        <v>0</v>
      </c>
      <c r="F408" s="5">
        <v>46807</v>
      </c>
      <c r="G408" s="5">
        <v>0</v>
      </c>
      <c r="H408" s="1">
        <v>46200</v>
      </c>
      <c r="I408" s="1">
        <v>10</v>
      </c>
      <c r="J408" s="5" t="str">
        <f t="shared" si="28"/>
        <v>46200/10</v>
      </c>
      <c r="K408" s="2" t="s">
        <v>122</v>
      </c>
      <c r="L408" s="1">
        <v>3</v>
      </c>
      <c r="M408" s="1">
        <v>1</v>
      </c>
      <c r="N408" s="1">
        <v>1</v>
      </c>
      <c r="O408" s="1">
        <v>3</v>
      </c>
      <c r="P408" s="1">
        <v>2</v>
      </c>
      <c r="Q408" s="1">
        <v>16</v>
      </c>
      <c r="R408" s="1">
        <v>999</v>
      </c>
      <c r="S408" s="102">
        <v>761</v>
      </c>
      <c r="T408" s="29">
        <v>5</v>
      </c>
      <c r="U408" s="29">
        <v>14</v>
      </c>
      <c r="V408" s="61">
        <v>3815250</v>
      </c>
      <c r="W408" s="32">
        <f t="shared" si="29"/>
        <v>1970.4121842511634</v>
      </c>
      <c r="X408" s="61">
        <v>6201615</v>
      </c>
      <c r="Y408" s="32">
        <f t="shared" ref="Y408:Y488" si="30">X408/1936.27</f>
        <v>3202.8668522468456</v>
      </c>
      <c r="Z408" s="61">
        <v>1595350</v>
      </c>
      <c r="AA408" s="32">
        <f t="shared" si="25"/>
        <v>823.92951396241233</v>
      </c>
      <c r="AB408" s="32">
        <v>0</v>
      </c>
      <c r="AC408" s="32">
        <v>0</v>
      </c>
      <c r="AD408" s="32">
        <v>0</v>
      </c>
      <c r="AE408" s="32">
        <v>2740.84</v>
      </c>
      <c r="AF408" s="32">
        <v>4793.26</v>
      </c>
      <c r="AG408" s="32">
        <v>1855.89</v>
      </c>
      <c r="AH408" s="32">
        <v>2692.01</v>
      </c>
      <c r="AI408" s="21">
        <v>3075.11</v>
      </c>
      <c r="AJ408" s="21">
        <v>2652.06</v>
      </c>
      <c r="AK408" s="9">
        <v>2800</v>
      </c>
      <c r="AL408" s="9">
        <v>1800</v>
      </c>
      <c r="AM408" s="9">
        <v>957.11</v>
      </c>
      <c r="AN408" s="21">
        <v>3589.23</v>
      </c>
      <c r="AO408" s="87">
        <v>1340.1</v>
      </c>
      <c r="AP408" s="83">
        <v>936.08</v>
      </c>
      <c r="AQ408" s="24">
        <v>1953.96</v>
      </c>
      <c r="AR408" s="24">
        <v>2296.54</v>
      </c>
      <c r="AS408" s="24">
        <v>2185</v>
      </c>
      <c r="AT408" s="24">
        <v>2100.7600000000002</v>
      </c>
      <c r="AU408" s="24">
        <v>2185</v>
      </c>
      <c r="AV408" s="24">
        <f>VLOOKUP(J408,Foglio4!$D$2:$I$1206,6,0)</f>
        <v>2185</v>
      </c>
      <c r="AW408" s="24">
        <f>VLOOKUP(SPESA!J408,Foglio4!$D$2:$J$1206,7,0)</f>
        <v>2185</v>
      </c>
    </row>
    <row r="409" spans="1:49">
      <c r="A409" s="5">
        <v>1</v>
      </c>
      <c r="B409" s="5">
        <v>3</v>
      </c>
      <c r="C409" s="5">
        <v>1</v>
      </c>
      <c r="D409" s="5">
        <v>3</v>
      </c>
      <c r="E409" s="5">
        <v>0</v>
      </c>
      <c r="H409" s="5">
        <v>46200</v>
      </c>
      <c r="I409" s="5">
        <v>11</v>
      </c>
      <c r="J409" s="5" t="str">
        <f t="shared" si="28"/>
        <v>46200/11</v>
      </c>
      <c r="K409" s="2" t="s">
        <v>843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102">
        <v>761</v>
      </c>
      <c r="T409" s="29">
        <v>5</v>
      </c>
      <c r="U409" s="29">
        <v>14</v>
      </c>
      <c r="V409" s="61">
        <v>0</v>
      </c>
      <c r="W409" s="32">
        <f t="shared" si="29"/>
        <v>0</v>
      </c>
      <c r="X409" s="61">
        <v>0</v>
      </c>
      <c r="Y409" s="32">
        <f t="shared" si="30"/>
        <v>0</v>
      </c>
      <c r="Z409" s="61">
        <v>0</v>
      </c>
      <c r="AA409" s="32">
        <f t="shared" si="25"/>
        <v>0</v>
      </c>
      <c r="AB409" s="32">
        <v>0</v>
      </c>
      <c r="AC409" s="32">
        <v>0</v>
      </c>
      <c r="AD409" s="32">
        <v>0</v>
      </c>
      <c r="AE409" s="32">
        <v>23800</v>
      </c>
      <c r="AF409" s="32">
        <v>15000</v>
      </c>
      <c r="AG409" s="32">
        <v>14200</v>
      </c>
      <c r="AH409" s="32">
        <v>6007.5</v>
      </c>
      <c r="AI409" s="21">
        <v>0</v>
      </c>
      <c r="AJ409" s="21">
        <v>0</v>
      </c>
      <c r="AK409" s="9">
        <v>0</v>
      </c>
      <c r="AL409" s="9">
        <v>0</v>
      </c>
      <c r="AM409" s="9">
        <v>0</v>
      </c>
      <c r="AN409" s="21">
        <v>0</v>
      </c>
      <c r="AO409" s="87">
        <v>0</v>
      </c>
      <c r="AP409" s="83">
        <v>0</v>
      </c>
      <c r="AQ409" s="24">
        <v>0</v>
      </c>
      <c r="AR409" s="24">
        <v>0</v>
      </c>
      <c r="AS409" s="24">
        <v>0</v>
      </c>
      <c r="AT409" s="24">
        <v>0</v>
      </c>
      <c r="AU409" s="24">
        <v>0</v>
      </c>
      <c r="AV409" s="24">
        <v>0</v>
      </c>
      <c r="AW409" s="24">
        <v>0</v>
      </c>
    </row>
    <row r="410" spans="1:49">
      <c r="A410" s="1">
        <v>1</v>
      </c>
      <c r="B410" s="1">
        <v>3</v>
      </c>
      <c r="C410" s="1">
        <v>1</v>
      </c>
      <c r="D410" s="1">
        <v>3</v>
      </c>
      <c r="E410" s="1">
        <v>0</v>
      </c>
      <c r="H410" s="1">
        <v>46200</v>
      </c>
      <c r="I410" s="1">
        <v>12</v>
      </c>
      <c r="J410" s="5" t="str">
        <f t="shared" si="28"/>
        <v>46200/12</v>
      </c>
      <c r="K410" s="2" t="s">
        <v>292</v>
      </c>
      <c r="L410" s="1">
        <v>3</v>
      </c>
      <c r="M410" s="1">
        <v>1</v>
      </c>
      <c r="N410" s="1">
        <v>1</v>
      </c>
      <c r="O410" s="1">
        <v>3</v>
      </c>
      <c r="P410" s="1">
        <v>2</v>
      </c>
      <c r="Q410" s="1">
        <v>16</v>
      </c>
      <c r="R410" s="1">
        <v>999</v>
      </c>
      <c r="S410" s="102">
        <v>761</v>
      </c>
      <c r="T410" s="29">
        <v>5</v>
      </c>
      <c r="U410" s="29">
        <v>14</v>
      </c>
      <c r="V410" s="61">
        <v>0</v>
      </c>
      <c r="W410" s="32">
        <f t="shared" si="29"/>
        <v>0</v>
      </c>
      <c r="X410" s="61">
        <v>0</v>
      </c>
      <c r="Y410" s="32">
        <f t="shared" si="30"/>
        <v>0</v>
      </c>
      <c r="Z410" s="61">
        <v>0</v>
      </c>
      <c r="AA410" s="32">
        <f t="shared" si="25"/>
        <v>0</v>
      </c>
      <c r="AB410" s="32">
        <v>0</v>
      </c>
      <c r="AC410" s="32">
        <v>0</v>
      </c>
      <c r="AD410" s="32">
        <v>0</v>
      </c>
      <c r="AE410" s="32">
        <v>0</v>
      </c>
      <c r="AF410" s="32">
        <v>0</v>
      </c>
      <c r="AG410" s="32">
        <v>1548.56</v>
      </c>
      <c r="AH410" s="32">
        <v>8000</v>
      </c>
      <c r="AI410" s="21">
        <v>9906</v>
      </c>
      <c r="AJ410" s="21">
        <v>9906</v>
      </c>
      <c r="AK410" s="9">
        <v>8950</v>
      </c>
      <c r="AL410" s="9">
        <v>9906</v>
      </c>
      <c r="AM410" s="9">
        <v>9906</v>
      </c>
      <c r="AN410" s="21">
        <v>10000</v>
      </c>
      <c r="AO410" s="87">
        <v>12000</v>
      </c>
      <c r="AP410" s="83">
        <v>10000</v>
      </c>
      <c r="AQ410" s="24">
        <v>14335</v>
      </c>
      <c r="AR410" s="24">
        <v>14335</v>
      </c>
      <c r="AS410" s="24">
        <v>14335</v>
      </c>
      <c r="AT410" s="24">
        <v>13678</v>
      </c>
      <c r="AU410" s="24">
        <v>8935</v>
      </c>
      <c r="AV410" s="24">
        <f>VLOOKUP(J410,Foglio4!$D$2:$I$1206,6,0)</f>
        <v>8935</v>
      </c>
      <c r="AW410" s="24">
        <f>VLOOKUP(SPESA!J410,Foglio4!$D$2:$J$1206,7,0)</f>
        <v>8935</v>
      </c>
    </row>
    <row r="411" spans="1:49">
      <c r="A411" s="1">
        <v>1</v>
      </c>
      <c r="B411" s="1">
        <v>3</v>
      </c>
      <c r="C411" s="1">
        <v>1</v>
      </c>
      <c r="D411" s="1">
        <v>3</v>
      </c>
      <c r="E411" s="1">
        <v>0</v>
      </c>
      <c r="H411" s="1">
        <v>46200</v>
      </c>
      <c r="I411" s="1">
        <v>52</v>
      </c>
      <c r="J411" s="5" t="str">
        <f t="shared" si="28"/>
        <v>46200/52</v>
      </c>
      <c r="K411" s="2" t="s">
        <v>37</v>
      </c>
      <c r="L411" s="1">
        <v>3</v>
      </c>
      <c r="M411" s="1">
        <v>1</v>
      </c>
      <c r="N411" s="1">
        <v>1</v>
      </c>
      <c r="O411" s="1">
        <v>10</v>
      </c>
      <c r="P411" s="1">
        <v>2</v>
      </c>
      <c r="Q411" s="1">
        <v>1</v>
      </c>
      <c r="R411" s="1">
        <v>1</v>
      </c>
      <c r="S411" s="12">
        <v>354</v>
      </c>
      <c r="T411" s="29">
        <v>5</v>
      </c>
      <c r="U411" s="29">
        <v>14</v>
      </c>
      <c r="V411" s="61">
        <v>0</v>
      </c>
      <c r="W411" s="32">
        <f t="shared" si="29"/>
        <v>0</v>
      </c>
      <c r="X411" s="61">
        <v>0</v>
      </c>
      <c r="Y411" s="32">
        <f t="shared" si="30"/>
        <v>0</v>
      </c>
      <c r="Z411" s="61">
        <v>0</v>
      </c>
      <c r="AA411" s="32">
        <f t="shared" si="25"/>
        <v>0</v>
      </c>
      <c r="AB411" s="32">
        <v>0</v>
      </c>
      <c r="AC411" s="32">
        <v>0</v>
      </c>
      <c r="AD411" s="32">
        <v>0</v>
      </c>
      <c r="AE411" s="32">
        <v>0</v>
      </c>
      <c r="AF411" s="32">
        <v>0</v>
      </c>
      <c r="AG411" s="32">
        <v>0</v>
      </c>
      <c r="AH411" s="32">
        <v>0</v>
      </c>
      <c r="AI411" s="21">
        <v>0</v>
      </c>
      <c r="AJ411" s="21">
        <v>0</v>
      </c>
      <c r="AK411" s="9">
        <v>0</v>
      </c>
      <c r="AL411" s="9">
        <v>0</v>
      </c>
      <c r="AM411" s="9">
        <v>0</v>
      </c>
      <c r="AN411" s="21">
        <v>0</v>
      </c>
      <c r="AO411" s="87">
        <v>0</v>
      </c>
      <c r="AP411" s="83">
        <v>0</v>
      </c>
      <c r="AQ411" s="24">
        <v>0</v>
      </c>
      <c r="AR411" s="24">
        <v>0</v>
      </c>
      <c r="AS411" s="24">
        <v>0</v>
      </c>
      <c r="AT411" s="24">
        <v>0</v>
      </c>
      <c r="AU411" s="24">
        <v>0</v>
      </c>
      <c r="AV411" s="24">
        <f>VLOOKUP(J411,Foglio4!$D$2:$I$1206,6,0)</f>
        <v>0</v>
      </c>
      <c r="AW411" s="24">
        <f>VLOOKUP(SPESA!J411,Foglio4!$D$2:$J$1206,7,0)</f>
        <v>0</v>
      </c>
    </row>
    <row r="412" spans="1:49">
      <c r="A412" s="1">
        <v>1</v>
      </c>
      <c r="B412" s="1">
        <v>3</v>
      </c>
      <c r="C412" s="1">
        <v>1</v>
      </c>
      <c r="D412" s="1">
        <v>3</v>
      </c>
      <c r="E412" s="1">
        <v>0</v>
      </c>
      <c r="H412" s="1">
        <v>46200</v>
      </c>
      <c r="I412" s="1">
        <v>53</v>
      </c>
      <c r="J412" s="5" t="str">
        <f t="shared" si="28"/>
        <v>46200/53</v>
      </c>
      <c r="K412" s="2" t="s">
        <v>86</v>
      </c>
      <c r="L412" s="1">
        <v>3</v>
      </c>
      <c r="M412" s="1">
        <v>1</v>
      </c>
      <c r="N412" s="1">
        <v>1</v>
      </c>
      <c r="O412" s="1">
        <v>10</v>
      </c>
      <c r="P412" s="1">
        <v>2</v>
      </c>
      <c r="Q412" s="1">
        <v>1</v>
      </c>
      <c r="R412" s="1">
        <v>1</v>
      </c>
      <c r="S412" s="12">
        <v>354</v>
      </c>
      <c r="T412" s="29">
        <v>5</v>
      </c>
      <c r="U412" s="29">
        <v>14</v>
      </c>
      <c r="V412" s="61">
        <v>0</v>
      </c>
      <c r="W412" s="32">
        <f t="shared" si="29"/>
        <v>0</v>
      </c>
      <c r="X412" s="61">
        <v>0</v>
      </c>
      <c r="Y412" s="32">
        <f t="shared" si="30"/>
        <v>0</v>
      </c>
      <c r="Z412" s="61">
        <v>0</v>
      </c>
      <c r="AA412" s="32">
        <f t="shared" si="25"/>
        <v>0</v>
      </c>
      <c r="AB412" s="32">
        <v>0</v>
      </c>
      <c r="AC412" s="32">
        <v>0</v>
      </c>
      <c r="AD412" s="32">
        <v>0</v>
      </c>
      <c r="AE412" s="32">
        <v>0</v>
      </c>
      <c r="AF412" s="32">
        <v>0</v>
      </c>
      <c r="AG412" s="32">
        <v>0</v>
      </c>
      <c r="AH412" s="32">
        <v>0</v>
      </c>
      <c r="AI412" s="21">
        <v>0</v>
      </c>
      <c r="AJ412" s="21">
        <v>0</v>
      </c>
      <c r="AK412" s="9">
        <v>0</v>
      </c>
      <c r="AL412" s="9">
        <v>0</v>
      </c>
      <c r="AM412" s="9">
        <v>0</v>
      </c>
      <c r="AN412" s="21">
        <v>0</v>
      </c>
      <c r="AO412" s="87">
        <v>0</v>
      </c>
      <c r="AP412" s="83">
        <v>0</v>
      </c>
      <c r="AQ412" s="24">
        <v>0</v>
      </c>
      <c r="AR412" s="24">
        <v>0</v>
      </c>
      <c r="AS412" s="24">
        <v>0</v>
      </c>
      <c r="AT412" s="24">
        <v>0</v>
      </c>
      <c r="AU412" s="24">
        <v>0</v>
      </c>
      <c r="AV412" s="24">
        <f>VLOOKUP(J412,Foglio4!$D$2:$I$1206,6,0)</f>
        <v>0</v>
      </c>
      <c r="AW412" s="24">
        <f>VLOOKUP(SPESA!J412,Foglio4!$D$2:$J$1206,7,0)</f>
        <v>0</v>
      </c>
    </row>
    <row r="413" spans="1:49">
      <c r="A413" s="1">
        <v>1</v>
      </c>
      <c r="B413" s="1">
        <v>3</v>
      </c>
      <c r="C413" s="1">
        <v>1</v>
      </c>
      <c r="D413" s="1">
        <v>3</v>
      </c>
      <c r="E413" s="1">
        <v>0</v>
      </c>
      <c r="H413" s="1">
        <v>46200</v>
      </c>
      <c r="I413" s="1">
        <v>54</v>
      </c>
      <c r="J413" s="5" t="str">
        <f t="shared" si="28"/>
        <v>46200/54</v>
      </c>
      <c r="K413" s="2" t="s">
        <v>87</v>
      </c>
      <c r="L413" s="1">
        <v>3</v>
      </c>
      <c r="M413" s="1">
        <v>1</v>
      </c>
      <c r="N413" s="1">
        <v>1</v>
      </c>
      <c r="O413" s="1">
        <v>10</v>
      </c>
      <c r="P413" s="1">
        <v>2</v>
      </c>
      <c r="Q413" s="1">
        <v>1</v>
      </c>
      <c r="R413" s="1">
        <v>1</v>
      </c>
      <c r="S413" s="12">
        <v>202</v>
      </c>
      <c r="T413" s="29">
        <v>5</v>
      </c>
      <c r="U413" s="29">
        <v>14</v>
      </c>
      <c r="V413" s="61">
        <v>0</v>
      </c>
      <c r="W413" s="32">
        <f t="shared" si="29"/>
        <v>0</v>
      </c>
      <c r="X413" s="61">
        <v>0</v>
      </c>
      <c r="Y413" s="32">
        <f t="shared" si="30"/>
        <v>0</v>
      </c>
      <c r="Z413" s="61">
        <v>0</v>
      </c>
      <c r="AA413" s="32">
        <f t="shared" si="25"/>
        <v>0</v>
      </c>
      <c r="AB413" s="32">
        <v>0</v>
      </c>
      <c r="AC413" s="32">
        <v>0</v>
      </c>
      <c r="AD413" s="32">
        <v>0</v>
      </c>
      <c r="AE413" s="32">
        <v>0</v>
      </c>
      <c r="AF413" s="32">
        <v>0</v>
      </c>
      <c r="AG413" s="32">
        <v>0</v>
      </c>
      <c r="AH413" s="32">
        <v>0</v>
      </c>
      <c r="AI413" s="21">
        <v>0</v>
      </c>
      <c r="AJ413" s="21">
        <v>0</v>
      </c>
      <c r="AK413" s="9">
        <v>0</v>
      </c>
      <c r="AL413" s="9">
        <v>0</v>
      </c>
      <c r="AM413" s="9">
        <v>0</v>
      </c>
      <c r="AN413" s="21">
        <v>0</v>
      </c>
      <c r="AO413" s="87">
        <v>0</v>
      </c>
      <c r="AP413" s="83">
        <v>0</v>
      </c>
      <c r="AQ413" s="24">
        <v>0</v>
      </c>
      <c r="AR413" s="24">
        <v>0</v>
      </c>
      <c r="AS413" s="24">
        <v>0</v>
      </c>
      <c r="AT413" s="24">
        <v>0</v>
      </c>
      <c r="AU413" s="24">
        <v>0</v>
      </c>
      <c r="AV413" s="24">
        <f>VLOOKUP(J413,Foglio4!$D$2:$I$1206,6,0)</f>
        <v>0</v>
      </c>
      <c r="AW413" s="24">
        <f>VLOOKUP(SPESA!J413,Foglio4!$D$2:$J$1206,7,0)</f>
        <v>0</v>
      </c>
    </row>
    <row r="414" spans="1:49">
      <c r="A414" s="1">
        <v>1</v>
      </c>
      <c r="B414" s="1">
        <v>3</v>
      </c>
      <c r="C414" s="1">
        <v>1</v>
      </c>
      <c r="D414" s="1">
        <v>3</v>
      </c>
      <c r="E414" s="1">
        <v>0</v>
      </c>
      <c r="H414" s="1">
        <v>46200</v>
      </c>
      <c r="I414" s="1">
        <v>56</v>
      </c>
      <c r="J414" s="5" t="str">
        <f t="shared" si="28"/>
        <v>46200/56</v>
      </c>
      <c r="K414" s="2" t="s">
        <v>293</v>
      </c>
      <c r="L414" s="1">
        <v>3</v>
      </c>
      <c r="M414" s="1">
        <v>1</v>
      </c>
      <c r="N414" s="1">
        <v>1</v>
      </c>
      <c r="O414" s="1">
        <v>10</v>
      </c>
      <c r="P414" s="1">
        <v>2</v>
      </c>
      <c r="Q414" s="1">
        <v>1</v>
      </c>
      <c r="R414" s="1">
        <v>1</v>
      </c>
      <c r="S414" s="12">
        <v>202</v>
      </c>
      <c r="T414" s="29">
        <v>5</v>
      </c>
      <c r="U414" s="29">
        <v>14</v>
      </c>
      <c r="V414" s="61">
        <v>0</v>
      </c>
      <c r="W414" s="32">
        <f t="shared" si="29"/>
        <v>0</v>
      </c>
      <c r="X414" s="61">
        <v>0</v>
      </c>
      <c r="Y414" s="32">
        <f t="shared" si="30"/>
        <v>0</v>
      </c>
      <c r="Z414" s="61">
        <v>0</v>
      </c>
      <c r="AA414" s="32">
        <f t="shared" si="25"/>
        <v>0</v>
      </c>
      <c r="AB414" s="32">
        <v>0</v>
      </c>
      <c r="AC414" s="32">
        <v>0</v>
      </c>
      <c r="AD414" s="32">
        <v>0</v>
      </c>
      <c r="AE414" s="32">
        <v>0</v>
      </c>
      <c r="AF414" s="32">
        <v>0</v>
      </c>
      <c r="AG414" s="32">
        <v>0</v>
      </c>
      <c r="AH414" s="32">
        <v>0</v>
      </c>
      <c r="AI414" s="21">
        <v>0</v>
      </c>
      <c r="AJ414" s="21">
        <v>0</v>
      </c>
      <c r="AK414" s="9">
        <v>0</v>
      </c>
      <c r="AL414" s="9">
        <v>0</v>
      </c>
      <c r="AM414" s="9">
        <v>0</v>
      </c>
      <c r="AN414" s="21">
        <v>0</v>
      </c>
      <c r="AO414" s="87">
        <v>0</v>
      </c>
      <c r="AP414" s="83">
        <v>0</v>
      </c>
      <c r="AQ414" s="24">
        <v>0</v>
      </c>
      <c r="AR414" s="24">
        <v>0</v>
      </c>
      <c r="AS414" s="24">
        <v>0</v>
      </c>
      <c r="AT414" s="24">
        <v>0</v>
      </c>
      <c r="AU414" s="24">
        <v>0</v>
      </c>
      <c r="AV414" s="24">
        <f>VLOOKUP(J414,Foglio4!$D$2:$I$1206,6,0)</f>
        <v>0</v>
      </c>
      <c r="AW414" s="24">
        <f>VLOOKUP(SPESA!J414,Foglio4!$D$2:$J$1206,7,0)</f>
        <v>0</v>
      </c>
    </row>
    <row r="415" spans="1:49">
      <c r="A415" s="1">
        <v>1</v>
      </c>
      <c r="B415" s="1">
        <v>3</v>
      </c>
      <c r="C415" s="1">
        <v>1</v>
      </c>
      <c r="D415" s="1">
        <v>3</v>
      </c>
      <c r="E415" s="1">
        <v>0</v>
      </c>
      <c r="H415" s="1">
        <v>46200</v>
      </c>
      <c r="I415" s="1">
        <v>58</v>
      </c>
      <c r="J415" s="5" t="str">
        <f t="shared" si="28"/>
        <v>46200/58</v>
      </c>
      <c r="K415" s="2" t="s">
        <v>294</v>
      </c>
      <c r="L415" s="1">
        <v>3</v>
      </c>
      <c r="M415" s="1">
        <v>1</v>
      </c>
      <c r="N415" s="1">
        <v>1</v>
      </c>
      <c r="O415" s="1">
        <v>10</v>
      </c>
      <c r="P415" s="1">
        <v>2</v>
      </c>
      <c r="Q415" s="1">
        <v>1</v>
      </c>
      <c r="R415" s="1">
        <v>1</v>
      </c>
      <c r="S415" s="12">
        <v>351</v>
      </c>
      <c r="T415" s="29">
        <v>5</v>
      </c>
      <c r="U415" s="29">
        <v>14</v>
      </c>
      <c r="V415" s="61">
        <v>0</v>
      </c>
      <c r="W415" s="32">
        <f t="shared" si="29"/>
        <v>0</v>
      </c>
      <c r="X415" s="61">
        <v>0</v>
      </c>
      <c r="Y415" s="32">
        <f t="shared" si="30"/>
        <v>0</v>
      </c>
      <c r="Z415" s="61">
        <v>0</v>
      </c>
      <c r="AA415" s="32">
        <f t="shared" si="25"/>
        <v>0</v>
      </c>
      <c r="AB415" s="32">
        <v>0</v>
      </c>
      <c r="AC415" s="32">
        <v>0</v>
      </c>
      <c r="AD415" s="32">
        <v>0</v>
      </c>
      <c r="AE415" s="32">
        <v>0</v>
      </c>
      <c r="AF415" s="32">
        <v>0</v>
      </c>
      <c r="AG415" s="32">
        <v>0</v>
      </c>
      <c r="AH415" s="32">
        <v>0</v>
      </c>
      <c r="AI415" s="21">
        <v>0</v>
      </c>
      <c r="AJ415" s="21">
        <v>0</v>
      </c>
      <c r="AK415" s="9">
        <v>0</v>
      </c>
      <c r="AL415" s="9">
        <v>0</v>
      </c>
      <c r="AM415" s="9">
        <v>0</v>
      </c>
      <c r="AN415" s="21">
        <v>0</v>
      </c>
      <c r="AO415" s="87">
        <v>0</v>
      </c>
      <c r="AP415" s="83">
        <v>0</v>
      </c>
      <c r="AQ415" s="24">
        <v>0</v>
      </c>
      <c r="AR415" s="24">
        <v>0</v>
      </c>
      <c r="AS415" s="24">
        <v>0</v>
      </c>
      <c r="AT415" s="24">
        <v>0</v>
      </c>
      <c r="AU415" s="24">
        <v>0</v>
      </c>
      <c r="AV415" s="24">
        <f>VLOOKUP(J415,Foglio4!$D$2:$I$1206,6,0)</f>
        <v>0</v>
      </c>
      <c r="AW415" s="24">
        <f>VLOOKUP(SPESA!J415,Foglio4!$D$2:$J$1206,7,0)</f>
        <v>0</v>
      </c>
    </row>
    <row r="416" spans="1:49">
      <c r="A416" s="1">
        <v>1</v>
      </c>
      <c r="B416" s="1">
        <v>3</v>
      </c>
      <c r="C416" s="1">
        <v>1</v>
      </c>
      <c r="D416" s="1">
        <v>3</v>
      </c>
      <c r="E416" s="1">
        <v>0</v>
      </c>
      <c r="H416" s="1">
        <v>46200</v>
      </c>
      <c r="I416" s="1">
        <v>59</v>
      </c>
      <c r="J416" s="5" t="str">
        <f t="shared" si="28"/>
        <v>46200/59</v>
      </c>
      <c r="K416" s="2" t="s">
        <v>295</v>
      </c>
      <c r="L416" s="1">
        <v>3</v>
      </c>
      <c r="M416" s="1">
        <v>1</v>
      </c>
      <c r="N416" s="1">
        <v>1</v>
      </c>
      <c r="O416" s="1">
        <v>10</v>
      </c>
      <c r="P416" s="1">
        <v>2</v>
      </c>
      <c r="Q416" s="1">
        <v>1</v>
      </c>
      <c r="R416" s="1">
        <v>1</v>
      </c>
      <c r="S416" s="12">
        <v>761</v>
      </c>
      <c r="T416" s="29">
        <v>5</v>
      </c>
      <c r="U416" s="29">
        <v>14</v>
      </c>
      <c r="V416" s="61">
        <v>0</v>
      </c>
      <c r="W416" s="32">
        <f t="shared" si="29"/>
        <v>0</v>
      </c>
      <c r="X416" s="61">
        <v>0</v>
      </c>
      <c r="Y416" s="32">
        <f t="shared" si="30"/>
        <v>0</v>
      </c>
      <c r="Z416" s="61">
        <v>0</v>
      </c>
      <c r="AA416" s="32">
        <f t="shared" si="25"/>
        <v>0</v>
      </c>
      <c r="AB416" s="32">
        <v>0</v>
      </c>
      <c r="AC416" s="32">
        <v>0</v>
      </c>
      <c r="AD416" s="32">
        <v>0</v>
      </c>
      <c r="AE416" s="32">
        <v>0</v>
      </c>
      <c r="AF416" s="32">
        <v>0</v>
      </c>
      <c r="AG416" s="32">
        <v>0</v>
      </c>
      <c r="AH416" s="32">
        <v>0</v>
      </c>
      <c r="AI416" s="21">
        <v>0</v>
      </c>
      <c r="AJ416" s="21">
        <v>0</v>
      </c>
      <c r="AK416" s="9">
        <v>0</v>
      </c>
      <c r="AL416" s="9">
        <v>0</v>
      </c>
      <c r="AM416" s="9">
        <v>0</v>
      </c>
      <c r="AN416" s="21">
        <v>0</v>
      </c>
      <c r="AO416" s="87">
        <v>0</v>
      </c>
      <c r="AP416" s="83">
        <v>0</v>
      </c>
      <c r="AQ416" s="24">
        <v>0</v>
      </c>
      <c r="AR416" s="24">
        <v>0</v>
      </c>
      <c r="AS416" s="24">
        <v>0</v>
      </c>
      <c r="AT416" s="24">
        <v>0</v>
      </c>
      <c r="AU416" s="24">
        <v>0</v>
      </c>
      <c r="AV416" s="24">
        <f>VLOOKUP(J416,Foglio4!$D$2:$I$1206,6,0)</f>
        <v>0</v>
      </c>
      <c r="AW416" s="24">
        <f>VLOOKUP(SPESA!J416,Foglio4!$D$2:$J$1206,7,0)</f>
        <v>0</v>
      </c>
    </row>
    <row r="417" spans="1:49">
      <c r="A417" s="1">
        <v>1</v>
      </c>
      <c r="B417" s="1">
        <v>3</v>
      </c>
      <c r="C417" s="1">
        <v>1</v>
      </c>
      <c r="D417" s="1">
        <v>3</v>
      </c>
      <c r="E417" s="1">
        <v>0</v>
      </c>
      <c r="H417" s="1">
        <v>46200</v>
      </c>
      <c r="I417" s="1">
        <v>60</v>
      </c>
      <c r="J417" s="5" t="str">
        <f t="shared" si="28"/>
        <v>46200/60</v>
      </c>
      <c r="K417" s="2" t="s">
        <v>125</v>
      </c>
      <c r="L417" s="1">
        <v>3</v>
      </c>
      <c r="M417" s="1">
        <v>1</v>
      </c>
      <c r="N417" s="1">
        <v>1</v>
      </c>
      <c r="O417" s="1">
        <v>10</v>
      </c>
      <c r="P417" s="1">
        <v>2</v>
      </c>
      <c r="Q417" s="1">
        <v>1</v>
      </c>
      <c r="R417" s="1">
        <v>1</v>
      </c>
      <c r="S417" s="12">
        <v>761</v>
      </c>
      <c r="T417" s="29">
        <v>5</v>
      </c>
      <c r="U417" s="29">
        <v>14</v>
      </c>
      <c r="V417" s="61">
        <v>0</v>
      </c>
      <c r="W417" s="32">
        <f t="shared" si="29"/>
        <v>0</v>
      </c>
      <c r="X417" s="61">
        <v>0</v>
      </c>
      <c r="Y417" s="32">
        <f t="shared" si="30"/>
        <v>0</v>
      </c>
      <c r="Z417" s="61">
        <v>0</v>
      </c>
      <c r="AA417" s="32">
        <f t="shared" ref="AA417:AA499" si="31">Z417/1936.27</f>
        <v>0</v>
      </c>
      <c r="AB417" s="32">
        <v>0</v>
      </c>
      <c r="AC417" s="32">
        <v>0</v>
      </c>
      <c r="AD417" s="32">
        <v>0</v>
      </c>
      <c r="AE417" s="32">
        <v>0</v>
      </c>
      <c r="AF417" s="32">
        <v>0</v>
      </c>
      <c r="AG417" s="32">
        <v>0</v>
      </c>
      <c r="AH417" s="32">
        <v>0</v>
      </c>
      <c r="AI417" s="21">
        <v>0</v>
      </c>
      <c r="AJ417" s="21">
        <v>0</v>
      </c>
      <c r="AK417" s="9">
        <v>0</v>
      </c>
      <c r="AL417" s="9">
        <v>0</v>
      </c>
      <c r="AM417" s="9">
        <v>0</v>
      </c>
      <c r="AN417" s="21">
        <v>0</v>
      </c>
      <c r="AO417" s="87">
        <v>0</v>
      </c>
      <c r="AP417" s="83">
        <v>0</v>
      </c>
      <c r="AQ417" s="24">
        <v>0</v>
      </c>
      <c r="AR417" s="24">
        <v>0</v>
      </c>
      <c r="AS417" s="24">
        <v>0</v>
      </c>
      <c r="AT417" s="24">
        <v>0</v>
      </c>
      <c r="AU417" s="24">
        <v>0</v>
      </c>
      <c r="AV417" s="24">
        <f>VLOOKUP(J417,Foglio4!$D$2:$I$1206,6,0)</f>
        <v>0</v>
      </c>
      <c r="AW417" s="24">
        <f>VLOOKUP(SPESA!J417,Foglio4!$D$2:$J$1206,7,0)</f>
        <v>0</v>
      </c>
    </row>
    <row r="418" spans="1:49">
      <c r="A418" s="1">
        <v>1</v>
      </c>
      <c r="B418" s="1">
        <v>3</v>
      </c>
      <c r="C418" s="1">
        <v>1</v>
      </c>
      <c r="D418" s="1">
        <v>3</v>
      </c>
      <c r="E418" s="1">
        <v>0</v>
      </c>
      <c r="H418" s="1">
        <v>46200</v>
      </c>
      <c r="I418" s="1">
        <v>62</v>
      </c>
      <c r="J418" s="5" t="str">
        <f t="shared" si="28"/>
        <v>46200/62</v>
      </c>
      <c r="K418" s="2" t="s">
        <v>296</v>
      </c>
      <c r="L418" s="1">
        <v>3</v>
      </c>
      <c r="M418" s="1">
        <v>1</v>
      </c>
      <c r="N418" s="1">
        <v>1</v>
      </c>
      <c r="O418" s="1">
        <v>10</v>
      </c>
      <c r="P418" s="1">
        <v>2</v>
      </c>
      <c r="Q418" s="1">
        <v>1</v>
      </c>
      <c r="R418" s="1">
        <v>1</v>
      </c>
      <c r="S418" s="12">
        <v>761</v>
      </c>
      <c r="T418" s="29">
        <v>5</v>
      </c>
      <c r="U418" s="29">
        <v>14</v>
      </c>
      <c r="V418" s="61">
        <v>0</v>
      </c>
      <c r="W418" s="32">
        <f t="shared" si="29"/>
        <v>0</v>
      </c>
      <c r="X418" s="61">
        <v>0</v>
      </c>
      <c r="Y418" s="32">
        <f t="shared" si="30"/>
        <v>0</v>
      </c>
      <c r="Z418" s="61">
        <v>0</v>
      </c>
      <c r="AA418" s="32">
        <f t="shared" si="31"/>
        <v>0</v>
      </c>
      <c r="AB418" s="32">
        <v>0</v>
      </c>
      <c r="AC418" s="32">
        <v>0</v>
      </c>
      <c r="AD418" s="32">
        <v>0</v>
      </c>
      <c r="AE418" s="32">
        <v>0</v>
      </c>
      <c r="AF418" s="32">
        <v>0</v>
      </c>
      <c r="AG418" s="32">
        <v>0</v>
      </c>
      <c r="AH418" s="32">
        <v>0</v>
      </c>
      <c r="AI418" s="21">
        <v>0</v>
      </c>
      <c r="AJ418" s="21">
        <v>0</v>
      </c>
      <c r="AK418" s="9">
        <v>0</v>
      </c>
      <c r="AL418" s="9">
        <v>0</v>
      </c>
      <c r="AM418" s="9">
        <v>0</v>
      </c>
      <c r="AN418" s="21">
        <v>0</v>
      </c>
      <c r="AO418" s="87">
        <v>0</v>
      </c>
      <c r="AP418" s="83">
        <v>0</v>
      </c>
      <c r="AQ418" s="24">
        <v>0</v>
      </c>
      <c r="AR418" s="24">
        <v>0</v>
      </c>
      <c r="AS418" s="24">
        <v>0</v>
      </c>
      <c r="AT418" s="24">
        <v>0</v>
      </c>
      <c r="AU418" s="24">
        <v>0</v>
      </c>
      <c r="AV418" s="24">
        <f>VLOOKUP(J418,Foglio4!$D$2:$I$1206,6,0)</f>
        <v>0</v>
      </c>
      <c r="AW418" s="24">
        <f>VLOOKUP(SPESA!J418,Foglio4!$D$2:$J$1206,7,0)</f>
        <v>0</v>
      </c>
    </row>
    <row r="419" spans="1:49">
      <c r="A419" s="1">
        <v>1</v>
      </c>
      <c r="B419" s="1">
        <v>3</v>
      </c>
      <c r="C419" s="1">
        <v>1</v>
      </c>
      <c r="D419" s="1">
        <v>3</v>
      </c>
      <c r="E419" s="1">
        <v>0</v>
      </c>
      <c r="H419" s="1">
        <v>46807</v>
      </c>
      <c r="I419" s="1">
        <v>0</v>
      </c>
      <c r="J419" s="5" t="str">
        <f t="shared" si="28"/>
        <v>46807/0</v>
      </c>
      <c r="K419" s="2" t="s">
        <v>297</v>
      </c>
      <c r="L419" s="1">
        <v>3</v>
      </c>
      <c r="M419" s="1">
        <v>1</v>
      </c>
      <c r="N419" s="1">
        <v>1</v>
      </c>
      <c r="O419" s="1">
        <v>3</v>
      </c>
      <c r="P419" s="1">
        <v>2</v>
      </c>
      <c r="Q419" s="1">
        <v>16</v>
      </c>
      <c r="R419" s="1">
        <v>999</v>
      </c>
      <c r="S419" s="12">
        <v>761</v>
      </c>
      <c r="T419" s="29">
        <v>5</v>
      </c>
      <c r="U419" s="29">
        <v>14</v>
      </c>
      <c r="V419" s="61">
        <v>0</v>
      </c>
      <c r="W419" s="32">
        <f t="shared" si="29"/>
        <v>0</v>
      </c>
      <c r="X419" s="61">
        <v>0</v>
      </c>
      <c r="Y419" s="32">
        <f t="shared" si="30"/>
        <v>0</v>
      </c>
      <c r="Z419" s="61">
        <v>0</v>
      </c>
      <c r="AA419" s="32">
        <f t="shared" si="31"/>
        <v>0</v>
      </c>
      <c r="AB419" s="32">
        <v>1254.42</v>
      </c>
      <c r="AC419" s="32">
        <v>2644.08</v>
      </c>
      <c r="AD419" s="32">
        <v>2109.65</v>
      </c>
      <c r="AE419" s="32">
        <v>0</v>
      </c>
      <c r="AF419" s="32">
        <v>0</v>
      </c>
      <c r="AG419" s="32">
        <v>0</v>
      </c>
      <c r="AH419" s="32">
        <v>0</v>
      </c>
      <c r="AI419" s="21">
        <v>0</v>
      </c>
      <c r="AJ419" s="21">
        <v>0</v>
      </c>
      <c r="AK419" s="9">
        <v>20000</v>
      </c>
      <c r="AL419" s="9">
        <v>10000</v>
      </c>
      <c r="AM419" s="9">
        <v>0</v>
      </c>
      <c r="AN419" s="21">
        <v>0</v>
      </c>
      <c r="AO419" s="87">
        <v>0</v>
      </c>
      <c r="AP419" s="83">
        <v>30000</v>
      </c>
      <c r="AQ419" s="24">
        <v>0</v>
      </c>
      <c r="AR419" s="24">
        <v>0</v>
      </c>
      <c r="AS419" s="24">
        <v>0</v>
      </c>
      <c r="AT419" s="24">
        <v>0</v>
      </c>
      <c r="AU419" s="24">
        <v>0</v>
      </c>
      <c r="AV419" s="24">
        <f>VLOOKUP(J419,Foglio4!$D$2:$I$1206,6,0)</f>
        <v>0</v>
      </c>
      <c r="AW419" s="24">
        <f>VLOOKUP(SPESA!J419,Foglio4!$D$2:$J$1206,7,0)</f>
        <v>0</v>
      </c>
    </row>
    <row r="420" spans="1:49">
      <c r="A420" s="1">
        <v>1</v>
      </c>
      <c r="B420" s="1">
        <v>3</v>
      </c>
      <c r="C420" s="1">
        <v>1</v>
      </c>
      <c r="D420" s="1">
        <v>3</v>
      </c>
      <c r="E420" s="1">
        <v>0</v>
      </c>
      <c r="H420" s="1">
        <v>46807</v>
      </c>
      <c r="I420" s="1">
        <v>71</v>
      </c>
      <c r="J420" s="5" t="str">
        <f t="shared" si="28"/>
        <v>46807/71</v>
      </c>
      <c r="K420" s="2" t="s">
        <v>298</v>
      </c>
      <c r="L420" s="1">
        <v>3</v>
      </c>
      <c r="M420" s="1">
        <v>1</v>
      </c>
      <c r="N420" s="1">
        <v>1</v>
      </c>
      <c r="O420" s="1">
        <v>10</v>
      </c>
      <c r="P420" s="1">
        <v>2</v>
      </c>
      <c r="Q420" s="1">
        <v>1</v>
      </c>
      <c r="R420" s="1">
        <v>1</v>
      </c>
      <c r="S420" s="12">
        <v>761</v>
      </c>
      <c r="T420" s="29">
        <v>5</v>
      </c>
      <c r="U420" s="29">
        <v>14</v>
      </c>
      <c r="V420" s="61">
        <v>0</v>
      </c>
      <c r="W420" s="32">
        <f t="shared" si="29"/>
        <v>0</v>
      </c>
      <c r="X420" s="61">
        <v>0</v>
      </c>
      <c r="Y420" s="32">
        <f t="shared" si="30"/>
        <v>0</v>
      </c>
      <c r="Z420" s="61">
        <v>0</v>
      </c>
      <c r="AA420" s="32">
        <f t="shared" si="31"/>
        <v>0</v>
      </c>
      <c r="AB420" s="32">
        <v>0</v>
      </c>
      <c r="AC420" s="32">
        <v>0</v>
      </c>
      <c r="AD420" s="32">
        <v>0</v>
      </c>
      <c r="AE420" s="32">
        <v>0</v>
      </c>
      <c r="AF420" s="32">
        <v>0</v>
      </c>
      <c r="AG420" s="32">
        <v>0</v>
      </c>
      <c r="AH420" s="32">
        <v>0</v>
      </c>
      <c r="AI420" s="21">
        <v>0</v>
      </c>
      <c r="AJ420" s="21">
        <v>0</v>
      </c>
      <c r="AK420" s="9">
        <v>0</v>
      </c>
      <c r="AL420" s="9">
        <v>0</v>
      </c>
      <c r="AM420" s="9">
        <v>0</v>
      </c>
      <c r="AN420" s="21">
        <v>0</v>
      </c>
      <c r="AO420" s="87">
        <v>0</v>
      </c>
      <c r="AP420" s="83">
        <v>0</v>
      </c>
      <c r="AQ420" s="24">
        <v>0</v>
      </c>
      <c r="AR420" s="24">
        <v>0</v>
      </c>
      <c r="AS420" s="24">
        <v>0</v>
      </c>
      <c r="AT420" s="24">
        <v>0</v>
      </c>
      <c r="AU420" s="24">
        <v>0</v>
      </c>
      <c r="AV420" s="24">
        <f>VLOOKUP(J420,Foglio4!$D$2:$I$1206,6,0)</f>
        <v>0</v>
      </c>
      <c r="AW420" s="24">
        <f>VLOOKUP(SPESA!J420,Foglio4!$D$2:$J$1206,7,0)</f>
        <v>0</v>
      </c>
    </row>
    <row r="421" spans="1:49">
      <c r="A421" s="1">
        <v>1</v>
      </c>
      <c r="B421" s="1">
        <v>3</v>
      </c>
      <c r="C421" s="1">
        <v>1</v>
      </c>
      <c r="D421" s="1">
        <v>3</v>
      </c>
      <c r="E421" s="1">
        <v>0</v>
      </c>
      <c r="H421" s="1">
        <v>48400</v>
      </c>
      <c r="I421" s="1">
        <v>0</v>
      </c>
      <c r="J421" s="5" t="str">
        <f t="shared" si="28"/>
        <v>48400/0</v>
      </c>
      <c r="K421" s="2" t="s">
        <v>299</v>
      </c>
      <c r="L421" s="1">
        <v>3</v>
      </c>
      <c r="M421" s="1">
        <v>1</v>
      </c>
      <c r="N421" s="1">
        <v>1</v>
      </c>
      <c r="O421" s="1">
        <v>3</v>
      </c>
      <c r="P421" s="1">
        <v>2</v>
      </c>
      <c r="Q421" s="1">
        <v>9</v>
      </c>
      <c r="R421" s="1">
        <v>1</v>
      </c>
      <c r="S421" s="12">
        <v>761</v>
      </c>
      <c r="T421" s="29">
        <v>5</v>
      </c>
      <c r="U421" s="29">
        <v>14</v>
      </c>
      <c r="V421" s="61">
        <v>536104</v>
      </c>
      <c r="W421" s="32">
        <f t="shared" si="29"/>
        <v>276.87460942947007</v>
      </c>
      <c r="X421" s="61">
        <v>1076046</v>
      </c>
      <c r="Y421" s="32">
        <f t="shared" si="30"/>
        <v>555.73138043764561</v>
      </c>
      <c r="Z421" s="61">
        <v>792810</v>
      </c>
      <c r="AA421" s="32">
        <f t="shared" si="31"/>
        <v>409.45219416713576</v>
      </c>
      <c r="AB421" s="32">
        <v>410.48</v>
      </c>
      <c r="AC421" s="32">
        <v>401.34</v>
      </c>
      <c r="AD421" s="32">
        <v>1056.54</v>
      </c>
      <c r="AE421" s="32">
        <v>992.02</v>
      </c>
      <c r="AF421" s="32">
        <v>997.89</v>
      </c>
      <c r="AG421" s="32">
        <v>952.41</v>
      </c>
      <c r="AH421" s="32">
        <v>661.97</v>
      </c>
      <c r="AI421" s="21">
        <v>1492.6</v>
      </c>
      <c r="AJ421" s="21">
        <v>1000</v>
      </c>
      <c r="AK421" s="9">
        <v>968.7</v>
      </c>
      <c r="AL421" s="9">
        <v>2500</v>
      </c>
      <c r="AM421" s="9">
        <v>1500</v>
      </c>
      <c r="AN421" s="21">
        <v>1828.68</v>
      </c>
      <c r="AO421" s="87">
        <v>1900</v>
      </c>
      <c r="AP421" s="83">
        <v>1663.38</v>
      </c>
      <c r="AQ421" s="24">
        <v>1015.69</v>
      </c>
      <c r="AR421" s="24">
        <v>1993.54</v>
      </c>
      <c r="AS421" s="24">
        <v>1396.03</v>
      </c>
      <c r="AT421" s="24">
        <v>1868.05</v>
      </c>
      <c r="AU421" s="24">
        <v>1900</v>
      </c>
      <c r="AV421" s="24">
        <f>VLOOKUP(J421,Foglio4!$D$2:$I$1206,6,0)</f>
        <v>1900</v>
      </c>
      <c r="AW421" s="24">
        <f>VLOOKUP(SPESA!J421,Foglio4!$D$2:$J$1206,7,0)</f>
        <v>1900</v>
      </c>
    </row>
    <row r="422" spans="1:49">
      <c r="A422" s="1">
        <v>1</v>
      </c>
      <c r="B422" s="1">
        <v>3</v>
      </c>
      <c r="C422" s="1">
        <v>1</v>
      </c>
      <c r="D422" s="1">
        <v>3</v>
      </c>
      <c r="E422" s="1">
        <v>0</v>
      </c>
      <c r="H422" s="1">
        <v>48400</v>
      </c>
      <c r="I422" s="1">
        <v>71</v>
      </c>
      <c r="J422" s="5" t="str">
        <f t="shared" si="28"/>
        <v>48400/71</v>
      </c>
      <c r="K422" s="2" t="s">
        <v>300</v>
      </c>
      <c r="L422" s="1">
        <v>3</v>
      </c>
      <c r="M422" s="1">
        <v>1</v>
      </c>
      <c r="N422" s="1">
        <v>1</v>
      </c>
      <c r="O422" s="1">
        <v>10</v>
      </c>
      <c r="P422" s="1">
        <v>2</v>
      </c>
      <c r="Q422" s="1">
        <v>1</v>
      </c>
      <c r="R422" s="1">
        <v>1</v>
      </c>
      <c r="S422" s="12">
        <v>761</v>
      </c>
      <c r="T422" s="29">
        <v>5</v>
      </c>
      <c r="U422" s="29">
        <v>14</v>
      </c>
      <c r="V422" s="61">
        <v>0</v>
      </c>
      <c r="W422" s="32">
        <f t="shared" si="29"/>
        <v>0</v>
      </c>
      <c r="X422" s="61">
        <v>0</v>
      </c>
      <c r="Y422" s="32">
        <f t="shared" si="30"/>
        <v>0</v>
      </c>
      <c r="Z422" s="61">
        <v>0</v>
      </c>
      <c r="AA422" s="32">
        <f t="shared" si="31"/>
        <v>0</v>
      </c>
      <c r="AB422" s="32">
        <v>0</v>
      </c>
      <c r="AC422" s="32">
        <v>0</v>
      </c>
      <c r="AD422" s="32">
        <v>0</v>
      </c>
      <c r="AE422" s="32">
        <v>0</v>
      </c>
      <c r="AF422" s="32">
        <v>0</v>
      </c>
      <c r="AG422" s="32">
        <v>0</v>
      </c>
      <c r="AH422" s="32">
        <v>0</v>
      </c>
      <c r="AI422" s="21">
        <v>0</v>
      </c>
      <c r="AJ422" s="21">
        <v>0</v>
      </c>
      <c r="AK422" s="9">
        <v>0</v>
      </c>
      <c r="AL422" s="9">
        <v>0</v>
      </c>
      <c r="AM422" s="9">
        <v>0</v>
      </c>
      <c r="AN422" s="21">
        <v>0</v>
      </c>
      <c r="AO422" s="87">
        <v>0</v>
      </c>
      <c r="AP422" s="83">
        <v>0</v>
      </c>
      <c r="AQ422" s="24">
        <v>0</v>
      </c>
      <c r="AR422" s="24">
        <v>0</v>
      </c>
      <c r="AS422" s="24">
        <v>0</v>
      </c>
      <c r="AT422" s="24">
        <v>0</v>
      </c>
      <c r="AU422" s="24">
        <v>0</v>
      </c>
      <c r="AV422" s="24">
        <f>VLOOKUP(J422,Foglio4!$D$2:$I$1206,6,0)</f>
        <v>0</v>
      </c>
      <c r="AW422" s="24">
        <f>VLOOKUP(SPESA!J422,Foglio4!$D$2:$J$1206,7,0)</f>
        <v>0</v>
      </c>
    </row>
    <row r="423" spans="1:49">
      <c r="A423" s="5">
        <v>1</v>
      </c>
      <c r="B423" s="5">
        <v>3</v>
      </c>
      <c r="C423" s="5">
        <v>1</v>
      </c>
      <c r="D423" s="5">
        <v>3</v>
      </c>
      <c r="E423" s="5">
        <v>0</v>
      </c>
      <c r="F423" s="5">
        <v>48601</v>
      </c>
      <c r="G423" s="5">
        <v>0</v>
      </c>
      <c r="H423" s="5">
        <v>0</v>
      </c>
      <c r="I423" s="5">
        <v>0</v>
      </c>
      <c r="J423" s="5" t="str">
        <f t="shared" si="28"/>
        <v>0/0</v>
      </c>
      <c r="K423" s="2" t="s">
        <v>934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42">
        <v>500</v>
      </c>
      <c r="T423" s="29">
        <v>5</v>
      </c>
      <c r="U423" s="29">
        <v>14</v>
      </c>
      <c r="V423" s="61">
        <v>0</v>
      </c>
      <c r="W423" s="32">
        <f t="shared" si="29"/>
        <v>0</v>
      </c>
      <c r="X423" s="61">
        <v>1560000</v>
      </c>
      <c r="Y423" s="32">
        <f t="shared" si="30"/>
        <v>805.67276257959895</v>
      </c>
      <c r="Z423" s="61">
        <v>2568000</v>
      </c>
      <c r="AA423" s="32">
        <f t="shared" si="31"/>
        <v>1326.2613168618013</v>
      </c>
      <c r="AB423" s="32">
        <v>1474.98</v>
      </c>
      <c r="AC423" s="32">
        <v>1500</v>
      </c>
      <c r="AD423" s="32">
        <v>3020.14</v>
      </c>
      <c r="AE423" s="32">
        <v>0</v>
      </c>
      <c r="AF423" s="32">
        <v>0</v>
      </c>
      <c r="AG423" s="32">
        <v>0</v>
      </c>
      <c r="AH423" s="32">
        <v>0</v>
      </c>
      <c r="AI423" s="21">
        <v>0</v>
      </c>
      <c r="AJ423" s="21">
        <v>0</v>
      </c>
      <c r="AK423" s="9">
        <v>0</v>
      </c>
      <c r="AL423" s="9">
        <v>0</v>
      </c>
      <c r="AM423" s="9">
        <v>0</v>
      </c>
      <c r="AN423" s="21">
        <v>0</v>
      </c>
      <c r="AO423" s="87">
        <v>0</v>
      </c>
      <c r="AP423" s="83">
        <v>0</v>
      </c>
      <c r="AQ423" s="24">
        <v>0</v>
      </c>
      <c r="AR423" s="24">
        <v>0</v>
      </c>
      <c r="AS423" s="24">
        <v>0</v>
      </c>
      <c r="AT423" s="24">
        <v>0</v>
      </c>
      <c r="AU423" s="24">
        <v>0</v>
      </c>
      <c r="AV423" s="24">
        <v>0</v>
      </c>
      <c r="AW423" s="24">
        <v>0</v>
      </c>
    </row>
    <row r="424" spans="1:49">
      <c r="A424" s="1">
        <v>1</v>
      </c>
      <c r="B424" s="1">
        <v>3</v>
      </c>
      <c r="C424" s="1">
        <v>1</v>
      </c>
      <c r="D424" s="1">
        <v>4</v>
      </c>
      <c r="E424" s="1">
        <v>0</v>
      </c>
      <c r="H424" s="1">
        <v>49000</v>
      </c>
      <c r="I424" s="1">
        <v>0</v>
      </c>
      <c r="J424" s="5" t="str">
        <f t="shared" si="28"/>
        <v>49000/0</v>
      </c>
      <c r="K424" s="2" t="s">
        <v>301</v>
      </c>
      <c r="L424" s="1">
        <v>3</v>
      </c>
      <c r="M424" s="1">
        <v>1</v>
      </c>
      <c r="N424" s="1">
        <v>1</v>
      </c>
      <c r="O424" s="1">
        <v>3</v>
      </c>
      <c r="P424" s="1">
        <v>2</v>
      </c>
      <c r="Q424" s="1">
        <v>7</v>
      </c>
      <c r="R424" s="1">
        <v>8</v>
      </c>
      <c r="S424" s="12">
        <v>761</v>
      </c>
      <c r="T424" s="29">
        <v>5</v>
      </c>
      <c r="U424" s="29">
        <v>14</v>
      </c>
      <c r="V424" s="61">
        <v>0</v>
      </c>
      <c r="W424" s="32">
        <f t="shared" si="29"/>
        <v>0</v>
      </c>
      <c r="X424" s="61">
        <v>3006000</v>
      </c>
      <c r="Y424" s="32">
        <f t="shared" si="30"/>
        <v>1552.4694386629965</v>
      </c>
      <c r="Z424" s="61">
        <v>4932754</v>
      </c>
      <c r="AA424" s="32">
        <f t="shared" si="31"/>
        <v>2547.5548348112607</v>
      </c>
      <c r="AB424" s="32">
        <v>3062.4</v>
      </c>
      <c r="AC424" s="32">
        <v>7000</v>
      </c>
      <c r="AD424" s="32">
        <v>11500</v>
      </c>
      <c r="AE424" s="32">
        <v>22000</v>
      </c>
      <c r="AF424" s="32">
        <v>21846.400000000001</v>
      </c>
      <c r="AG424" s="32">
        <v>60000</v>
      </c>
      <c r="AH424" s="32">
        <v>52864.800000000003</v>
      </c>
      <c r="AI424" s="21">
        <v>5000</v>
      </c>
      <c r="AJ424" s="21">
        <v>3000</v>
      </c>
      <c r="AK424" s="9">
        <v>9500</v>
      </c>
      <c r="AL424" s="9">
        <v>2500</v>
      </c>
      <c r="AM424" s="9">
        <v>0</v>
      </c>
      <c r="AN424" s="21">
        <v>9339</v>
      </c>
      <c r="AO424" s="87">
        <v>2000</v>
      </c>
      <c r="AP424" s="83">
        <v>10248</v>
      </c>
      <c r="AQ424" s="24">
        <v>10248</v>
      </c>
      <c r="AR424" s="24">
        <v>7032.5</v>
      </c>
      <c r="AS424" s="24">
        <v>5490</v>
      </c>
      <c r="AT424" s="24">
        <v>13108.9</v>
      </c>
      <c r="AU424" s="24">
        <v>16100</v>
      </c>
      <c r="AV424" s="24">
        <f>VLOOKUP(J424,Foglio4!$D$2:$I$1206,6,0)</f>
        <v>16100</v>
      </c>
      <c r="AW424" s="24">
        <f>VLOOKUP(SPESA!J424,Foglio4!$D$2:$J$1206,7,0)</f>
        <v>8300</v>
      </c>
    </row>
    <row r="425" spans="1:49">
      <c r="A425" s="1">
        <v>1</v>
      </c>
      <c r="B425" s="1">
        <v>3</v>
      </c>
      <c r="C425" s="1">
        <v>1</v>
      </c>
      <c r="D425" s="1">
        <v>4</v>
      </c>
      <c r="E425" s="1">
        <v>0</v>
      </c>
      <c r="H425" s="1">
        <v>49000</v>
      </c>
      <c r="I425" s="1">
        <v>71</v>
      </c>
      <c r="J425" s="5" t="str">
        <f t="shared" si="28"/>
        <v>49000/71</v>
      </c>
      <c r="K425" s="2" t="s">
        <v>302</v>
      </c>
      <c r="L425" s="1">
        <v>3</v>
      </c>
      <c r="M425" s="1">
        <v>1</v>
      </c>
      <c r="N425" s="1">
        <v>1</v>
      </c>
      <c r="O425" s="1">
        <v>10</v>
      </c>
      <c r="P425" s="1">
        <v>2</v>
      </c>
      <c r="Q425" s="1">
        <v>1</v>
      </c>
      <c r="R425" s="1">
        <v>1</v>
      </c>
      <c r="S425" s="102">
        <v>761</v>
      </c>
      <c r="T425" s="29">
        <v>5</v>
      </c>
      <c r="U425" s="29">
        <v>14</v>
      </c>
      <c r="V425" s="61">
        <v>0</v>
      </c>
      <c r="W425" s="32">
        <f t="shared" si="29"/>
        <v>0</v>
      </c>
      <c r="X425" s="61">
        <v>0</v>
      </c>
      <c r="Y425" s="32">
        <f t="shared" si="30"/>
        <v>0</v>
      </c>
      <c r="Z425" s="61">
        <v>0</v>
      </c>
      <c r="AA425" s="32">
        <f t="shared" si="31"/>
        <v>0</v>
      </c>
      <c r="AB425" s="32">
        <v>0</v>
      </c>
      <c r="AC425" s="32">
        <v>0</v>
      </c>
      <c r="AD425" s="32">
        <v>0</v>
      </c>
      <c r="AE425" s="32">
        <v>0</v>
      </c>
      <c r="AF425" s="32">
        <v>0</v>
      </c>
      <c r="AG425" s="32">
        <v>0</v>
      </c>
      <c r="AH425" s="32">
        <v>0</v>
      </c>
      <c r="AI425" s="21">
        <v>0</v>
      </c>
      <c r="AJ425" s="21">
        <v>0</v>
      </c>
      <c r="AK425" s="9">
        <v>0</v>
      </c>
      <c r="AL425" s="9">
        <v>0</v>
      </c>
      <c r="AM425" s="9">
        <v>0</v>
      </c>
      <c r="AN425" s="21">
        <v>0</v>
      </c>
      <c r="AO425" s="87">
        <v>0</v>
      </c>
      <c r="AP425" s="83">
        <v>0</v>
      </c>
      <c r="AQ425" s="24">
        <v>0</v>
      </c>
      <c r="AR425" s="24">
        <v>0</v>
      </c>
      <c r="AS425" s="24">
        <v>0</v>
      </c>
      <c r="AT425" s="24">
        <v>0</v>
      </c>
      <c r="AU425" s="24">
        <v>0</v>
      </c>
      <c r="AV425" s="24">
        <f>VLOOKUP(J425,Foglio4!$D$2:$I$1206,6,0)</f>
        <v>0</v>
      </c>
      <c r="AW425" s="24">
        <f>VLOOKUP(SPESA!J425,Foglio4!$D$2:$J$1206,7,0)</f>
        <v>0</v>
      </c>
    </row>
    <row r="426" spans="1:49">
      <c r="A426" s="5">
        <v>1</v>
      </c>
      <c r="B426" s="5">
        <v>3</v>
      </c>
      <c r="C426" s="5">
        <v>1</v>
      </c>
      <c r="D426" s="5">
        <v>4</v>
      </c>
      <c r="E426" s="5">
        <v>0</v>
      </c>
      <c r="H426" s="5">
        <v>49100</v>
      </c>
      <c r="I426" s="5">
        <v>0</v>
      </c>
      <c r="J426" s="5" t="str">
        <f t="shared" si="28"/>
        <v>49100/0</v>
      </c>
      <c r="K426" s="2" t="s">
        <v>1119</v>
      </c>
      <c r="L426" s="5">
        <v>3</v>
      </c>
      <c r="M426" s="5">
        <v>1</v>
      </c>
      <c r="N426" s="5">
        <v>1</v>
      </c>
      <c r="O426" s="5">
        <v>3</v>
      </c>
      <c r="P426" s="5">
        <v>2</v>
      </c>
      <c r="Q426" s="5">
        <v>5</v>
      </c>
      <c r="R426" s="5">
        <v>6</v>
      </c>
      <c r="S426" s="102">
        <v>761</v>
      </c>
      <c r="T426" s="29">
        <v>5</v>
      </c>
      <c r="U426" s="29">
        <v>14</v>
      </c>
      <c r="V426" s="61">
        <v>0</v>
      </c>
      <c r="W426" s="32">
        <v>0</v>
      </c>
      <c r="X426" s="61">
        <v>0</v>
      </c>
      <c r="Y426" s="32">
        <v>0</v>
      </c>
      <c r="Z426" s="61">
        <v>0</v>
      </c>
      <c r="AA426" s="32">
        <v>0</v>
      </c>
      <c r="AB426" s="32">
        <v>0</v>
      </c>
      <c r="AC426" s="32">
        <v>0</v>
      </c>
      <c r="AD426" s="32">
        <v>0</v>
      </c>
      <c r="AE426" s="32">
        <v>0</v>
      </c>
      <c r="AF426" s="32">
        <v>0</v>
      </c>
      <c r="AG426" s="32">
        <v>0</v>
      </c>
      <c r="AH426" s="32">
        <v>0</v>
      </c>
      <c r="AI426" s="21">
        <v>0</v>
      </c>
      <c r="AJ426" s="21">
        <v>0</v>
      </c>
      <c r="AK426" s="9">
        <v>0</v>
      </c>
      <c r="AL426" s="9">
        <v>0</v>
      </c>
      <c r="AM426" s="9">
        <v>0</v>
      </c>
      <c r="AN426" s="21">
        <v>0</v>
      </c>
      <c r="AO426" s="87">
        <v>0</v>
      </c>
      <c r="AP426" s="83">
        <v>5000</v>
      </c>
      <c r="AQ426" s="24">
        <v>11100</v>
      </c>
      <c r="AR426" s="24">
        <v>11100</v>
      </c>
      <c r="AS426" s="24">
        <v>11100</v>
      </c>
      <c r="AT426" s="24">
        <v>11100</v>
      </c>
      <c r="AU426" s="24">
        <v>11100</v>
      </c>
      <c r="AV426" s="24">
        <f>VLOOKUP(J426,Foglio4!$D$2:$I$1206,6,0)</f>
        <v>11100</v>
      </c>
      <c r="AW426" s="24">
        <f>VLOOKUP(SPESA!J426,Foglio4!$D$2:$J$1206,7,0)</f>
        <v>11100</v>
      </c>
    </row>
    <row r="427" spans="1:49">
      <c r="A427" s="1">
        <v>1</v>
      </c>
      <c r="B427" s="1">
        <v>3</v>
      </c>
      <c r="C427" s="1">
        <v>1</v>
      </c>
      <c r="D427" s="1">
        <v>5</v>
      </c>
      <c r="E427" s="1">
        <v>0</v>
      </c>
      <c r="H427" s="1">
        <v>49300</v>
      </c>
      <c r="I427" s="1">
        <v>0</v>
      </c>
      <c r="J427" s="5" t="str">
        <f t="shared" si="28"/>
        <v>49300/0</v>
      </c>
      <c r="K427" s="2" t="s">
        <v>303</v>
      </c>
      <c r="L427" s="1">
        <v>3</v>
      </c>
      <c r="M427" s="1">
        <v>1</v>
      </c>
      <c r="N427" s="1">
        <v>1</v>
      </c>
      <c r="O427" s="1">
        <v>4</v>
      </c>
      <c r="P427" s="1">
        <v>1</v>
      </c>
      <c r="Q427" s="1">
        <v>2</v>
      </c>
      <c r="R427" s="1">
        <v>1</v>
      </c>
      <c r="S427" s="102">
        <v>761</v>
      </c>
      <c r="T427" s="29">
        <v>5</v>
      </c>
      <c r="U427" s="29">
        <v>15</v>
      </c>
      <c r="V427" s="61">
        <v>0</v>
      </c>
      <c r="W427" s="32">
        <f t="shared" si="29"/>
        <v>0</v>
      </c>
      <c r="X427" s="61">
        <v>0</v>
      </c>
      <c r="Y427" s="32">
        <f t="shared" si="30"/>
        <v>0</v>
      </c>
      <c r="Z427" s="61">
        <v>0</v>
      </c>
      <c r="AA427" s="32">
        <f t="shared" si="31"/>
        <v>0</v>
      </c>
      <c r="AB427" s="32">
        <v>0</v>
      </c>
      <c r="AC427" s="32">
        <v>0</v>
      </c>
      <c r="AD427" s="32">
        <v>0</v>
      </c>
      <c r="AE427" s="32">
        <v>0</v>
      </c>
      <c r="AF427" s="32">
        <v>0</v>
      </c>
      <c r="AG427" s="32">
        <v>0</v>
      </c>
      <c r="AH427" s="32">
        <v>0</v>
      </c>
      <c r="AI427" s="21">
        <v>0</v>
      </c>
      <c r="AJ427" s="21">
        <v>50</v>
      </c>
      <c r="AK427" s="9">
        <v>0</v>
      </c>
      <c r="AL427" s="9">
        <v>50</v>
      </c>
      <c r="AM427" s="9">
        <v>50</v>
      </c>
      <c r="AN427" s="21">
        <v>0</v>
      </c>
      <c r="AO427" s="87">
        <v>0</v>
      </c>
      <c r="AP427" s="83">
        <v>0</v>
      </c>
      <c r="AQ427" s="24">
        <v>0</v>
      </c>
      <c r="AR427" s="24">
        <v>0</v>
      </c>
      <c r="AS427" s="24">
        <v>0</v>
      </c>
      <c r="AT427" s="24">
        <v>0</v>
      </c>
      <c r="AU427" s="24">
        <v>50</v>
      </c>
      <c r="AV427" s="24">
        <f>VLOOKUP(J427,Foglio4!$D$2:$I$1206,6,0)</f>
        <v>50</v>
      </c>
      <c r="AW427" s="24">
        <f>VLOOKUP(SPESA!J427,Foglio4!$D$2:$J$1206,7,0)</f>
        <v>50</v>
      </c>
    </row>
    <row r="428" spans="1:49">
      <c r="A428" s="1">
        <v>1</v>
      </c>
      <c r="B428" s="1">
        <v>3</v>
      </c>
      <c r="C428" s="1">
        <v>1</v>
      </c>
      <c r="D428" s="1">
        <v>5</v>
      </c>
      <c r="E428" s="1">
        <v>0</v>
      </c>
      <c r="H428" s="1">
        <v>49300</v>
      </c>
      <c r="I428" s="1">
        <v>71</v>
      </c>
      <c r="J428" s="5" t="str">
        <f t="shared" si="28"/>
        <v>49300/71</v>
      </c>
      <c r="K428" s="2" t="s">
        <v>304</v>
      </c>
      <c r="L428" s="1">
        <v>3</v>
      </c>
      <c r="M428" s="1">
        <v>1</v>
      </c>
      <c r="N428" s="1">
        <v>1</v>
      </c>
      <c r="O428" s="1">
        <v>10</v>
      </c>
      <c r="P428" s="1">
        <v>2</v>
      </c>
      <c r="Q428" s="1">
        <v>1</v>
      </c>
      <c r="R428" s="1">
        <v>1</v>
      </c>
      <c r="S428" s="102">
        <v>761</v>
      </c>
      <c r="T428" s="29">
        <v>5</v>
      </c>
      <c r="U428" s="29">
        <v>15</v>
      </c>
      <c r="V428" s="61">
        <v>0</v>
      </c>
      <c r="W428" s="32">
        <f t="shared" si="29"/>
        <v>0</v>
      </c>
      <c r="X428" s="61">
        <v>0</v>
      </c>
      <c r="Y428" s="32">
        <f t="shared" si="30"/>
        <v>0</v>
      </c>
      <c r="Z428" s="61">
        <v>0</v>
      </c>
      <c r="AA428" s="32">
        <f t="shared" si="31"/>
        <v>0</v>
      </c>
      <c r="AB428" s="32">
        <v>0</v>
      </c>
      <c r="AC428" s="32">
        <v>0</v>
      </c>
      <c r="AD428" s="32">
        <v>0</v>
      </c>
      <c r="AE428" s="32">
        <v>0</v>
      </c>
      <c r="AF428" s="32">
        <v>0</v>
      </c>
      <c r="AG428" s="32">
        <v>0</v>
      </c>
      <c r="AH428" s="32">
        <v>0</v>
      </c>
      <c r="AI428" s="21">
        <v>0</v>
      </c>
      <c r="AJ428" s="21">
        <v>0</v>
      </c>
      <c r="AK428" s="9">
        <v>0</v>
      </c>
      <c r="AL428" s="9">
        <v>0</v>
      </c>
      <c r="AM428" s="9">
        <v>0</v>
      </c>
      <c r="AN428" s="21">
        <v>0</v>
      </c>
      <c r="AO428" s="87">
        <v>0</v>
      </c>
      <c r="AP428" s="83">
        <v>0</v>
      </c>
      <c r="AQ428" s="24">
        <v>0</v>
      </c>
      <c r="AR428" s="24">
        <v>0</v>
      </c>
      <c r="AS428" s="24">
        <v>0</v>
      </c>
      <c r="AT428" s="24">
        <v>0</v>
      </c>
      <c r="AU428" s="24">
        <v>0</v>
      </c>
      <c r="AV428" s="24">
        <f>VLOOKUP(J428,Foglio4!$D$2:$I$1206,6,0)</f>
        <v>0</v>
      </c>
      <c r="AW428" s="24">
        <f>VLOOKUP(SPESA!J428,Foglio4!$D$2:$J$1206,7,0)</f>
        <v>0</v>
      </c>
    </row>
    <row r="429" spans="1:49">
      <c r="A429" s="1">
        <v>1</v>
      </c>
      <c r="B429" s="1">
        <v>3</v>
      </c>
      <c r="C429" s="1">
        <v>1</v>
      </c>
      <c r="D429" s="1">
        <v>5</v>
      </c>
      <c r="E429" s="1">
        <v>0</v>
      </c>
      <c r="H429" s="1">
        <v>49310</v>
      </c>
      <c r="I429" s="1">
        <v>0</v>
      </c>
      <c r="J429" s="5" t="str">
        <f t="shared" si="28"/>
        <v>49310/0</v>
      </c>
      <c r="K429" s="2" t="s">
        <v>305</v>
      </c>
      <c r="L429" s="1">
        <v>3</v>
      </c>
      <c r="M429" s="1">
        <v>1</v>
      </c>
      <c r="N429" s="1">
        <v>1</v>
      </c>
      <c r="O429" s="1">
        <v>4</v>
      </c>
      <c r="P429" s="1">
        <v>4</v>
      </c>
      <c r="Q429" s="1">
        <v>1</v>
      </c>
      <c r="R429" s="1">
        <v>1</v>
      </c>
      <c r="S429" s="102">
        <v>761</v>
      </c>
      <c r="T429" s="29">
        <v>5</v>
      </c>
      <c r="U429" s="29">
        <v>14</v>
      </c>
      <c r="V429" s="61">
        <v>0</v>
      </c>
      <c r="W429" s="32">
        <f t="shared" si="29"/>
        <v>0</v>
      </c>
      <c r="X429" s="61">
        <v>0</v>
      </c>
      <c r="Y429" s="32">
        <f t="shared" si="30"/>
        <v>0</v>
      </c>
      <c r="Z429" s="61">
        <v>0</v>
      </c>
      <c r="AA429" s="32">
        <f t="shared" si="31"/>
        <v>0</v>
      </c>
      <c r="AB429" s="32">
        <v>0</v>
      </c>
      <c r="AC429" s="32">
        <v>0</v>
      </c>
      <c r="AD429" s="32">
        <v>0</v>
      </c>
      <c r="AE429" s="32">
        <v>0</v>
      </c>
      <c r="AF429" s="32">
        <v>0</v>
      </c>
      <c r="AG429" s="32">
        <v>0</v>
      </c>
      <c r="AH429" s="32">
        <v>0</v>
      </c>
      <c r="AI429" s="21">
        <v>0</v>
      </c>
      <c r="AJ429" s="21">
        <v>2500</v>
      </c>
      <c r="AK429" s="9">
        <v>0</v>
      </c>
      <c r="AL429" s="9">
        <v>0</v>
      </c>
      <c r="AM429" s="9">
        <v>0</v>
      </c>
      <c r="AN429" s="21">
        <v>0</v>
      </c>
      <c r="AO429" s="87">
        <v>0</v>
      </c>
      <c r="AP429" s="83">
        <v>0</v>
      </c>
      <c r="AQ429" s="24">
        <v>0</v>
      </c>
      <c r="AR429" s="24">
        <v>0</v>
      </c>
      <c r="AS429" s="24">
        <v>0</v>
      </c>
      <c r="AT429" s="24">
        <v>0</v>
      </c>
      <c r="AU429" s="24">
        <v>0</v>
      </c>
      <c r="AV429" s="24">
        <f>VLOOKUP(J429,Foglio4!$D$2:$I$1206,6,0)</f>
        <v>0</v>
      </c>
      <c r="AW429" s="24">
        <f>VLOOKUP(SPESA!J429,Foglio4!$D$2:$J$1206,7,0)</f>
        <v>0</v>
      </c>
    </row>
    <row r="430" spans="1:49">
      <c r="A430" s="5">
        <v>1</v>
      </c>
      <c r="B430" s="5">
        <v>3</v>
      </c>
      <c r="C430" s="5">
        <v>1</v>
      </c>
      <c r="D430" s="5">
        <v>5</v>
      </c>
      <c r="E430" s="5">
        <v>0</v>
      </c>
      <c r="H430" s="5">
        <v>49320</v>
      </c>
      <c r="I430" s="5">
        <v>0</v>
      </c>
      <c r="J430" s="5" t="str">
        <f t="shared" si="28"/>
        <v>49320/0</v>
      </c>
      <c r="K430" s="2" t="s">
        <v>234</v>
      </c>
      <c r="L430" s="5">
        <v>3</v>
      </c>
      <c r="M430" s="5">
        <v>1</v>
      </c>
      <c r="N430" s="5">
        <v>1</v>
      </c>
      <c r="O430" s="5">
        <v>4</v>
      </c>
      <c r="P430" s="5">
        <v>2</v>
      </c>
      <c r="Q430" s="5">
        <v>5</v>
      </c>
      <c r="R430" s="5">
        <v>99</v>
      </c>
      <c r="S430" s="102">
        <v>761</v>
      </c>
      <c r="T430" s="29">
        <v>5</v>
      </c>
      <c r="U430" s="29">
        <v>14</v>
      </c>
      <c r="V430" s="61">
        <v>0</v>
      </c>
      <c r="W430" s="32">
        <v>0</v>
      </c>
      <c r="X430" s="61">
        <v>0</v>
      </c>
      <c r="Y430" s="32">
        <v>0</v>
      </c>
      <c r="Z430" s="61">
        <v>0</v>
      </c>
      <c r="AA430" s="32">
        <v>0</v>
      </c>
      <c r="AB430" s="32">
        <v>0</v>
      </c>
      <c r="AC430" s="32">
        <v>0</v>
      </c>
      <c r="AD430" s="32">
        <v>0</v>
      </c>
      <c r="AE430" s="32">
        <v>0</v>
      </c>
      <c r="AF430" s="32">
        <v>0</v>
      </c>
      <c r="AG430" s="32">
        <v>0</v>
      </c>
      <c r="AH430" s="32">
        <v>0</v>
      </c>
      <c r="AI430" s="21">
        <v>0</v>
      </c>
      <c r="AJ430" s="21">
        <v>0</v>
      </c>
      <c r="AK430" s="9">
        <v>0</v>
      </c>
      <c r="AL430" s="9">
        <v>0</v>
      </c>
      <c r="AM430" s="9">
        <v>0</v>
      </c>
      <c r="AN430" s="21">
        <v>0</v>
      </c>
      <c r="AO430" s="87">
        <v>0</v>
      </c>
      <c r="AP430" s="83">
        <v>0</v>
      </c>
      <c r="AQ430" s="24">
        <v>2760.16</v>
      </c>
      <c r="AR430" s="24">
        <v>750</v>
      </c>
      <c r="AS430" s="24">
        <v>2747.35</v>
      </c>
      <c r="AT430" s="24">
        <v>2481.8000000000002</v>
      </c>
      <c r="AU430" s="24">
        <v>3000</v>
      </c>
      <c r="AV430" s="24">
        <f>VLOOKUP(J430,Foglio4!$D$2:$I$1206,6,0)</f>
        <v>3000</v>
      </c>
      <c r="AW430" s="24">
        <f>VLOOKUP(SPESA!J430,Foglio4!$D$2:$J$1206,7,0)</f>
        <v>3000</v>
      </c>
    </row>
    <row r="431" spans="1:49">
      <c r="A431" s="5">
        <v>1</v>
      </c>
      <c r="B431" s="5">
        <v>3</v>
      </c>
      <c r="C431" s="5">
        <v>2</v>
      </c>
      <c r="D431" s="5">
        <v>5</v>
      </c>
      <c r="E431" s="5">
        <v>0</v>
      </c>
      <c r="H431" s="5">
        <v>49325</v>
      </c>
      <c r="I431" s="5">
        <v>0</v>
      </c>
      <c r="J431" s="5" t="str">
        <f t="shared" si="28"/>
        <v>49325/0</v>
      </c>
      <c r="K431" t="s">
        <v>1133</v>
      </c>
      <c r="L431" s="5">
        <v>3</v>
      </c>
      <c r="M431" s="5">
        <v>1</v>
      </c>
      <c r="N431" s="5">
        <v>1</v>
      </c>
      <c r="O431" s="5">
        <v>4</v>
      </c>
      <c r="P431" s="5">
        <v>3</v>
      </c>
      <c r="Q431" s="5">
        <v>99</v>
      </c>
      <c r="R431" s="5">
        <v>999</v>
      </c>
      <c r="S431" s="104">
        <v>761</v>
      </c>
      <c r="T431" s="29">
        <v>5</v>
      </c>
      <c r="U431" s="29">
        <v>15</v>
      </c>
      <c r="V431" s="61">
        <v>0</v>
      </c>
      <c r="W431" s="32">
        <v>0</v>
      </c>
      <c r="X431" s="61">
        <v>0</v>
      </c>
      <c r="Y431" s="32">
        <v>0</v>
      </c>
      <c r="Z431" s="61">
        <v>0</v>
      </c>
      <c r="AA431" s="32">
        <v>0</v>
      </c>
      <c r="AB431" s="32">
        <v>0</v>
      </c>
      <c r="AC431" s="32">
        <v>0</v>
      </c>
      <c r="AD431" s="32">
        <v>0</v>
      </c>
      <c r="AE431" s="32">
        <v>0</v>
      </c>
      <c r="AF431" s="32">
        <v>0</v>
      </c>
      <c r="AG431" s="32">
        <v>0</v>
      </c>
      <c r="AH431" s="32">
        <v>0</v>
      </c>
      <c r="AI431" s="21">
        <v>0</v>
      </c>
      <c r="AJ431" s="21">
        <v>0</v>
      </c>
      <c r="AK431" s="9">
        <v>0</v>
      </c>
      <c r="AL431" s="9">
        <v>0</v>
      </c>
      <c r="AM431" s="9">
        <v>0</v>
      </c>
      <c r="AN431" s="21">
        <v>0</v>
      </c>
      <c r="AO431" s="87">
        <v>0</v>
      </c>
      <c r="AP431" s="83">
        <v>0</v>
      </c>
      <c r="AQ431" s="24">
        <v>0</v>
      </c>
      <c r="AR431" s="24">
        <v>2500</v>
      </c>
      <c r="AS431" s="24">
        <v>2500</v>
      </c>
      <c r="AT431" s="24">
        <v>0</v>
      </c>
      <c r="AU431" s="24">
        <v>0</v>
      </c>
      <c r="AV431" s="24">
        <f>VLOOKUP(J431,Foglio4!$D$2:$I$1206,6,0)</f>
        <v>0</v>
      </c>
      <c r="AW431" s="24">
        <f>VLOOKUP(SPESA!J431,Foglio4!$D$2:$J$1206,7,0)</f>
        <v>0</v>
      </c>
    </row>
    <row r="432" spans="1:49">
      <c r="A432" s="5">
        <v>1</v>
      </c>
      <c r="B432" s="5">
        <v>3</v>
      </c>
      <c r="C432" s="5">
        <v>2</v>
      </c>
      <c r="D432" s="5">
        <v>5</v>
      </c>
      <c r="E432" s="5">
        <v>0</v>
      </c>
      <c r="H432" s="5">
        <v>49325</v>
      </c>
      <c r="I432" s="5">
        <v>71</v>
      </c>
      <c r="J432" s="5" t="str">
        <f t="shared" si="28"/>
        <v>49325/71</v>
      </c>
      <c r="K432" t="s">
        <v>1134</v>
      </c>
      <c r="L432" s="5">
        <v>3</v>
      </c>
      <c r="M432" s="5">
        <v>1</v>
      </c>
      <c r="N432" s="5">
        <v>1</v>
      </c>
      <c r="O432" s="5">
        <v>10</v>
      </c>
      <c r="P432" s="5">
        <v>2</v>
      </c>
      <c r="Q432" s="5">
        <v>1</v>
      </c>
      <c r="R432" s="5">
        <v>0</v>
      </c>
      <c r="S432" s="104">
        <v>761</v>
      </c>
      <c r="T432" s="29">
        <v>5</v>
      </c>
      <c r="U432" s="29">
        <v>15</v>
      </c>
      <c r="V432" s="61">
        <v>0</v>
      </c>
      <c r="W432" s="32">
        <v>0</v>
      </c>
      <c r="X432" s="61">
        <v>0</v>
      </c>
      <c r="Y432" s="32">
        <v>0</v>
      </c>
      <c r="Z432" s="61">
        <v>0</v>
      </c>
      <c r="AA432" s="32">
        <v>0</v>
      </c>
      <c r="AB432" s="32">
        <v>0</v>
      </c>
      <c r="AC432" s="32">
        <v>0</v>
      </c>
      <c r="AD432" s="32">
        <v>0</v>
      </c>
      <c r="AE432" s="32">
        <v>0</v>
      </c>
      <c r="AF432" s="32">
        <v>0</v>
      </c>
      <c r="AG432" s="32">
        <v>0</v>
      </c>
      <c r="AH432" s="32">
        <v>0</v>
      </c>
      <c r="AI432" s="21">
        <v>0</v>
      </c>
      <c r="AJ432" s="21">
        <v>0</v>
      </c>
      <c r="AK432" s="9">
        <v>0</v>
      </c>
      <c r="AL432" s="9">
        <v>0</v>
      </c>
      <c r="AM432" s="9">
        <v>0</v>
      </c>
      <c r="AN432" s="21">
        <v>0</v>
      </c>
      <c r="AO432" s="87">
        <v>0</v>
      </c>
      <c r="AP432" s="83">
        <v>0</v>
      </c>
      <c r="AQ432" s="24">
        <v>0</v>
      </c>
      <c r="AR432" s="24">
        <v>0</v>
      </c>
      <c r="AS432" s="24">
        <v>0</v>
      </c>
      <c r="AT432" s="24">
        <v>0</v>
      </c>
      <c r="AU432" s="24">
        <v>0</v>
      </c>
      <c r="AV432" s="24">
        <f>VLOOKUP(J432,Foglio4!$D$2:$I$1206,6,0)</f>
        <v>0</v>
      </c>
      <c r="AW432" s="24">
        <f>VLOOKUP(SPESA!J432,Foglio4!$D$2:$J$1206,7,0)</f>
        <v>0</v>
      </c>
    </row>
    <row r="433" spans="1:49">
      <c r="A433" s="5">
        <v>1</v>
      </c>
      <c r="B433" s="5">
        <v>3</v>
      </c>
      <c r="C433" s="5">
        <v>2</v>
      </c>
      <c r="D433" s="5">
        <v>5</v>
      </c>
      <c r="E433" s="5">
        <v>0</v>
      </c>
      <c r="H433" s="5">
        <v>49327</v>
      </c>
      <c r="I433" s="5">
        <v>0</v>
      </c>
      <c r="J433" s="5" t="str">
        <f t="shared" si="28"/>
        <v>49327/0</v>
      </c>
      <c r="K433" t="s">
        <v>1135</v>
      </c>
      <c r="L433" s="5">
        <v>3</v>
      </c>
      <c r="M433" s="5">
        <v>1</v>
      </c>
      <c r="N433" s="5">
        <v>1</v>
      </c>
      <c r="O433" s="5">
        <v>4</v>
      </c>
      <c r="P433" s="5">
        <v>3</v>
      </c>
      <c r="Q433" s="5">
        <v>99</v>
      </c>
      <c r="R433" s="5">
        <v>999</v>
      </c>
      <c r="S433" s="104">
        <v>761</v>
      </c>
      <c r="T433" s="29">
        <v>5</v>
      </c>
      <c r="U433" s="29">
        <v>15</v>
      </c>
      <c r="V433" s="61">
        <v>0</v>
      </c>
      <c r="W433" s="32">
        <v>0</v>
      </c>
      <c r="X433" s="61">
        <v>0</v>
      </c>
      <c r="Y433" s="32">
        <v>0</v>
      </c>
      <c r="Z433" s="61">
        <v>0</v>
      </c>
      <c r="AA433" s="32">
        <v>0</v>
      </c>
      <c r="AB433" s="32">
        <v>0</v>
      </c>
      <c r="AC433" s="32">
        <v>0</v>
      </c>
      <c r="AD433" s="32">
        <v>0</v>
      </c>
      <c r="AE433" s="32">
        <v>0</v>
      </c>
      <c r="AF433" s="32">
        <v>0</v>
      </c>
      <c r="AG433" s="32">
        <v>0</v>
      </c>
      <c r="AH433" s="32">
        <v>0</v>
      </c>
      <c r="AI433" s="21">
        <v>0</v>
      </c>
      <c r="AJ433" s="21">
        <v>0</v>
      </c>
      <c r="AK433" s="9">
        <v>0</v>
      </c>
      <c r="AL433" s="9">
        <v>0</v>
      </c>
      <c r="AM433" s="9">
        <v>0</v>
      </c>
      <c r="AN433" s="21">
        <v>0</v>
      </c>
      <c r="AO433" s="87">
        <v>0</v>
      </c>
      <c r="AP433" s="83">
        <v>0</v>
      </c>
      <c r="AQ433" s="24">
        <v>0</v>
      </c>
      <c r="AR433" s="24">
        <v>8441.6</v>
      </c>
      <c r="AS433" s="24">
        <v>3984.87</v>
      </c>
      <c r="AT433" s="24">
        <v>15000</v>
      </c>
      <c r="AU433" s="24">
        <v>4750</v>
      </c>
      <c r="AV433" s="24">
        <f>VLOOKUP(J433,Foglio4!$D$2:$I$1206,6,0)</f>
        <v>5000</v>
      </c>
      <c r="AW433" s="24">
        <f>VLOOKUP(SPESA!J433,Foglio4!$D$2:$J$1206,7,0)</f>
        <v>5000</v>
      </c>
    </row>
    <row r="434" spans="1:49">
      <c r="A434" s="5">
        <v>1</v>
      </c>
      <c r="B434" s="5">
        <v>3</v>
      </c>
      <c r="C434" s="5">
        <v>2</v>
      </c>
      <c r="D434" s="5">
        <v>5</v>
      </c>
      <c r="E434" s="5">
        <v>0</v>
      </c>
      <c r="H434" s="5">
        <v>49327</v>
      </c>
      <c r="I434" s="5">
        <v>71</v>
      </c>
      <c r="J434" s="5" t="str">
        <f t="shared" si="28"/>
        <v>49327/71</v>
      </c>
      <c r="K434" t="s">
        <v>1136</v>
      </c>
      <c r="L434" s="5">
        <v>3</v>
      </c>
      <c r="M434" s="5">
        <v>1</v>
      </c>
      <c r="N434" s="5">
        <v>1</v>
      </c>
      <c r="O434" s="5">
        <v>10</v>
      </c>
      <c r="P434" s="5">
        <v>2</v>
      </c>
      <c r="Q434" s="5">
        <v>1</v>
      </c>
      <c r="R434" s="5">
        <v>0</v>
      </c>
      <c r="S434" s="104">
        <v>761</v>
      </c>
      <c r="T434" s="29">
        <v>5</v>
      </c>
      <c r="U434" s="29">
        <v>15</v>
      </c>
      <c r="V434" s="61">
        <v>0</v>
      </c>
      <c r="W434" s="32">
        <v>0</v>
      </c>
      <c r="X434" s="61">
        <v>0</v>
      </c>
      <c r="Y434" s="32">
        <v>0</v>
      </c>
      <c r="Z434" s="61">
        <v>0</v>
      </c>
      <c r="AA434" s="32">
        <v>0</v>
      </c>
      <c r="AB434" s="32">
        <v>0</v>
      </c>
      <c r="AC434" s="32">
        <v>0</v>
      </c>
      <c r="AD434" s="32">
        <v>0</v>
      </c>
      <c r="AE434" s="32">
        <v>0</v>
      </c>
      <c r="AF434" s="32">
        <v>0</v>
      </c>
      <c r="AG434" s="32">
        <v>0</v>
      </c>
      <c r="AH434" s="32">
        <v>0</v>
      </c>
      <c r="AI434" s="21">
        <v>0</v>
      </c>
      <c r="AJ434" s="21">
        <v>0</v>
      </c>
      <c r="AK434" s="9">
        <v>0</v>
      </c>
      <c r="AL434" s="9">
        <v>0</v>
      </c>
      <c r="AM434" s="9">
        <v>0</v>
      </c>
      <c r="AN434" s="21">
        <v>0</v>
      </c>
      <c r="AO434" s="87">
        <v>0</v>
      </c>
      <c r="AP434" s="83">
        <v>0</v>
      </c>
      <c r="AQ434" s="24">
        <v>0</v>
      </c>
      <c r="AR434" s="24">
        <v>0</v>
      </c>
      <c r="AS434" s="24">
        <v>0</v>
      </c>
      <c r="AT434" s="24">
        <v>0</v>
      </c>
      <c r="AU434" s="24">
        <v>0</v>
      </c>
      <c r="AV434" s="24">
        <f>VLOOKUP(J434,Foglio4!$D$2:$I$1206,6,0)</f>
        <v>0</v>
      </c>
      <c r="AW434" s="24">
        <f>VLOOKUP(SPESA!J434,Foglio4!$D$2:$J$1206,7,0)</f>
        <v>0</v>
      </c>
    </row>
    <row r="435" spans="1:49">
      <c r="A435" s="1">
        <v>1</v>
      </c>
      <c r="B435" s="1">
        <v>3</v>
      </c>
      <c r="C435" s="1">
        <v>1</v>
      </c>
      <c r="D435" s="1">
        <v>5</v>
      </c>
      <c r="E435" s="1">
        <v>0</v>
      </c>
      <c r="H435" s="1">
        <v>49330</v>
      </c>
      <c r="I435" s="1">
        <v>0</v>
      </c>
      <c r="J435" s="5" t="str">
        <f t="shared" si="28"/>
        <v>49330/0</v>
      </c>
      <c r="K435" s="2" t="s">
        <v>306</v>
      </c>
      <c r="L435" s="1">
        <v>3</v>
      </c>
      <c r="M435" s="1">
        <v>1</v>
      </c>
      <c r="N435" s="1">
        <v>1</v>
      </c>
      <c r="O435" s="1">
        <v>4</v>
      </c>
      <c r="P435" s="1">
        <v>4</v>
      </c>
      <c r="Q435" s="1">
        <v>1</v>
      </c>
      <c r="R435" s="1">
        <v>1</v>
      </c>
      <c r="S435" s="102">
        <v>761</v>
      </c>
      <c r="T435" s="29">
        <v>5</v>
      </c>
      <c r="U435" s="29">
        <v>14</v>
      </c>
      <c r="V435" s="61">
        <v>0</v>
      </c>
      <c r="W435" s="32">
        <f t="shared" si="29"/>
        <v>0</v>
      </c>
      <c r="X435" s="61">
        <v>0</v>
      </c>
      <c r="Y435" s="32">
        <f t="shared" si="30"/>
        <v>0</v>
      </c>
      <c r="Z435" s="61">
        <v>0</v>
      </c>
      <c r="AA435" s="32">
        <f t="shared" si="31"/>
        <v>0</v>
      </c>
      <c r="AB435" s="32">
        <v>0</v>
      </c>
      <c r="AC435" s="32">
        <v>0</v>
      </c>
      <c r="AD435" s="32">
        <v>0</v>
      </c>
      <c r="AE435" s="32">
        <v>0</v>
      </c>
      <c r="AF435" s="32">
        <v>0</v>
      </c>
      <c r="AG435" s="32">
        <v>0</v>
      </c>
      <c r="AH435" s="32">
        <v>0</v>
      </c>
      <c r="AI435" s="21">
        <v>0</v>
      </c>
      <c r="AJ435" s="21">
        <v>0</v>
      </c>
      <c r="AK435" s="9">
        <v>300</v>
      </c>
      <c r="AL435" s="9">
        <v>300</v>
      </c>
      <c r="AM435" s="9">
        <v>300</v>
      </c>
      <c r="AN435" s="21">
        <v>0</v>
      </c>
      <c r="AO435" s="87">
        <v>0</v>
      </c>
      <c r="AP435" s="83">
        <v>0</v>
      </c>
      <c r="AQ435" s="24">
        <v>0</v>
      </c>
      <c r="AR435" s="24">
        <v>0</v>
      </c>
      <c r="AS435" s="24">
        <v>0</v>
      </c>
      <c r="AT435" s="24">
        <v>0</v>
      </c>
      <c r="AU435" s="24">
        <v>300</v>
      </c>
      <c r="AV435" s="24">
        <f>VLOOKUP(J435,Foglio4!$D$2:$I$1206,6,0)</f>
        <v>300</v>
      </c>
      <c r="AW435" s="24">
        <f>VLOOKUP(SPESA!J435,Foglio4!$D$2:$J$1206,7,0)</f>
        <v>300</v>
      </c>
    </row>
    <row r="436" spans="1:49">
      <c r="A436" s="1">
        <v>1</v>
      </c>
      <c r="B436" s="1">
        <v>3</v>
      </c>
      <c r="C436" s="1">
        <v>1</v>
      </c>
      <c r="D436" s="1">
        <v>5</v>
      </c>
      <c r="E436" s="1">
        <v>0</v>
      </c>
      <c r="H436" s="1">
        <v>49330</v>
      </c>
      <c r="I436" s="1">
        <v>71</v>
      </c>
      <c r="J436" s="5" t="str">
        <f t="shared" si="28"/>
        <v>49330/71</v>
      </c>
      <c r="K436" s="2" t="s">
        <v>307</v>
      </c>
      <c r="L436" s="1">
        <v>3</v>
      </c>
      <c r="M436" s="1">
        <v>1</v>
      </c>
      <c r="N436" s="1">
        <v>1</v>
      </c>
      <c r="O436" s="1">
        <v>10</v>
      </c>
      <c r="P436" s="1">
        <v>2</v>
      </c>
      <c r="Q436" s="1">
        <v>1</v>
      </c>
      <c r="R436" s="1">
        <v>1</v>
      </c>
      <c r="S436" s="102">
        <v>761</v>
      </c>
      <c r="T436" s="29">
        <v>5</v>
      </c>
      <c r="U436" s="29">
        <v>14</v>
      </c>
      <c r="V436" s="61">
        <v>0</v>
      </c>
      <c r="W436" s="32">
        <f t="shared" si="29"/>
        <v>0</v>
      </c>
      <c r="X436" s="61">
        <v>0</v>
      </c>
      <c r="Y436" s="32">
        <f t="shared" si="30"/>
        <v>0</v>
      </c>
      <c r="Z436" s="61">
        <v>0</v>
      </c>
      <c r="AA436" s="32">
        <f t="shared" si="31"/>
        <v>0</v>
      </c>
      <c r="AB436" s="32">
        <v>0</v>
      </c>
      <c r="AC436" s="32">
        <v>0</v>
      </c>
      <c r="AD436" s="32">
        <v>0</v>
      </c>
      <c r="AE436" s="32">
        <v>0</v>
      </c>
      <c r="AF436" s="32">
        <v>0</v>
      </c>
      <c r="AG436" s="32">
        <v>0</v>
      </c>
      <c r="AH436" s="32">
        <v>0</v>
      </c>
      <c r="AI436" s="21">
        <v>0</v>
      </c>
      <c r="AJ436" s="21">
        <v>0</v>
      </c>
      <c r="AK436" s="9">
        <v>0</v>
      </c>
      <c r="AL436" s="9">
        <v>0</v>
      </c>
      <c r="AM436" s="9">
        <v>0</v>
      </c>
      <c r="AN436" s="21">
        <v>0</v>
      </c>
      <c r="AO436" s="87">
        <v>0</v>
      </c>
      <c r="AP436" s="83">
        <v>0</v>
      </c>
      <c r="AQ436" s="24">
        <v>0</v>
      </c>
      <c r="AR436" s="24">
        <v>0</v>
      </c>
      <c r="AS436" s="24">
        <v>0</v>
      </c>
      <c r="AT436" s="24">
        <v>0</v>
      </c>
      <c r="AU436" s="24">
        <v>0</v>
      </c>
      <c r="AV436" s="24">
        <f>VLOOKUP(J436,Foglio4!$D$2:$I$1206,6,0)</f>
        <v>0</v>
      </c>
      <c r="AW436" s="24">
        <f>VLOOKUP(SPESA!J436,Foglio4!$D$2:$J$1206,7,0)</f>
        <v>0</v>
      </c>
    </row>
    <row r="437" spans="1:49">
      <c r="A437" s="1">
        <v>1</v>
      </c>
      <c r="B437" s="1">
        <v>3</v>
      </c>
      <c r="C437" s="1">
        <v>1</v>
      </c>
      <c r="D437" s="1">
        <v>7</v>
      </c>
      <c r="E437" s="1">
        <v>0</v>
      </c>
      <c r="H437" s="1">
        <v>49450</v>
      </c>
      <c r="I437" s="1">
        <v>0</v>
      </c>
      <c r="J437" s="5" t="str">
        <f t="shared" si="28"/>
        <v>49450/0</v>
      </c>
      <c r="K437" s="2" t="s">
        <v>308</v>
      </c>
      <c r="L437" s="1">
        <v>3</v>
      </c>
      <c r="M437" s="1">
        <v>1</v>
      </c>
      <c r="N437" s="1">
        <v>1</v>
      </c>
      <c r="O437" s="1">
        <v>2</v>
      </c>
      <c r="P437" s="1">
        <v>1</v>
      </c>
      <c r="Q437" s="1">
        <v>9</v>
      </c>
      <c r="R437" s="1">
        <v>1</v>
      </c>
      <c r="S437" s="102">
        <v>761</v>
      </c>
      <c r="T437" s="29">
        <v>5</v>
      </c>
      <c r="U437" s="29">
        <v>14</v>
      </c>
      <c r="V437" s="61">
        <v>0</v>
      </c>
      <c r="W437" s="32">
        <f t="shared" si="29"/>
        <v>0</v>
      </c>
      <c r="X437" s="61">
        <v>270000</v>
      </c>
      <c r="Y437" s="32">
        <f t="shared" si="30"/>
        <v>139.44336275416134</v>
      </c>
      <c r="Z437" s="61">
        <v>270000</v>
      </c>
      <c r="AA437" s="32">
        <f t="shared" si="31"/>
        <v>139.44336275416134</v>
      </c>
      <c r="AB437" s="32">
        <v>309.60000000000002</v>
      </c>
      <c r="AC437" s="32">
        <v>170.28</v>
      </c>
      <c r="AD437" s="32">
        <v>170.28</v>
      </c>
      <c r="AE437" s="32">
        <v>342.31</v>
      </c>
      <c r="AF437" s="32">
        <v>340.56</v>
      </c>
      <c r="AG437" s="32">
        <v>348.48</v>
      </c>
      <c r="AH437" s="32">
        <v>230</v>
      </c>
      <c r="AI437" s="21">
        <v>209.84</v>
      </c>
      <c r="AJ437" s="21">
        <v>100</v>
      </c>
      <c r="AK437" s="9">
        <v>77.27</v>
      </c>
      <c r="AL437" s="9">
        <v>72.81</v>
      </c>
      <c r="AM437" s="9">
        <v>100</v>
      </c>
      <c r="AN437" s="21">
        <v>73.010000000000005</v>
      </c>
      <c r="AO437" s="87">
        <v>72.67</v>
      </c>
      <c r="AP437" s="83">
        <v>0</v>
      </c>
      <c r="AQ437" s="24">
        <v>100</v>
      </c>
      <c r="AR437" s="24">
        <v>0</v>
      </c>
      <c r="AS437" s="24">
        <v>0</v>
      </c>
      <c r="AT437" s="24">
        <v>100</v>
      </c>
      <c r="AU437" s="24">
        <v>100</v>
      </c>
      <c r="AV437" s="24">
        <f>VLOOKUP(J437,Foglio4!$D$2:$I$1206,6,0)</f>
        <v>100</v>
      </c>
      <c r="AW437" s="24">
        <f>VLOOKUP(SPESA!J437,Foglio4!$D$2:$J$1206,7,0)</f>
        <v>100</v>
      </c>
    </row>
    <row r="438" spans="1:49">
      <c r="A438" s="1">
        <v>1</v>
      </c>
      <c r="B438" s="1">
        <v>3</v>
      </c>
      <c r="C438" s="1">
        <v>1</v>
      </c>
      <c r="D438" s="1">
        <v>7</v>
      </c>
      <c r="E438" s="1">
        <v>0</v>
      </c>
      <c r="H438" s="1">
        <v>49500</v>
      </c>
      <c r="I438" s="1">
        <v>0</v>
      </c>
      <c r="J438" s="5" t="str">
        <f t="shared" si="28"/>
        <v>49500/0</v>
      </c>
      <c r="K438" s="2" t="s">
        <v>39</v>
      </c>
      <c r="L438" s="1">
        <v>3</v>
      </c>
      <c r="M438" s="1">
        <v>1</v>
      </c>
      <c r="N438" s="1">
        <v>1</v>
      </c>
      <c r="O438" s="1">
        <v>2</v>
      </c>
      <c r="P438" s="1">
        <v>1</v>
      </c>
      <c r="Q438" s="1">
        <v>1</v>
      </c>
      <c r="R438" s="1">
        <v>1</v>
      </c>
      <c r="S438" s="12">
        <v>351</v>
      </c>
      <c r="T438" s="29">
        <v>5</v>
      </c>
      <c r="U438" s="29">
        <v>14</v>
      </c>
      <c r="V438" s="61">
        <v>943782</v>
      </c>
      <c r="W438" s="32">
        <f t="shared" si="29"/>
        <v>487.42272513647373</v>
      </c>
      <c r="X438" s="61">
        <v>12036607</v>
      </c>
      <c r="Y438" s="32">
        <f t="shared" si="30"/>
        <v>6216.3887267788068</v>
      </c>
      <c r="Z438" s="61">
        <v>15155856</v>
      </c>
      <c r="AA438" s="32">
        <f t="shared" si="31"/>
        <v>7827.3463928067886</v>
      </c>
      <c r="AB438" s="32">
        <v>8770</v>
      </c>
      <c r="AC438" s="32">
        <v>9500</v>
      </c>
      <c r="AD438" s="32">
        <v>10151.43</v>
      </c>
      <c r="AE438" s="32">
        <v>9129.4699999999993</v>
      </c>
      <c r="AF438" s="32">
        <v>7699.24</v>
      </c>
      <c r="AG438" s="32">
        <v>9093.82</v>
      </c>
      <c r="AH438" s="32">
        <v>10291.049999999999</v>
      </c>
      <c r="AI438" s="21">
        <v>11500</v>
      </c>
      <c r="AJ438" s="21">
        <v>12721.98</v>
      </c>
      <c r="AK438" s="9">
        <v>12900</v>
      </c>
      <c r="AL438" s="9">
        <v>12330</v>
      </c>
      <c r="AM438" s="9">
        <v>11120</v>
      </c>
      <c r="AN438" s="21">
        <v>11209.93</v>
      </c>
      <c r="AO438" s="87">
        <v>10984</v>
      </c>
      <c r="AP438" s="83">
        <v>13204</v>
      </c>
      <c r="AQ438" s="24">
        <v>10299.32</v>
      </c>
      <c r="AR438" s="24">
        <v>11080.67</v>
      </c>
      <c r="AS438" s="24">
        <v>11256.95</v>
      </c>
      <c r="AT438" s="24">
        <v>11809.85</v>
      </c>
      <c r="AU438" s="24">
        <v>11336</v>
      </c>
      <c r="AV438" s="24">
        <f>VLOOKUP(J438,Foglio4!$D$2:$I$1206,6,0)</f>
        <v>11142</v>
      </c>
      <c r="AW438" s="24">
        <f>VLOOKUP(SPESA!J438,Foglio4!$D$2:$J$1206,7,0)</f>
        <v>11142</v>
      </c>
    </row>
    <row r="439" spans="1:49">
      <c r="A439" s="1">
        <v>1</v>
      </c>
      <c r="B439" s="1">
        <v>3</v>
      </c>
      <c r="C439" s="1">
        <v>1</v>
      </c>
      <c r="D439" s="1">
        <v>7</v>
      </c>
      <c r="E439" s="1">
        <v>0</v>
      </c>
      <c r="H439" s="1">
        <v>49500</v>
      </c>
      <c r="I439" s="1">
        <v>71</v>
      </c>
      <c r="J439" s="5" t="str">
        <f t="shared" si="28"/>
        <v>49500/71</v>
      </c>
      <c r="K439" s="2" t="s">
        <v>40</v>
      </c>
      <c r="L439" s="1">
        <v>3</v>
      </c>
      <c r="M439" s="1">
        <v>1</v>
      </c>
      <c r="N439" s="1">
        <v>1</v>
      </c>
      <c r="O439" s="1">
        <v>10</v>
      </c>
      <c r="P439" s="1">
        <v>2</v>
      </c>
      <c r="Q439" s="1">
        <v>1</v>
      </c>
      <c r="R439" s="1">
        <v>1</v>
      </c>
      <c r="S439" s="12">
        <v>351</v>
      </c>
      <c r="T439" s="29">
        <v>5</v>
      </c>
      <c r="U439" s="29">
        <v>14</v>
      </c>
      <c r="V439" s="61">
        <v>0</v>
      </c>
      <c r="W439" s="32">
        <f t="shared" si="29"/>
        <v>0</v>
      </c>
      <c r="X439" s="61">
        <v>0</v>
      </c>
      <c r="Y439" s="32">
        <f t="shared" si="30"/>
        <v>0</v>
      </c>
      <c r="Z439" s="61">
        <v>0</v>
      </c>
      <c r="AA439" s="32">
        <f t="shared" si="31"/>
        <v>0</v>
      </c>
      <c r="AB439" s="32">
        <v>0</v>
      </c>
      <c r="AC439" s="32">
        <v>0</v>
      </c>
      <c r="AD439" s="32">
        <v>0</v>
      </c>
      <c r="AE439" s="32">
        <v>0</v>
      </c>
      <c r="AF439" s="32">
        <v>0</v>
      </c>
      <c r="AG439" s="32">
        <v>0</v>
      </c>
      <c r="AH439" s="32">
        <v>0</v>
      </c>
      <c r="AI439" s="21">
        <v>0</v>
      </c>
      <c r="AJ439" s="21">
        <v>0</v>
      </c>
      <c r="AK439" s="9">
        <v>0</v>
      </c>
      <c r="AL439" s="9">
        <v>0</v>
      </c>
      <c r="AM439" s="9">
        <v>0</v>
      </c>
      <c r="AN439" s="21">
        <v>0</v>
      </c>
      <c r="AO439" s="87">
        <v>0</v>
      </c>
      <c r="AP439" s="83">
        <v>0</v>
      </c>
      <c r="AQ439" s="24">
        <v>0</v>
      </c>
      <c r="AR439" s="24">
        <v>0</v>
      </c>
      <c r="AS439" s="24">
        <v>0</v>
      </c>
      <c r="AT439" s="24">
        <v>0</v>
      </c>
      <c r="AU439" s="24">
        <v>0</v>
      </c>
      <c r="AV439" s="24">
        <f>VLOOKUP(J439,Foglio4!$D$2:$I$1206,6,0)</f>
        <v>0</v>
      </c>
      <c r="AW439" s="24">
        <f>VLOOKUP(SPESA!J439,Foglio4!$D$2:$J$1206,7,0)</f>
        <v>0</v>
      </c>
    </row>
    <row r="440" spans="1:49">
      <c r="A440" s="5">
        <v>1</v>
      </c>
      <c r="B440" s="5">
        <v>3</v>
      </c>
      <c r="C440" s="5">
        <v>1</v>
      </c>
      <c r="D440" s="5">
        <v>7</v>
      </c>
      <c r="E440" s="5">
        <v>0</v>
      </c>
      <c r="H440" s="5">
        <v>49501</v>
      </c>
      <c r="I440" s="5">
        <v>0</v>
      </c>
      <c r="J440" s="5" t="str">
        <f t="shared" si="28"/>
        <v>49501/0</v>
      </c>
      <c r="K440" s="2" t="s">
        <v>844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12">
        <v>301</v>
      </c>
      <c r="T440" s="29">
        <v>5</v>
      </c>
      <c r="U440" s="29">
        <v>14</v>
      </c>
      <c r="V440" s="61">
        <v>0</v>
      </c>
      <c r="W440" s="32">
        <f t="shared" si="29"/>
        <v>0</v>
      </c>
      <c r="X440" s="61">
        <v>0</v>
      </c>
      <c r="Y440" s="32">
        <f t="shared" si="30"/>
        <v>0</v>
      </c>
      <c r="Z440" s="61">
        <v>0</v>
      </c>
      <c r="AA440" s="32">
        <f t="shared" si="31"/>
        <v>0</v>
      </c>
      <c r="AB440" s="32">
        <v>0</v>
      </c>
      <c r="AC440" s="32">
        <v>0</v>
      </c>
      <c r="AD440" s="32">
        <v>0</v>
      </c>
      <c r="AE440" s="32">
        <v>1950</v>
      </c>
      <c r="AF440" s="32">
        <v>1275</v>
      </c>
      <c r="AG440" s="32">
        <v>1250</v>
      </c>
      <c r="AH440" s="32">
        <v>588.89</v>
      </c>
      <c r="AI440" s="21">
        <v>0</v>
      </c>
      <c r="AJ440" s="21">
        <v>0</v>
      </c>
      <c r="AK440" s="9">
        <v>0</v>
      </c>
      <c r="AL440" s="9">
        <v>0</v>
      </c>
      <c r="AM440" s="9">
        <v>0</v>
      </c>
      <c r="AN440" s="21">
        <v>0</v>
      </c>
      <c r="AO440" s="87">
        <v>0</v>
      </c>
      <c r="AP440" s="83">
        <v>0</v>
      </c>
      <c r="AQ440" s="24">
        <v>0</v>
      </c>
      <c r="AR440" s="24">
        <v>0</v>
      </c>
      <c r="AS440" s="24">
        <v>0</v>
      </c>
      <c r="AT440" s="24">
        <v>0</v>
      </c>
      <c r="AU440" s="24">
        <v>0</v>
      </c>
      <c r="AV440" s="24">
        <v>0</v>
      </c>
      <c r="AW440" s="24">
        <v>0</v>
      </c>
    </row>
    <row r="441" spans="1:49">
      <c r="A441" s="1">
        <v>1</v>
      </c>
      <c r="B441" s="1">
        <v>3</v>
      </c>
      <c r="C441" s="1">
        <v>1</v>
      </c>
      <c r="D441" s="1">
        <v>8</v>
      </c>
      <c r="E441" s="1">
        <v>0</v>
      </c>
      <c r="H441" s="1">
        <v>49600</v>
      </c>
      <c r="I441" s="1">
        <v>0</v>
      </c>
      <c r="J441" s="5" t="str">
        <f t="shared" si="28"/>
        <v>49600/0</v>
      </c>
      <c r="K441" s="2" t="s">
        <v>309</v>
      </c>
      <c r="L441" s="1">
        <v>3</v>
      </c>
      <c r="M441" s="1">
        <v>1</v>
      </c>
      <c r="N441" s="1">
        <v>1</v>
      </c>
      <c r="O441" s="1">
        <v>10</v>
      </c>
      <c r="P441" s="1">
        <v>99</v>
      </c>
      <c r="Q441" s="1">
        <v>99</v>
      </c>
      <c r="R441" s="1">
        <v>999</v>
      </c>
      <c r="S441" s="102">
        <v>761</v>
      </c>
      <c r="T441" s="29">
        <v>5</v>
      </c>
      <c r="U441" s="29">
        <v>14</v>
      </c>
      <c r="V441" s="61">
        <v>0</v>
      </c>
      <c r="W441" s="32">
        <f t="shared" si="29"/>
        <v>0</v>
      </c>
      <c r="X441" s="61">
        <v>0</v>
      </c>
      <c r="Y441" s="32">
        <f t="shared" si="30"/>
        <v>0</v>
      </c>
      <c r="Z441" s="61">
        <v>0</v>
      </c>
      <c r="AA441" s="32">
        <f t="shared" si="31"/>
        <v>0</v>
      </c>
      <c r="AB441" s="32">
        <v>0</v>
      </c>
      <c r="AC441" s="32">
        <v>0</v>
      </c>
      <c r="AD441" s="32">
        <v>0</v>
      </c>
      <c r="AE441" s="32">
        <v>0</v>
      </c>
      <c r="AF441" s="32">
        <v>0</v>
      </c>
      <c r="AG441" s="32">
        <v>0</v>
      </c>
      <c r="AH441" s="32">
        <v>0</v>
      </c>
      <c r="AI441" s="21">
        <v>0</v>
      </c>
      <c r="AJ441" s="21">
        <v>0</v>
      </c>
      <c r="AK441" s="9">
        <v>0</v>
      </c>
      <c r="AL441" s="9">
        <v>0</v>
      </c>
      <c r="AM441" s="9">
        <v>12600</v>
      </c>
      <c r="AN441" s="21">
        <v>24100</v>
      </c>
      <c r="AO441" s="87">
        <v>12599.39</v>
      </c>
      <c r="AP441" s="83">
        <v>0</v>
      </c>
      <c r="AQ441" s="24">
        <v>0</v>
      </c>
      <c r="AR441" s="24">
        <v>0</v>
      </c>
      <c r="AS441" s="24">
        <v>0</v>
      </c>
      <c r="AT441" s="24">
        <v>0</v>
      </c>
      <c r="AU441" s="24">
        <v>0</v>
      </c>
      <c r="AV441" s="24">
        <f>VLOOKUP(J441,Foglio4!$D$2:$I$1206,6,0)</f>
        <v>0</v>
      </c>
      <c r="AW441" s="24">
        <f>VLOOKUP(SPESA!J441,Foglio4!$D$2:$J$1206,7,0)</f>
        <v>0</v>
      </c>
    </row>
    <row r="442" spans="1:49">
      <c r="A442" s="1">
        <v>1</v>
      </c>
      <c r="B442" s="1">
        <v>3</v>
      </c>
      <c r="C442" s="1">
        <v>1</v>
      </c>
      <c r="D442" s="1">
        <v>8</v>
      </c>
      <c r="E442" s="1">
        <v>0</v>
      </c>
      <c r="H442" s="1">
        <v>49600</v>
      </c>
      <c r="I442" s="1">
        <v>71</v>
      </c>
      <c r="J442" s="5" t="str">
        <f t="shared" si="28"/>
        <v>49600/71</v>
      </c>
      <c r="K442" s="2" t="s">
        <v>310</v>
      </c>
      <c r="L442" s="1">
        <v>3</v>
      </c>
      <c r="M442" s="1">
        <v>1</v>
      </c>
      <c r="N442" s="1">
        <v>1</v>
      </c>
      <c r="O442" s="1">
        <v>10</v>
      </c>
      <c r="P442" s="1">
        <v>2</v>
      </c>
      <c r="Q442" s="1">
        <v>1</v>
      </c>
      <c r="R442" s="1">
        <v>1</v>
      </c>
      <c r="S442" s="102">
        <v>761</v>
      </c>
      <c r="T442" s="29">
        <v>5</v>
      </c>
      <c r="U442" s="29">
        <v>14</v>
      </c>
      <c r="V442" s="61">
        <v>0</v>
      </c>
      <c r="W442" s="32">
        <f t="shared" si="29"/>
        <v>0</v>
      </c>
      <c r="X442" s="61">
        <v>0</v>
      </c>
      <c r="Y442" s="32">
        <f t="shared" si="30"/>
        <v>0</v>
      </c>
      <c r="Z442" s="61">
        <v>0</v>
      </c>
      <c r="AA442" s="32">
        <f t="shared" si="31"/>
        <v>0</v>
      </c>
      <c r="AB442" s="32">
        <v>0</v>
      </c>
      <c r="AC442" s="32">
        <v>0</v>
      </c>
      <c r="AD442" s="32">
        <v>0</v>
      </c>
      <c r="AE442" s="32">
        <v>0</v>
      </c>
      <c r="AF442" s="32">
        <v>0</v>
      </c>
      <c r="AG442" s="32">
        <v>0</v>
      </c>
      <c r="AH442" s="32">
        <v>0</v>
      </c>
      <c r="AI442" s="21">
        <v>0</v>
      </c>
      <c r="AJ442" s="21">
        <v>0</v>
      </c>
      <c r="AK442" s="9">
        <v>0</v>
      </c>
      <c r="AL442" s="9">
        <v>0</v>
      </c>
      <c r="AM442" s="9">
        <v>0</v>
      </c>
      <c r="AN442" s="21">
        <v>0</v>
      </c>
      <c r="AO442" s="87">
        <v>0</v>
      </c>
      <c r="AP442" s="83">
        <v>0</v>
      </c>
      <c r="AQ442" s="24">
        <v>0</v>
      </c>
      <c r="AR442" s="24">
        <v>0</v>
      </c>
      <c r="AS442" s="24">
        <v>0</v>
      </c>
      <c r="AT442" s="24">
        <v>0</v>
      </c>
      <c r="AU442" s="24">
        <v>0</v>
      </c>
      <c r="AV442" s="24">
        <f>VLOOKUP(J442,Foglio4!$D$2:$I$1206,6,0)</f>
        <v>0</v>
      </c>
      <c r="AW442" s="24">
        <f>VLOOKUP(SPESA!J442,Foglio4!$D$2:$J$1206,7,0)</f>
        <v>0</v>
      </c>
    </row>
    <row r="443" spans="1:49">
      <c r="A443" s="1">
        <v>1</v>
      </c>
      <c r="B443" s="1">
        <v>4</v>
      </c>
      <c r="C443" s="1">
        <v>1</v>
      </c>
      <c r="D443" s="1">
        <v>3</v>
      </c>
      <c r="E443" s="1">
        <v>0</v>
      </c>
      <c r="H443" s="1">
        <v>56200</v>
      </c>
      <c r="I443" s="1">
        <v>0</v>
      </c>
      <c r="J443" s="5" t="str">
        <f t="shared" si="28"/>
        <v>56200/0</v>
      </c>
      <c r="K443" s="2" t="s">
        <v>311</v>
      </c>
      <c r="L443" s="1">
        <v>4</v>
      </c>
      <c r="M443" s="1">
        <v>1</v>
      </c>
      <c r="N443" s="1">
        <v>1</v>
      </c>
      <c r="O443" s="1">
        <v>3</v>
      </c>
      <c r="P443" s="1">
        <v>2</v>
      </c>
      <c r="Q443" s="1">
        <v>99</v>
      </c>
      <c r="R443" s="1">
        <v>999</v>
      </c>
      <c r="S443" s="12">
        <v>400</v>
      </c>
      <c r="T443" s="29">
        <v>4</v>
      </c>
      <c r="U443" s="29">
        <v>21</v>
      </c>
      <c r="V443" s="61">
        <v>0</v>
      </c>
      <c r="W443" s="32">
        <f t="shared" si="29"/>
        <v>0</v>
      </c>
      <c r="X443" s="61">
        <v>0</v>
      </c>
      <c r="Y443" s="32">
        <f t="shared" si="30"/>
        <v>0</v>
      </c>
      <c r="Z443" s="61">
        <v>0</v>
      </c>
      <c r="AA443" s="32">
        <f t="shared" si="31"/>
        <v>0</v>
      </c>
      <c r="AB443" s="32">
        <v>0</v>
      </c>
      <c r="AC443" s="32">
        <v>0</v>
      </c>
      <c r="AD443" s="32">
        <v>0</v>
      </c>
      <c r="AE443" s="32">
        <v>0</v>
      </c>
      <c r="AF443" s="32">
        <v>0</v>
      </c>
      <c r="AG443" s="32">
        <v>0</v>
      </c>
      <c r="AH443" s="32">
        <v>0</v>
      </c>
      <c r="AI443" s="21">
        <v>0</v>
      </c>
      <c r="AJ443" s="21">
        <v>0</v>
      </c>
      <c r="AK443" s="9">
        <v>6200</v>
      </c>
      <c r="AL443" s="9">
        <v>17500</v>
      </c>
      <c r="AM443" s="9">
        <v>19568</v>
      </c>
      <c r="AN443" s="21">
        <v>36000</v>
      </c>
      <c r="AO443" s="87">
        <v>15000</v>
      </c>
      <c r="AP443" s="83">
        <v>25000</v>
      </c>
      <c r="AQ443" s="24">
        <v>1997.1</v>
      </c>
      <c r="AR443" s="24">
        <v>3000</v>
      </c>
      <c r="AS443" s="24">
        <v>3000</v>
      </c>
      <c r="AT443" s="24">
        <v>3000</v>
      </c>
      <c r="AU443" s="24">
        <v>3000</v>
      </c>
      <c r="AV443" s="24">
        <f>VLOOKUP(J443,Foglio4!$D$2:$I$1206,6,0)</f>
        <v>3000</v>
      </c>
      <c r="AW443" s="24">
        <f>VLOOKUP(SPESA!J443,Foglio4!$D$2:$J$1206,7,0)</f>
        <v>3000</v>
      </c>
    </row>
    <row r="444" spans="1:49">
      <c r="A444" s="5">
        <v>1</v>
      </c>
      <c r="B444" s="5">
        <v>4</v>
      </c>
      <c r="C444" s="5">
        <v>1</v>
      </c>
      <c r="D444" s="5">
        <v>1</v>
      </c>
      <c r="E444" s="5">
        <v>0</v>
      </c>
      <c r="F444" s="5">
        <v>56201</v>
      </c>
      <c r="G444" s="5">
        <v>0</v>
      </c>
      <c r="H444" s="5">
        <v>0</v>
      </c>
      <c r="I444" s="5">
        <v>0</v>
      </c>
      <c r="J444" s="5" t="str">
        <f t="shared" si="28"/>
        <v>0/0</v>
      </c>
      <c r="K444" s="2" t="s">
        <v>204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74">
        <v>301</v>
      </c>
      <c r="T444" s="29">
        <v>4</v>
      </c>
      <c r="U444" s="29">
        <v>11</v>
      </c>
      <c r="V444" s="61">
        <v>313185</v>
      </c>
      <c r="W444" s="32">
        <f t="shared" si="29"/>
        <v>161.74655394134084</v>
      </c>
      <c r="X444" s="61">
        <v>0</v>
      </c>
      <c r="Y444" s="32">
        <v>0</v>
      </c>
      <c r="Z444" s="61">
        <v>0</v>
      </c>
      <c r="AA444" s="32">
        <v>0</v>
      </c>
      <c r="AB444" s="32">
        <v>0</v>
      </c>
      <c r="AC444" s="32">
        <v>0</v>
      </c>
      <c r="AD444" s="32">
        <v>0</v>
      </c>
      <c r="AE444" s="32">
        <v>0</v>
      </c>
      <c r="AF444" s="32">
        <v>0</v>
      </c>
      <c r="AG444" s="32">
        <v>0</v>
      </c>
      <c r="AH444" s="32">
        <v>0</v>
      </c>
      <c r="AI444" s="21">
        <v>0</v>
      </c>
      <c r="AJ444" s="21">
        <v>0</v>
      </c>
      <c r="AK444" s="9">
        <v>0</v>
      </c>
      <c r="AL444" s="9">
        <v>0</v>
      </c>
      <c r="AM444" s="9">
        <v>0</v>
      </c>
      <c r="AN444" s="21">
        <v>0</v>
      </c>
      <c r="AO444" s="87">
        <v>0</v>
      </c>
      <c r="AP444" s="83">
        <v>0</v>
      </c>
      <c r="AQ444" s="24">
        <v>0</v>
      </c>
      <c r="AR444" s="24">
        <v>0</v>
      </c>
      <c r="AS444" s="24">
        <v>0</v>
      </c>
      <c r="AT444" s="24">
        <v>0</v>
      </c>
      <c r="AU444" s="24">
        <v>0</v>
      </c>
      <c r="AV444" s="24">
        <v>0</v>
      </c>
      <c r="AW444" s="24">
        <v>0</v>
      </c>
    </row>
    <row r="445" spans="1:49">
      <c r="A445" s="5">
        <v>1</v>
      </c>
      <c r="B445" s="5">
        <v>4</v>
      </c>
      <c r="C445" s="5">
        <v>1</v>
      </c>
      <c r="D445" s="5">
        <v>1</v>
      </c>
      <c r="E445" s="5">
        <v>0</v>
      </c>
      <c r="F445" s="5">
        <v>56202</v>
      </c>
      <c r="G445" s="5">
        <v>0</v>
      </c>
      <c r="H445" s="5">
        <v>0</v>
      </c>
      <c r="I445" s="5">
        <v>0</v>
      </c>
      <c r="J445" s="5" t="str">
        <f t="shared" si="28"/>
        <v>0/0</v>
      </c>
      <c r="K445" s="2" t="s">
        <v>1089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74">
        <v>301</v>
      </c>
      <c r="T445" s="29">
        <v>4</v>
      </c>
      <c r="U445" s="29">
        <v>11</v>
      </c>
      <c r="V445" s="61">
        <v>3967472</v>
      </c>
      <c r="W445" s="32">
        <f t="shared" si="29"/>
        <v>2049.0282863443631</v>
      </c>
      <c r="X445" s="61">
        <v>0</v>
      </c>
      <c r="Y445" s="32">
        <v>0</v>
      </c>
      <c r="Z445" s="61">
        <v>0</v>
      </c>
      <c r="AA445" s="32">
        <v>0</v>
      </c>
      <c r="AB445" s="32">
        <v>0</v>
      </c>
      <c r="AC445" s="32">
        <v>0</v>
      </c>
      <c r="AD445" s="32">
        <v>0</v>
      </c>
      <c r="AE445" s="32">
        <v>0</v>
      </c>
      <c r="AF445" s="32">
        <v>0</v>
      </c>
      <c r="AG445" s="32">
        <v>0</v>
      </c>
      <c r="AH445" s="32">
        <v>0</v>
      </c>
      <c r="AI445" s="21">
        <v>0</v>
      </c>
      <c r="AJ445" s="21">
        <v>0</v>
      </c>
      <c r="AK445" s="9">
        <v>0</v>
      </c>
      <c r="AL445" s="9">
        <v>0</v>
      </c>
      <c r="AM445" s="9">
        <v>0</v>
      </c>
      <c r="AN445" s="21">
        <v>0</v>
      </c>
      <c r="AO445" s="87">
        <v>0</v>
      </c>
      <c r="AP445" s="83">
        <v>0</v>
      </c>
      <c r="AQ445" s="24">
        <v>0</v>
      </c>
      <c r="AR445" s="24">
        <v>0</v>
      </c>
      <c r="AS445" s="24">
        <v>0</v>
      </c>
      <c r="AT445" s="24">
        <v>0</v>
      </c>
      <c r="AU445" s="24">
        <v>0</v>
      </c>
      <c r="AV445" s="24">
        <v>0</v>
      </c>
      <c r="AW445" s="24">
        <v>0</v>
      </c>
    </row>
    <row r="446" spans="1:49">
      <c r="A446" s="5">
        <v>1</v>
      </c>
      <c r="B446" s="5">
        <v>4</v>
      </c>
      <c r="C446" s="5">
        <v>1</v>
      </c>
      <c r="D446" s="5">
        <v>1</v>
      </c>
      <c r="E446" s="5">
        <v>0</v>
      </c>
      <c r="F446" s="5">
        <v>56203</v>
      </c>
      <c r="G446" s="5">
        <v>0</v>
      </c>
      <c r="H446" s="5">
        <v>0</v>
      </c>
      <c r="I446" s="5">
        <v>0</v>
      </c>
      <c r="J446" s="5" t="str">
        <f t="shared" si="28"/>
        <v>0/0</v>
      </c>
      <c r="K446" s="2" t="s">
        <v>235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74">
        <v>301</v>
      </c>
      <c r="T446" s="29">
        <v>4</v>
      </c>
      <c r="U446" s="29">
        <v>11</v>
      </c>
      <c r="V446" s="61">
        <v>789919</v>
      </c>
      <c r="W446" s="32">
        <f t="shared" si="29"/>
        <v>407.95911727186808</v>
      </c>
      <c r="X446" s="61">
        <v>0</v>
      </c>
      <c r="Y446" s="32">
        <v>0</v>
      </c>
      <c r="Z446" s="61">
        <v>0</v>
      </c>
      <c r="AA446" s="32">
        <v>0</v>
      </c>
      <c r="AB446" s="32">
        <v>0</v>
      </c>
      <c r="AC446" s="32">
        <v>0</v>
      </c>
      <c r="AD446" s="32">
        <v>0</v>
      </c>
      <c r="AE446" s="32">
        <v>0</v>
      </c>
      <c r="AF446" s="32">
        <v>0</v>
      </c>
      <c r="AG446" s="32">
        <v>0</v>
      </c>
      <c r="AH446" s="32">
        <v>0</v>
      </c>
      <c r="AI446" s="21">
        <v>0</v>
      </c>
      <c r="AJ446" s="21">
        <v>0</v>
      </c>
      <c r="AK446" s="9">
        <v>0</v>
      </c>
      <c r="AL446" s="9">
        <v>0</v>
      </c>
      <c r="AM446" s="9">
        <v>0</v>
      </c>
      <c r="AN446" s="21">
        <v>0</v>
      </c>
      <c r="AO446" s="87">
        <v>0</v>
      </c>
      <c r="AP446" s="83">
        <v>0</v>
      </c>
      <c r="AQ446" s="24">
        <v>0</v>
      </c>
      <c r="AR446" s="24">
        <v>0</v>
      </c>
      <c r="AS446" s="24">
        <v>0</v>
      </c>
      <c r="AT446" s="24">
        <v>0</v>
      </c>
      <c r="AU446" s="24">
        <v>0</v>
      </c>
      <c r="AV446" s="24">
        <v>0</v>
      </c>
      <c r="AW446" s="24">
        <v>0</v>
      </c>
    </row>
    <row r="447" spans="1:49">
      <c r="A447" s="5">
        <v>1</v>
      </c>
      <c r="B447" s="5">
        <v>4</v>
      </c>
      <c r="C447" s="5">
        <v>1</v>
      </c>
      <c r="D447" s="5">
        <v>1</v>
      </c>
      <c r="E447" s="5">
        <v>0</v>
      </c>
      <c r="F447" s="5">
        <v>56205</v>
      </c>
      <c r="G447" s="5">
        <v>0</v>
      </c>
      <c r="H447" s="5">
        <v>0</v>
      </c>
      <c r="I447" s="5">
        <v>0</v>
      </c>
      <c r="J447" s="5" t="str">
        <f t="shared" si="28"/>
        <v>0/0</v>
      </c>
      <c r="K447" s="2" t="s">
        <v>1090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74">
        <v>301</v>
      </c>
      <c r="T447" s="29">
        <v>4</v>
      </c>
      <c r="U447" s="29">
        <v>11</v>
      </c>
      <c r="V447" s="61">
        <v>1227244</v>
      </c>
      <c r="W447" s="32">
        <f t="shared" si="29"/>
        <v>633.8186306661778</v>
      </c>
      <c r="X447" s="61">
        <v>0</v>
      </c>
      <c r="Y447" s="32">
        <v>0</v>
      </c>
      <c r="Z447" s="61">
        <v>0</v>
      </c>
      <c r="AA447" s="32">
        <v>0</v>
      </c>
      <c r="AB447" s="32">
        <v>0</v>
      </c>
      <c r="AC447" s="32">
        <v>0</v>
      </c>
      <c r="AD447" s="32">
        <v>0</v>
      </c>
      <c r="AE447" s="32">
        <v>0</v>
      </c>
      <c r="AF447" s="32">
        <v>0</v>
      </c>
      <c r="AG447" s="32">
        <v>0</v>
      </c>
      <c r="AH447" s="32">
        <v>0</v>
      </c>
      <c r="AI447" s="21">
        <v>0</v>
      </c>
      <c r="AJ447" s="21">
        <v>0</v>
      </c>
      <c r="AK447" s="9">
        <v>0</v>
      </c>
      <c r="AL447" s="9">
        <v>0</v>
      </c>
      <c r="AM447" s="9">
        <v>0</v>
      </c>
      <c r="AN447" s="21">
        <v>0</v>
      </c>
      <c r="AO447" s="87">
        <v>0</v>
      </c>
      <c r="AP447" s="83">
        <v>0</v>
      </c>
      <c r="AQ447" s="24">
        <v>0</v>
      </c>
      <c r="AR447" s="24">
        <v>0</v>
      </c>
      <c r="AS447" s="24">
        <v>0</v>
      </c>
      <c r="AT447" s="24">
        <v>0</v>
      </c>
      <c r="AU447" s="24">
        <v>0</v>
      </c>
      <c r="AV447" s="24">
        <v>0</v>
      </c>
      <c r="AW447" s="24">
        <v>0</v>
      </c>
    </row>
    <row r="448" spans="1:49">
      <c r="A448" s="1">
        <v>1</v>
      </c>
      <c r="B448" s="1">
        <v>4</v>
      </c>
      <c r="C448" s="1">
        <v>1</v>
      </c>
      <c r="D448" s="1">
        <v>3</v>
      </c>
      <c r="E448" s="1">
        <v>0</v>
      </c>
      <c r="F448" s="5">
        <v>56603</v>
      </c>
      <c r="G448" s="5">
        <v>0</v>
      </c>
      <c r="H448" s="1">
        <v>56200</v>
      </c>
      <c r="I448" s="1">
        <v>2</v>
      </c>
      <c r="J448" s="5" t="str">
        <f t="shared" si="28"/>
        <v>56200/2</v>
      </c>
      <c r="K448" s="2" t="s">
        <v>32</v>
      </c>
      <c r="L448" s="1">
        <v>4</v>
      </c>
      <c r="M448" s="1">
        <v>1</v>
      </c>
      <c r="N448" s="1">
        <v>1</v>
      </c>
      <c r="O448" s="1">
        <v>3</v>
      </c>
      <c r="P448" s="1">
        <v>2</v>
      </c>
      <c r="Q448" s="1">
        <v>5</v>
      </c>
      <c r="R448" s="1">
        <v>1</v>
      </c>
      <c r="S448" s="12">
        <v>354</v>
      </c>
      <c r="T448" s="29">
        <v>4</v>
      </c>
      <c r="U448" s="29">
        <v>21</v>
      </c>
      <c r="V448" s="61">
        <v>0</v>
      </c>
      <c r="W448" s="32">
        <f t="shared" si="29"/>
        <v>0</v>
      </c>
      <c r="X448" s="61">
        <v>1600000</v>
      </c>
      <c r="Y448" s="32">
        <f t="shared" si="30"/>
        <v>826.33103854317835</v>
      </c>
      <c r="Z448" s="61">
        <v>1746426</v>
      </c>
      <c r="AA448" s="32">
        <f t="shared" si="31"/>
        <v>901.95375644925548</v>
      </c>
      <c r="AB448" s="32">
        <v>1033</v>
      </c>
      <c r="AC448" s="32">
        <v>348.76</v>
      </c>
      <c r="AD448" s="32">
        <v>663.71</v>
      </c>
      <c r="AE448" s="32">
        <v>750</v>
      </c>
      <c r="AF448" s="32">
        <v>725.49</v>
      </c>
      <c r="AG448" s="32">
        <v>819.5</v>
      </c>
      <c r="AH448" s="32">
        <v>1407</v>
      </c>
      <c r="AI448" s="21">
        <v>1506</v>
      </c>
      <c r="AJ448" s="21">
        <v>1700</v>
      </c>
      <c r="AK448" s="9">
        <v>1700</v>
      </c>
      <c r="AL448" s="9">
        <v>1700</v>
      </c>
      <c r="AM448" s="9">
        <v>1700</v>
      </c>
      <c r="AN448" s="21">
        <v>1700</v>
      </c>
      <c r="AO448" s="87">
        <v>1700</v>
      </c>
      <c r="AP448" s="83">
        <v>1700</v>
      </c>
      <c r="AQ448" s="24">
        <v>1700</v>
      </c>
      <c r="AR448" s="24">
        <v>1700</v>
      </c>
      <c r="AS448" s="24">
        <v>1615</v>
      </c>
      <c r="AT448" s="24">
        <v>1615</v>
      </c>
      <c r="AU448" s="24">
        <v>1615</v>
      </c>
      <c r="AV448" s="24">
        <f>VLOOKUP(J448,Foglio4!$D$2:$I$1206,6,0)</f>
        <v>1615</v>
      </c>
      <c r="AW448" s="24">
        <f>VLOOKUP(SPESA!J448,Foglio4!$D$2:$J$1206,7,0)</f>
        <v>1615</v>
      </c>
    </row>
    <row r="449" spans="1:49">
      <c r="A449" s="1">
        <v>1</v>
      </c>
      <c r="B449" s="1">
        <v>4</v>
      </c>
      <c r="C449" s="1">
        <v>1</v>
      </c>
      <c r="D449" s="1">
        <v>3</v>
      </c>
      <c r="E449" s="1">
        <v>0</v>
      </c>
      <c r="F449" s="5">
        <v>56650</v>
      </c>
      <c r="G449" s="5">
        <v>0</v>
      </c>
      <c r="H449" s="1">
        <v>56200</v>
      </c>
      <c r="I449" s="1">
        <v>3</v>
      </c>
      <c r="J449" s="5" t="str">
        <f t="shared" si="28"/>
        <v>56200/3</v>
      </c>
      <c r="K449" s="2" t="s">
        <v>79</v>
      </c>
      <c r="L449" s="1">
        <v>4</v>
      </c>
      <c r="M449" s="1">
        <v>1</v>
      </c>
      <c r="N449" s="1">
        <v>1</v>
      </c>
      <c r="O449" s="1">
        <v>3</v>
      </c>
      <c r="P449" s="1">
        <v>2</v>
      </c>
      <c r="Q449" s="1">
        <v>5</v>
      </c>
      <c r="R449" s="1">
        <v>4</v>
      </c>
      <c r="S449" s="12">
        <v>354</v>
      </c>
      <c r="T449" s="29">
        <v>4</v>
      </c>
      <c r="U449" s="29">
        <v>21</v>
      </c>
      <c r="V449" s="61">
        <v>795544</v>
      </c>
      <c r="W449" s="32">
        <f t="shared" si="29"/>
        <v>410.86418732924642</v>
      </c>
      <c r="X449" s="61">
        <v>3500000</v>
      </c>
      <c r="Y449" s="32">
        <f t="shared" si="30"/>
        <v>1807.5991468132027</v>
      </c>
      <c r="Z449" s="61">
        <v>3500000</v>
      </c>
      <c r="AA449" s="32">
        <f t="shared" si="31"/>
        <v>1807.5991468132027</v>
      </c>
      <c r="AB449" s="32">
        <v>1693.02</v>
      </c>
      <c r="AC449" s="32">
        <v>1648.19</v>
      </c>
      <c r="AD449" s="32">
        <v>1902.63</v>
      </c>
      <c r="AE449" s="32">
        <v>1770.73</v>
      </c>
      <c r="AF449" s="32">
        <v>2700</v>
      </c>
      <c r="AG449" s="32">
        <v>3047.86</v>
      </c>
      <c r="AH449" s="32">
        <v>3050</v>
      </c>
      <c r="AI449" s="21">
        <v>3200</v>
      </c>
      <c r="AJ449" s="21">
        <v>5000</v>
      </c>
      <c r="AK449" s="9">
        <v>3500</v>
      </c>
      <c r="AL449" s="9">
        <v>5300</v>
      </c>
      <c r="AM449" s="9">
        <v>5000</v>
      </c>
      <c r="AN449" s="21">
        <v>5000</v>
      </c>
      <c r="AO449" s="87">
        <v>7500</v>
      </c>
      <c r="AP449" s="83">
        <v>5000</v>
      </c>
      <c r="AQ449" s="24">
        <v>5000</v>
      </c>
      <c r="AR449" s="24">
        <v>5000</v>
      </c>
      <c r="AS449" s="24">
        <v>4750</v>
      </c>
      <c r="AT449" s="24">
        <v>4750</v>
      </c>
      <c r="AU449" s="24">
        <v>4750</v>
      </c>
      <c r="AV449" s="24">
        <f>VLOOKUP(J449,Foglio4!$D$2:$I$1206,6,0)</f>
        <v>4750</v>
      </c>
      <c r="AW449" s="24">
        <f>VLOOKUP(SPESA!J449,Foglio4!$D$2:$J$1206,7,0)</f>
        <v>4750</v>
      </c>
    </row>
    <row r="450" spans="1:49" ht="15.75" customHeight="1">
      <c r="A450" s="1">
        <v>1</v>
      </c>
      <c r="B450" s="1">
        <v>4</v>
      </c>
      <c r="C450" s="1">
        <v>1</v>
      </c>
      <c r="D450" s="1">
        <v>3</v>
      </c>
      <c r="E450" s="1">
        <v>0</v>
      </c>
      <c r="F450" s="5">
        <v>56604</v>
      </c>
      <c r="G450" s="5">
        <v>0</v>
      </c>
      <c r="H450" s="1">
        <v>56200</v>
      </c>
      <c r="I450" s="1">
        <v>4</v>
      </c>
      <c r="J450" s="5" t="str">
        <f t="shared" si="28"/>
        <v>56200/4</v>
      </c>
      <c r="K450" s="2" t="s">
        <v>34</v>
      </c>
      <c r="L450" s="1">
        <v>4</v>
      </c>
      <c r="M450" s="1">
        <v>1</v>
      </c>
      <c r="N450" s="1">
        <v>1</v>
      </c>
      <c r="O450" s="1">
        <v>3</v>
      </c>
      <c r="P450" s="1">
        <v>2</v>
      </c>
      <c r="Q450" s="1">
        <v>5</v>
      </c>
      <c r="R450" s="1">
        <v>6</v>
      </c>
      <c r="S450" s="12">
        <v>202</v>
      </c>
      <c r="T450" s="29">
        <v>4</v>
      </c>
      <c r="U450" s="29">
        <v>21</v>
      </c>
      <c r="V450" s="61">
        <v>3478500</v>
      </c>
      <c r="W450" s="32">
        <f t="shared" si="29"/>
        <v>1796.4953234827788</v>
      </c>
      <c r="X450" s="61">
        <v>19300000</v>
      </c>
      <c r="Y450" s="32">
        <f t="shared" si="30"/>
        <v>9967.6181524270887</v>
      </c>
      <c r="Z450" s="61">
        <v>22999600</v>
      </c>
      <c r="AA450" s="32">
        <f t="shared" si="31"/>
        <v>11878.302096298554</v>
      </c>
      <c r="AB450" s="32">
        <v>10199.700000000001</v>
      </c>
      <c r="AC450" s="32">
        <v>11600.75</v>
      </c>
      <c r="AD450" s="32">
        <v>9969</v>
      </c>
      <c r="AE450" s="32">
        <v>12000</v>
      </c>
      <c r="AF450" s="32">
        <v>13000</v>
      </c>
      <c r="AG450" s="32">
        <v>13500</v>
      </c>
      <c r="AH450" s="32">
        <v>13000</v>
      </c>
      <c r="AI450" s="21">
        <v>19600</v>
      </c>
      <c r="AJ450" s="21">
        <v>18600</v>
      </c>
      <c r="AK450" s="9">
        <v>18793.79</v>
      </c>
      <c r="AL450" s="9">
        <v>20724.169999999998</v>
      </c>
      <c r="AM450" s="9">
        <v>20725</v>
      </c>
      <c r="AN450" s="21">
        <v>20725</v>
      </c>
      <c r="AO450" s="87">
        <v>5725</v>
      </c>
      <c r="AP450" s="83">
        <v>10000</v>
      </c>
      <c r="AQ450" s="24">
        <v>10000</v>
      </c>
      <c r="AR450" s="24">
        <v>10000</v>
      </c>
      <c r="AS450" s="24">
        <v>9500</v>
      </c>
      <c r="AT450" s="24">
        <v>9500</v>
      </c>
      <c r="AU450" s="24">
        <v>8550</v>
      </c>
      <c r="AV450" s="24">
        <f>VLOOKUP(J450,Foglio4!$D$2:$I$1206,6,0)</f>
        <v>9500</v>
      </c>
      <c r="AW450" s="24">
        <f>VLOOKUP(SPESA!J450,Foglio4!$D$2:$J$1206,7,0)</f>
        <v>9500</v>
      </c>
    </row>
    <row r="451" spans="1:49">
      <c r="A451" s="1">
        <v>1</v>
      </c>
      <c r="B451" s="1">
        <v>4</v>
      </c>
      <c r="C451" s="1">
        <v>1</v>
      </c>
      <c r="D451" s="1">
        <v>3</v>
      </c>
      <c r="E451" s="1">
        <v>0</v>
      </c>
      <c r="F451" s="5">
        <v>56655</v>
      </c>
      <c r="G451" s="5">
        <v>0</v>
      </c>
      <c r="H451" s="1">
        <v>56200</v>
      </c>
      <c r="I451" s="1">
        <v>5</v>
      </c>
      <c r="J451" s="5" t="str">
        <f t="shared" si="28"/>
        <v>56200/5</v>
      </c>
      <c r="K451" s="2" t="s">
        <v>81</v>
      </c>
      <c r="L451" s="1">
        <v>4</v>
      </c>
      <c r="M451" s="1">
        <v>1</v>
      </c>
      <c r="N451" s="1">
        <v>1</v>
      </c>
      <c r="O451" s="1">
        <v>3</v>
      </c>
      <c r="P451" s="1">
        <v>2</v>
      </c>
      <c r="Q451" s="1">
        <v>5</v>
      </c>
      <c r="R451" s="1">
        <v>5</v>
      </c>
      <c r="S451" s="12">
        <v>354</v>
      </c>
      <c r="T451" s="29">
        <v>4</v>
      </c>
      <c r="U451" s="29">
        <v>21</v>
      </c>
      <c r="V451" s="61">
        <v>337000</v>
      </c>
      <c r="W451" s="32">
        <f t="shared" si="29"/>
        <v>174.04597499315696</v>
      </c>
      <c r="X451" s="61">
        <v>600000</v>
      </c>
      <c r="Y451" s="32">
        <f t="shared" si="30"/>
        <v>309.8741394536919</v>
      </c>
      <c r="Z451" s="61">
        <v>1200000</v>
      </c>
      <c r="AA451" s="32">
        <f t="shared" si="31"/>
        <v>619.74827890738379</v>
      </c>
      <c r="AB451" s="32">
        <v>775</v>
      </c>
      <c r="AC451" s="32">
        <v>590</v>
      </c>
      <c r="AD451" s="32">
        <v>590</v>
      </c>
      <c r="AE451" s="32">
        <v>421.16</v>
      </c>
      <c r="AF451" s="32">
        <v>700</v>
      </c>
      <c r="AG451" s="32">
        <v>850</v>
      </c>
      <c r="AH451" s="32">
        <v>800</v>
      </c>
      <c r="AI451" s="21">
        <v>1400</v>
      </c>
      <c r="AJ451" s="21">
        <v>1400</v>
      </c>
      <c r="AK451" s="9">
        <v>1400</v>
      </c>
      <c r="AL451" s="9">
        <v>1400</v>
      </c>
      <c r="AM451" s="9">
        <v>1400</v>
      </c>
      <c r="AN451" s="21">
        <v>1400</v>
      </c>
      <c r="AO451" s="87">
        <v>1400</v>
      </c>
      <c r="AP451" s="83">
        <v>1400</v>
      </c>
      <c r="AQ451" s="24">
        <v>3200</v>
      </c>
      <c r="AR451" s="24">
        <v>3400</v>
      </c>
      <c r="AS451" s="24">
        <v>2400</v>
      </c>
      <c r="AT451" s="24">
        <v>2400</v>
      </c>
      <c r="AU451" s="24">
        <v>2400</v>
      </c>
      <c r="AV451" s="24">
        <f>VLOOKUP(J451,Foglio4!$D$2:$I$1206,6,0)</f>
        <v>2400</v>
      </c>
      <c r="AW451" s="24">
        <f>VLOOKUP(SPESA!J451,Foglio4!$D$2:$J$1206,7,0)</f>
        <v>2400</v>
      </c>
    </row>
    <row r="452" spans="1:49">
      <c r="A452" s="1">
        <v>1</v>
      </c>
      <c r="B452" s="1">
        <v>4</v>
      </c>
      <c r="C452" s="1">
        <v>1</v>
      </c>
      <c r="D452" s="1">
        <v>3</v>
      </c>
      <c r="E452" s="1">
        <v>0</v>
      </c>
      <c r="F452" s="5">
        <v>56606</v>
      </c>
      <c r="G452" s="5">
        <v>0</v>
      </c>
      <c r="H452" s="1">
        <v>56200</v>
      </c>
      <c r="I452" s="1">
        <v>7</v>
      </c>
      <c r="J452" s="5" t="str">
        <f t="shared" si="28"/>
        <v>56200/7</v>
      </c>
      <c r="K452" s="2" t="s">
        <v>83</v>
      </c>
      <c r="L452" s="1">
        <v>4</v>
      </c>
      <c r="M452" s="1">
        <v>1</v>
      </c>
      <c r="N452" s="1">
        <v>1</v>
      </c>
      <c r="O452" s="1">
        <v>10</v>
      </c>
      <c r="P452" s="1">
        <v>4</v>
      </c>
      <c r="Q452" s="1">
        <v>1</v>
      </c>
      <c r="R452" s="1">
        <v>999</v>
      </c>
      <c r="S452" s="12">
        <v>354</v>
      </c>
      <c r="T452" s="29">
        <v>4</v>
      </c>
      <c r="U452" s="29">
        <v>21</v>
      </c>
      <c r="V452" s="61">
        <v>0</v>
      </c>
      <c r="W452" s="32">
        <f t="shared" si="29"/>
        <v>0</v>
      </c>
      <c r="X452" s="61">
        <v>3100000</v>
      </c>
      <c r="Y452" s="32">
        <f t="shared" si="30"/>
        <v>1601.0163871774082</v>
      </c>
      <c r="Z452" s="61">
        <v>3100000</v>
      </c>
      <c r="AA452" s="32">
        <f t="shared" si="31"/>
        <v>1601.0163871774082</v>
      </c>
      <c r="AB452" s="32">
        <v>1601.01</v>
      </c>
      <c r="AC452" s="32">
        <v>1602</v>
      </c>
      <c r="AD452" s="32">
        <v>1603</v>
      </c>
      <c r="AE452" s="32">
        <v>1603</v>
      </c>
      <c r="AF452" s="32">
        <v>1603</v>
      </c>
      <c r="AG452" s="32">
        <v>1051</v>
      </c>
      <c r="AH452" s="32">
        <v>1051</v>
      </c>
      <c r="AI452" s="21">
        <v>1051</v>
      </c>
      <c r="AJ452" s="21">
        <v>1051</v>
      </c>
      <c r="AK452" s="9">
        <v>1060</v>
      </c>
      <c r="AL452" s="9">
        <v>2907.07</v>
      </c>
      <c r="AM452" s="9">
        <v>2910</v>
      </c>
      <c r="AN452" s="21">
        <v>2575.9299999999998</v>
      </c>
      <c r="AO452" s="87">
        <v>2575.9299999999998</v>
      </c>
      <c r="AP452" s="83">
        <v>2575.9299999999998</v>
      </c>
      <c r="AQ452" s="24">
        <v>2575.9299999999998</v>
      </c>
      <c r="AR452" s="24">
        <v>2021.72</v>
      </c>
      <c r="AS452" s="24">
        <v>2021.72</v>
      </c>
      <c r="AT452" s="24">
        <v>2021.72</v>
      </c>
      <c r="AU452" s="24">
        <v>2022</v>
      </c>
      <c r="AV452" s="24">
        <f>VLOOKUP(J452,Foglio4!$D$2:$I$1206,6,0)</f>
        <v>2022</v>
      </c>
      <c r="AW452" s="24">
        <f>VLOOKUP(SPESA!J452,Foglio4!$D$2:$J$1206,7,0)</f>
        <v>2022</v>
      </c>
    </row>
    <row r="453" spans="1:49">
      <c r="A453" s="1">
        <v>1</v>
      </c>
      <c r="B453" s="1">
        <v>4</v>
      </c>
      <c r="C453" s="1">
        <v>1</v>
      </c>
      <c r="D453" s="1">
        <v>3</v>
      </c>
      <c r="E453" s="1">
        <v>0</v>
      </c>
      <c r="H453" s="1">
        <v>56200</v>
      </c>
      <c r="I453" s="1">
        <v>52</v>
      </c>
      <c r="J453" s="5" t="str">
        <f t="shared" si="28"/>
        <v>56200/52</v>
      </c>
      <c r="K453" s="2" t="s">
        <v>37</v>
      </c>
      <c r="L453" s="1">
        <v>4</v>
      </c>
      <c r="M453" s="1">
        <v>1</v>
      </c>
      <c r="N453" s="1">
        <v>1</v>
      </c>
      <c r="O453" s="1">
        <v>10</v>
      </c>
      <c r="P453" s="1">
        <v>2</v>
      </c>
      <c r="Q453" s="1">
        <v>1</v>
      </c>
      <c r="R453" s="1">
        <v>1</v>
      </c>
      <c r="S453" s="12">
        <v>354</v>
      </c>
      <c r="T453" s="29">
        <v>4</v>
      </c>
      <c r="U453" s="29">
        <v>21</v>
      </c>
      <c r="V453" s="61">
        <v>0</v>
      </c>
      <c r="W453" s="32">
        <f t="shared" si="29"/>
        <v>0</v>
      </c>
      <c r="X453" s="61">
        <v>0</v>
      </c>
      <c r="Y453" s="32">
        <f t="shared" si="30"/>
        <v>0</v>
      </c>
      <c r="Z453" s="61">
        <v>0</v>
      </c>
      <c r="AA453" s="32">
        <f t="shared" si="31"/>
        <v>0</v>
      </c>
      <c r="AB453" s="32">
        <v>0</v>
      </c>
      <c r="AC453" s="32">
        <v>0</v>
      </c>
      <c r="AD453" s="32">
        <v>0</v>
      </c>
      <c r="AE453" s="32">
        <v>0</v>
      </c>
      <c r="AF453" s="32">
        <v>0</v>
      </c>
      <c r="AG453" s="32">
        <v>0</v>
      </c>
      <c r="AH453" s="32">
        <v>0</v>
      </c>
      <c r="AI453" s="21">
        <v>0</v>
      </c>
      <c r="AJ453" s="21">
        <v>0</v>
      </c>
      <c r="AK453" s="9">
        <v>0</v>
      </c>
      <c r="AL453" s="9">
        <v>0</v>
      </c>
      <c r="AM453" s="9">
        <v>0</v>
      </c>
      <c r="AN453" s="21">
        <v>0</v>
      </c>
      <c r="AO453" s="87">
        <v>0</v>
      </c>
      <c r="AP453" s="83">
        <v>0</v>
      </c>
      <c r="AQ453" s="24">
        <v>0</v>
      </c>
      <c r="AR453" s="24">
        <v>0</v>
      </c>
      <c r="AS453" s="24">
        <v>0</v>
      </c>
      <c r="AT453" s="24">
        <v>0</v>
      </c>
      <c r="AU453" s="24">
        <v>0</v>
      </c>
      <c r="AV453" s="24">
        <f>VLOOKUP(J453,Foglio4!$D$2:$I$1206,6,0)</f>
        <v>0</v>
      </c>
      <c r="AW453" s="24">
        <f>VLOOKUP(SPESA!J453,Foglio4!$D$2:$J$1206,7,0)</f>
        <v>0</v>
      </c>
    </row>
    <row r="454" spans="1:49">
      <c r="A454" s="1">
        <v>1</v>
      </c>
      <c r="B454" s="1">
        <v>4</v>
      </c>
      <c r="C454" s="1">
        <v>1</v>
      </c>
      <c r="D454" s="1">
        <v>3</v>
      </c>
      <c r="E454" s="1">
        <v>0</v>
      </c>
      <c r="H454" s="1">
        <v>56200</v>
      </c>
      <c r="I454" s="1">
        <v>53</v>
      </c>
      <c r="J454" s="5" t="str">
        <f t="shared" si="28"/>
        <v>56200/53</v>
      </c>
      <c r="K454" s="2" t="s">
        <v>86</v>
      </c>
      <c r="L454" s="1">
        <v>4</v>
      </c>
      <c r="M454" s="1">
        <v>1</v>
      </c>
      <c r="N454" s="1">
        <v>1</v>
      </c>
      <c r="O454" s="1">
        <v>10</v>
      </c>
      <c r="P454" s="1">
        <v>2</v>
      </c>
      <c r="Q454" s="1">
        <v>1</v>
      </c>
      <c r="R454" s="1">
        <v>1</v>
      </c>
      <c r="S454" s="12">
        <v>354</v>
      </c>
      <c r="T454" s="29">
        <v>4</v>
      </c>
      <c r="U454" s="29">
        <v>21</v>
      </c>
      <c r="V454" s="61">
        <v>0</v>
      </c>
      <c r="W454" s="32">
        <f t="shared" si="29"/>
        <v>0</v>
      </c>
      <c r="X454" s="61">
        <v>0</v>
      </c>
      <c r="Y454" s="32">
        <f t="shared" si="30"/>
        <v>0</v>
      </c>
      <c r="Z454" s="61">
        <v>0</v>
      </c>
      <c r="AA454" s="32">
        <f t="shared" si="31"/>
        <v>0</v>
      </c>
      <c r="AB454" s="32">
        <v>0</v>
      </c>
      <c r="AC454" s="32">
        <v>0</v>
      </c>
      <c r="AD454" s="32">
        <v>0</v>
      </c>
      <c r="AE454" s="32">
        <v>0</v>
      </c>
      <c r="AF454" s="32">
        <v>0</v>
      </c>
      <c r="AG454" s="32">
        <v>0</v>
      </c>
      <c r="AH454" s="32">
        <v>0</v>
      </c>
      <c r="AI454" s="21">
        <v>0</v>
      </c>
      <c r="AJ454" s="21">
        <v>0</v>
      </c>
      <c r="AK454" s="9">
        <v>0</v>
      </c>
      <c r="AL454" s="9">
        <v>0</v>
      </c>
      <c r="AM454" s="9">
        <v>0</v>
      </c>
      <c r="AN454" s="21">
        <v>0</v>
      </c>
      <c r="AO454" s="87">
        <v>0</v>
      </c>
      <c r="AP454" s="83">
        <v>0</v>
      </c>
      <c r="AQ454" s="24">
        <v>0</v>
      </c>
      <c r="AR454" s="24">
        <v>0</v>
      </c>
      <c r="AS454" s="24">
        <v>0</v>
      </c>
      <c r="AT454" s="24">
        <v>0</v>
      </c>
      <c r="AU454" s="24">
        <v>0</v>
      </c>
      <c r="AV454" s="24">
        <f>VLOOKUP(J454,Foglio4!$D$2:$I$1206,6,0)</f>
        <v>0</v>
      </c>
      <c r="AW454" s="24">
        <f>VLOOKUP(SPESA!J454,Foglio4!$D$2:$J$1206,7,0)</f>
        <v>0</v>
      </c>
    </row>
    <row r="455" spans="1:49">
      <c r="A455" s="1">
        <v>1</v>
      </c>
      <c r="B455" s="1">
        <v>4</v>
      </c>
      <c r="C455" s="1">
        <v>1</v>
      </c>
      <c r="D455" s="1">
        <v>3</v>
      </c>
      <c r="E455" s="1">
        <v>0</v>
      </c>
      <c r="H455" s="1">
        <v>56200</v>
      </c>
      <c r="I455" s="1">
        <v>54</v>
      </c>
      <c r="J455" s="5" t="str">
        <f t="shared" si="28"/>
        <v>56200/54</v>
      </c>
      <c r="K455" s="2" t="s">
        <v>123</v>
      </c>
      <c r="L455" s="1">
        <v>4</v>
      </c>
      <c r="M455" s="1">
        <v>1</v>
      </c>
      <c r="N455" s="1">
        <v>1</v>
      </c>
      <c r="O455" s="1">
        <v>10</v>
      </c>
      <c r="P455" s="1">
        <v>2</v>
      </c>
      <c r="Q455" s="1">
        <v>1</v>
      </c>
      <c r="R455" s="1">
        <v>1</v>
      </c>
      <c r="S455" s="12">
        <v>202</v>
      </c>
      <c r="T455" s="29">
        <v>4</v>
      </c>
      <c r="U455" s="29">
        <v>21</v>
      </c>
      <c r="V455" s="61">
        <v>0</v>
      </c>
      <c r="W455" s="32">
        <f t="shared" si="29"/>
        <v>0</v>
      </c>
      <c r="X455" s="61">
        <v>0</v>
      </c>
      <c r="Y455" s="32">
        <f t="shared" si="30"/>
        <v>0</v>
      </c>
      <c r="Z455" s="61">
        <v>0</v>
      </c>
      <c r="AA455" s="32">
        <f t="shared" si="31"/>
        <v>0</v>
      </c>
      <c r="AB455" s="32">
        <v>0</v>
      </c>
      <c r="AC455" s="32">
        <v>0</v>
      </c>
      <c r="AD455" s="32">
        <v>0</v>
      </c>
      <c r="AE455" s="32">
        <v>0</v>
      </c>
      <c r="AF455" s="32">
        <v>0</v>
      </c>
      <c r="AG455" s="32">
        <v>0</v>
      </c>
      <c r="AH455" s="32">
        <v>0</v>
      </c>
      <c r="AI455" s="21">
        <v>0</v>
      </c>
      <c r="AJ455" s="21">
        <v>0</v>
      </c>
      <c r="AK455" s="9">
        <v>0</v>
      </c>
      <c r="AL455" s="9">
        <v>0</v>
      </c>
      <c r="AM455" s="9">
        <v>0</v>
      </c>
      <c r="AN455" s="21">
        <v>0</v>
      </c>
      <c r="AO455" s="87">
        <v>0</v>
      </c>
      <c r="AP455" s="83">
        <v>0</v>
      </c>
      <c r="AQ455" s="24">
        <v>0</v>
      </c>
      <c r="AR455" s="24">
        <v>0</v>
      </c>
      <c r="AS455" s="24">
        <v>0</v>
      </c>
      <c r="AT455" s="24">
        <v>0</v>
      </c>
      <c r="AU455" s="24">
        <v>0</v>
      </c>
      <c r="AV455" s="24">
        <f>VLOOKUP(J455,Foglio4!$D$2:$I$1206,6,0)</f>
        <v>0</v>
      </c>
      <c r="AW455" s="24">
        <f>VLOOKUP(SPESA!J455,Foglio4!$D$2:$J$1206,7,0)</f>
        <v>0</v>
      </c>
    </row>
    <row r="456" spans="1:49">
      <c r="A456" s="1">
        <v>1</v>
      </c>
      <c r="B456" s="1">
        <v>4</v>
      </c>
      <c r="C456" s="1">
        <v>1</v>
      </c>
      <c r="D456" s="1">
        <v>3</v>
      </c>
      <c r="E456" s="1">
        <v>0</v>
      </c>
      <c r="H456" s="1">
        <v>56200</v>
      </c>
      <c r="I456" s="1">
        <v>55</v>
      </c>
      <c r="J456" s="5" t="str">
        <f t="shared" si="28"/>
        <v>56200/55</v>
      </c>
      <c r="K456" s="2" t="s">
        <v>312</v>
      </c>
      <c r="L456" s="1">
        <v>4</v>
      </c>
      <c r="M456" s="1">
        <v>1</v>
      </c>
      <c r="N456" s="1">
        <v>1</v>
      </c>
      <c r="O456" s="1">
        <v>10</v>
      </c>
      <c r="P456" s="1">
        <v>2</v>
      </c>
      <c r="Q456" s="1">
        <v>1</v>
      </c>
      <c r="R456" s="1">
        <v>1</v>
      </c>
      <c r="S456" s="12">
        <v>400</v>
      </c>
      <c r="T456" s="29">
        <v>4</v>
      </c>
      <c r="U456" s="29">
        <v>21</v>
      </c>
      <c r="V456" s="61">
        <v>0</v>
      </c>
      <c r="W456" s="32">
        <f t="shared" si="29"/>
        <v>0</v>
      </c>
      <c r="X456" s="61">
        <v>0</v>
      </c>
      <c r="Y456" s="32">
        <f t="shared" si="30"/>
        <v>0</v>
      </c>
      <c r="Z456" s="61">
        <v>0</v>
      </c>
      <c r="AA456" s="32">
        <f t="shared" si="31"/>
        <v>0</v>
      </c>
      <c r="AB456" s="32">
        <v>0</v>
      </c>
      <c r="AC456" s="32">
        <v>0</v>
      </c>
      <c r="AD456" s="32">
        <v>0</v>
      </c>
      <c r="AE456" s="32">
        <v>0</v>
      </c>
      <c r="AF456" s="32">
        <v>0</v>
      </c>
      <c r="AG456" s="32">
        <v>0</v>
      </c>
      <c r="AH456" s="32">
        <v>0</v>
      </c>
      <c r="AI456" s="21">
        <v>0</v>
      </c>
      <c r="AJ456" s="21">
        <v>0</v>
      </c>
      <c r="AK456" s="9">
        <v>0</v>
      </c>
      <c r="AL456" s="9">
        <v>0</v>
      </c>
      <c r="AM456" s="9">
        <v>0</v>
      </c>
      <c r="AN456" s="21">
        <v>0</v>
      </c>
      <c r="AO456" s="87">
        <v>0</v>
      </c>
      <c r="AP456" s="83">
        <v>0</v>
      </c>
      <c r="AQ456" s="24">
        <v>0</v>
      </c>
      <c r="AR456" s="24">
        <v>0</v>
      </c>
      <c r="AS456" s="24">
        <v>0</v>
      </c>
      <c r="AT456" s="24">
        <v>0</v>
      </c>
      <c r="AU456" s="24">
        <v>0</v>
      </c>
      <c r="AV456" s="24">
        <f>VLOOKUP(J456,Foglio4!$D$2:$I$1206,6,0)</f>
        <v>0</v>
      </c>
      <c r="AW456" s="24">
        <f>VLOOKUP(SPESA!J456,Foglio4!$D$2:$J$1206,7,0)</f>
        <v>0</v>
      </c>
    </row>
    <row r="457" spans="1:49">
      <c r="A457" s="1">
        <v>1</v>
      </c>
      <c r="B457" s="1">
        <v>4</v>
      </c>
      <c r="C457" s="1">
        <v>1</v>
      </c>
      <c r="D457" s="1">
        <v>3</v>
      </c>
      <c r="E457" s="1">
        <v>0</v>
      </c>
      <c r="H457" s="1">
        <v>56200</v>
      </c>
      <c r="I457" s="1">
        <v>71</v>
      </c>
      <c r="J457" s="5" t="str">
        <f t="shared" ref="J457:J520" si="32">CONCATENATE(H457,"/",I457)</f>
        <v>56200/71</v>
      </c>
      <c r="K457" s="2" t="s">
        <v>312</v>
      </c>
      <c r="L457" s="1">
        <v>4</v>
      </c>
      <c r="M457" s="1">
        <v>1</v>
      </c>
      <c r="N457" s="1">
        <v>1</v>
      </c>
      <c r="O457" s="1">
        <v>10</v>
      </c>
      <c r="P457" s="1">
        <v>2</v>
      </c>
      <c r="Q457" s="1">
        <v>1</v>
      </c>
      <c r="R457" s="1">
        <v>1</v>
      </c>
      <c r="S457" s="12">
        <v>400</v>
      </c>
      <c r="T457" s="29">
        <v>4</v>
      </c>
      <c r="U457" s="29">
        <v>21</v>
      </c>
      <c r="V457" s="61">
        <v>0</v>
      </c>
      <c r="W457" s="32">
        <f t="shared" si="29"/>
        <v>0</v>
      </c>
      <c r="X457" s="61">
        <v>0</v>
      </c>
      <c r="Y457" s="32">
        <f t="shared" si="30"/>
        <v>0</v>
      </c>
      <c r="Z457" s="61">
        <v>0</v>
      </c>
      <c r="AA457" s="32">
        <f t="shared" si="31"/>
        <v>0</v>
      </c>
      <c r="AB457" s="32">
        <v>0</v>
      </c>
      <c r="AC457" s="32">
        <v>0</v>
      </c>
      <c r="AD457" s="32">
        <v>0</v>
      </c>
      <c r="AE457" s="32">
        <v>0</v>
      </c>
      <c r="AF457" s="32">
        <v>0</v>
      </c>
      <c r="AG457" s="32">
        <v>0</v>
      </c>
      <c r="AH457" s="32">
        <v>0</v>
      </c>
      <c r="AI457" s="21">
        <v>0</v>
      </c>
      <c r="AJ457" s="21">
        <v>0</v>
      </c>
      <c r="AK457" s="9">
        <v>0</v>
      </c>
      <c r="AL457" s="9">
        <v>0</v>
      </c>
      <c r="AM457" s="9">
        <v>0</v>
      </c>
      <c r="AN457" s="21">
        <v>0</v>
      </c>
      <c r="AO457" s="87">
        <v>0</v>
      </c>
      <c r="AP457" s="83">
        <v>0</v>
      </c>
      <c r="AQ457" s="24">
        <v>0</v>
      </c>
      <c r="AR457" s="24">
        <v>0</v>
      </c>
      <c r="AS457" s="24">
        <v>0</v>
      </c>
      <c r="AT457" s="24">
        <v>0</v>
      </c>
      <c r="AU457" s="24">
        <v>0</v>
      </c>
      <c r="AV457" s="24">
        <f>VLOOKUP(J457,Foglio4!$D$2:$I$1206,6,0)</f>
        <v>0</v>
      </c>
      <c r="AW457" s="24">
        <f>VLOOKUP(SPESA!J457,Foglio4!$D$2:$J$1206,7,0)</f>
        <v>0</v>
      </c>
    </row>
    <row r="458" spans="1:49">
      <c r="A458" s="1">
        <v>1</v>
      </c>
      <c r="B458" s="1">
        <v>4</v>
      </c>
      <c r="C458" s="1">
        <v>1</v>
      </c>
      <c r="D458" s="1">
        <v>2</v>
      </c>
      <c r="E458" s="1">
        <v>0</v>
      </c>
      <c r="H458" s="1">
        <v>56408</v>
      </c>
      <c r="I458" s="1">
        <v>0</v>
      </c>
      <c r="J458" s="5" t="str">
        <f t="shared" si="32"/>
        <v>56408/0</v>
      </c>
      <c r="K458" s="2" t="s">
        <v>313</v>
      </c>
      <c r="L458" s="1">
        <v>4</v>
      </c>
      <c r="M458" s="1">
        <v>1</v>
      </c>
      <c r="N458" s="1">
        <v>1</v>
      </c>
      <c r="O458" s="1">
        <v>3</v>
      </c>
      <c r="P458" s="1">
        <v>1</v>
      </c>
      <c r="Q458" s="1">
        <v>2</v>
      </c>
      <c r="R458" s="1">
        <v>999</v>
      </c>
      <c r="S458" s="12">
        <v>402</v>
      </c>
      <c r="T458" s="29">
        <v>4</v>
      </c>
      <c r="U458" s="29">
        <v>21</v>
      </c>
      <c r="V458" s="61">
        <v>45000</v>
      </c>
      <c r="W458" s="32">
        <f t="shared" si="29"/>
        <v>23.240560459026891</v>
      </c>
      <c r="X458" s="61">
        <v>394000</v>
      </c>
      <c r="Y458" s="32">
        <f t="shared" si="30"/>
        <v>203.48401824125767</v>
      </c>
      <c r="Z458" s="61">
        <v>499800</v>
      </c>
      <c r="AA458" s="32">
        <f t="shared" si="31"/>
        <v>258.12515816492532</v>
      </c>
      <c r="AB458" s="32">
        <v>104.02</v>
      </c>
      <c r="AC458" s="32">
        <v>105</v>
      </c>
      <c r="AD458" s="32">
        <v>0</v>
      </c>
      <c r="AE458" s="32">
        <v>88.99</v>
      </c>
      <c r="AF458" s="32">
        <v>40</v>
      </c>
      <c r="AG458" s="32">
        <v>0</v>
      </c>
      <c r="AH458" s="32">
        <v>200</v>
      </c>
      <c r="AI458" s="21">
        <v>0</v>
      </c>
      <c r="AJ458" s="21">
        <v>0</v>
      </c>
      <c r="AK458" s="9">
        <v>2200</v>
      </c>
      <c r="AL458" s="9">
        <v>602.44000000000005</v>
      </c>
      <c r="AM458" s="9">
        <v>2829</v>
      </c>
      <c r="AN458" s="21">
        <v>1000</v>
      </c>
      <c r="AO458" s="87">
        <v>1000</v>
      </c>
      <c r="AP458" s="83">
        <v>957.25</v>
      </c>
      <c r="AQ458" s="24">
        <v>1000</v>
      </c>
      <c r="AR458" s="24">
        <v>928.86</v>
      </c>
      <c r="AS458" s="24">
        <v>300.18</v>
      </c>
      <c r="AT458" s="24">
        <v>785.29</v>
      </c>
      <c r="AU458" s="24">
        <v>800</v>
      </c>
      <c r="AV458" s="24">
        <f>VLOOKUP(J458,Foglio4!$D$2:$I$1206,6,0)</f>
        <v>800</v>
      </c>
      <c r="AW458" s="24">
        <f>VLOOKUP(SPESA!J458,Foglio4!$D$2:$J$1206,7,0)</f>
        <v>800</v>
      </c>
    </row>
    <row r="459" spans="1:49">
      <c r="A459" s="1">
        <v>1</v>
      </c>
      <c r="B459" s="1">
        <v>4</v>
      </c>
      <c r="C459" s="1">
        <v>1</v>
      </c>
      <c r="D459" s="1">
        <v>2</v>
      </c>
      <c r="E459" s="1">
        <v>0</v>
      </c>
      <c r="H459" s="1">
        <v>56408</v>
      </c>
      <c r="I459" s="1">
        <v>71</v>
      </c>
      <c r="J459" s="5" t="str">
        <f t="shared" si="32"/>
        <v>56408/71</v>
      </c>
      <c r="K459" s="2" t="s">
        <v>314</v>
      </c>
      <c r="L459" s="1">
        <v>4</v>
      </c>
      <c r="M459" s="1">
        <v>1</v>
      </c>
      <c r="N459" s="1">
        <v>1</v>
      </c>
      <c r="O459" s="1">
        <v>10</v>
      </c>
      <c r="P459" s="1">
        <v>2</v>
      </c>
      <c r="Q459" s="1">
        <v>1</v>
      </c>
      <c r="R459" s="1">
        <v>1</v>
      </c>
      <c r="S459" s="12">
        <v>402</v>
      </c>
      <c r="T459" s="29">
        <v>4</v>
      </c>
      <c r="U459" s="29">
        <v>21</v>
      </c>
      <c r="V459" s="61">
        <v>0</v>
      </c>
      <c r="W459" s="32">
        <f t="shared" si="29"/>
        <v>0</v>
      </c>
      <c r="X459" s="61">
        <v>0</v>
      </c>
      <c r="Y459" s="32">
        <f t="shared" si="30"/>
        <v>0</v>
      </c>
      <c r="Z459" s="61">
        <v>0</v>
      </c>
      <c r="AA459" s="32">
        <f t="shared" si="31"/>
        <v>0</v>
      </c>
      <c r="AB459" s="32">
        <v>0</v>
      </c>
      <c r="AC459" s="32">
        <v>0</v>
      </c>
      <c r="AD459" s="32">
        <v>0</v>
      </c>
      <c r="AE459" s="32">
        <v>0</v>
      </c>
      <c r="AF459" s="32">
        <v>0</v>
      </c>
      <c r="AG459" s="32">
        <v>0</v>
      </c>
      <c r="AH459" s="32">
        <v>0</v>
      </c>
      <c r="AI459" s="21">
        <v>0</v>
      </c>
      <c r="AJ459" s="21">
        <v>0</v>
      </c>
      <c r="AK459" s="9">
        <v>0</v>
      </c>
      <c r="AL459" s="9">
        <v>0</v>
      </c>
      <c r="AM459" s="9">
        <v>0</v>
      </c>
      <c r="AN459" s="21">
        <v>0</v>
      </c>
      <c r="AO459" s="87">
        <v>0</v>
      </c>
      <c r="AP459" s="83">
        <v>0</v>
      </c>
      <c r="AQ459" s="24">
        <v>0</v>
      </c>
      <c r="AR459" s="24">
        <v>0</v>
      </c>
      <c r="AS459" s="24">
        <v>0</v>
      </c>
      <c r="AT459" s="24">
        <v>0</v>
      </c>
      <c r="AU459" s="24">
        <v>0</v>
      </c>
      <c r="AV459" s="24">
        <f>VLOOKUP(J459,Foglio4!$D$2:$I$1206,6,0)</f>
        <v>0</v>
      </c>
      <c r="AW459" s="24">
        <f>VLOOKUP(SPESA!J459,Foglio4!$D$2:$J$1206,7,0)</f>
        <v>0</v>
      </c>
    </row>
    <row r="460" spans="1:49">
      <c r="A460" s="1">
        <v>1</v>
      </c>
      <c r="B460" s="1">
        <v>4</v>
      </c>
      <c r="C460" s="1">
        <v>1</v>
      </c>
      <c r="D460" s="1">
        <v>3</v>
      </c>
      <c r="E460" s="1">
        <v>0</v>
      </c>
      <c r="F460" s="5">
        <v>56609</v>
      </c>
      <c r="H460" s="1">
        <v>56800</v>
      </c>
      <c r="I460" s="1">
        <v>2</v>
      </c>
      <c r="J460" s="5" t="str">
        <f t="shared" si="32"/>
        <v>56800/2</v>
      </c>
      <c r="K460" s="2" t="s">
        <v>315</v>
      </c>
      <c r="L460" s="1">
        <v>4</v>
      </c>
      <c r="M460" s="1">
        <v>1</v>
      </c>
      <c r="N460" s="1">
        <v>1</v>
      </c>
      <c r="O460" s="1">
        <v>3</v>
      </c>
      <c r="P460" s="1">
        <v>2</v>
      </c>
      <c r="Q460" s="1">
        <v>9</v>
      </c>
      <c r="R460" s="1">
        <v>4</v>
      </c>
      <c r="S460" s="12">
        <v>202</v>
      </c>
      <c r="T460" s="29">
        <v>4</v>
      </c>
      <c r="U460" s="29">
        <v>21</v>
      </c>
      <c r="V460" s="61">
        <v>0</v>
      </c>
      <c r="W460" s="32">
        <f t="shared" si="29"/>
        <v>0</v>
      </c>
      <c r="X460" s="61">
        <v>0</v>
      </c>
      <c r="Y460" s="32">
        <f t="shared" si="30"/>
        <v>0</v>
      </c>
      <c r="Z460" s="61">
        <v>0</v>
      </c>
      <c r="AA460" s="32">
        <f t="shared" si="31"/>
        <v>0</v>
      </c>
      <c r="AB460" s="32">
        <v>666</v>
      </c>
      <c r="AC460" s="32">
        <v>0</v>
      </c>
      <c r="AD460" s="32">
        <v>999.4</v>
      </c>
      <c r="AE460" s="32">
        <v>300</v>
      </c>
      <c r="AF460" s="32">
        <v>213.6</v>
      </c>
      <c r="AG460" s="32">
        <v>1500</v>
      </c>
      <c r="AH460" s="32">
        <v>250</v>
      </c>
      <c r="AI460" s="21">
        <v>0</v>
      </c>
      <c r="AJ460" s="21">
        <v>250</v>
      </c>
      <c r="AK460" s="9">
        <v>250</v>
      </c>
      <c r="AL460" s="9">
        <v>250</v>
      </c>
      <c r="AM460" s="9">
        <v>250</v>
      </c>
      <c r="AN460" s="21">
        <v>216.55</v>
      </c>
      <c r="AO460" s="87">
        <v>250</v>
      </c>
      <c r="AP460" s="83">
        <v>250</v>
      </c>
      <c r="AQ460" s="24">
        <v>250</v>
      </c>
      <c r="AR460" s="24">
        <v>250</v>
      </c>
      <c r="AS460" s="24">
        <v>250</v>
      </c>
      <c r="AT460" s="24">
        <v>250</v>
      </c>
      <c r="AU460" s="24">
        <v>10</v>
      </c>
      <c r="AV460" s="24">
        <f>VLOOKUP(J460,Foglio4!$D$2:$I$1206,6,0)</f>
        <v>10</v>
      </c>
      <c r="AW460" s="24">
        <f>VLOOKUP(SPESA!J460,Foglio4!$D$2:$J$1206,7,0)</f>
        <v>10</v>
      </c>
    </row>
    <row r="461" spans="1:49">
      <c r="A461" s="1">
        <v>1</v>
      </c>
      <c r="B461" s="1">
        <v>4</v>
      </c>
      <c r="C461" s="1">
        <v>1</v>
      </c>
      <c r="D461" s="1">
        <v>3</v>
      </c>
      <c r="E461" s="1">
        <v>0</v>
      </c>
      <c r="H461" s="1">
        <v>56800</v>
      </c>
      <c r="I461" s="1">
        <v>9</v>
      </c>
      <c r="J461" s="5" t="str">
        <f t="shared" si="32"/>
        <v>56800/9</v>
      </c>
      <c r="K461" s="2" t="s">
        <v>316</v>
      </c>
      <c r="L461" s="1">
        <v>4</v>
      </c>
      <c r="M461" s="1">
        <v>1</v>
      </c>
      <c r="N461" s="1">
        <v>1</v>
      </c>
      <c r="O461" s="1">
        <v>3</v>
      </c>
      <c r="P461" s="1">
        <v>2</v>
      </c>
      <c r="Q461" s="1">
        <v>9</v>
      </c>
      <c r="R461" s="1">
        <v>4</v>
      </c>
      <c r="S461" s="12">
        <v>202</v>
      </c>
      <c r="T461" s="29">
        <v>4</v>
      </c>
      <c r="U461" s="29">
        <v>21</v>
      </c>
      <c r="V461" s="61">
        <v>0</v>
      </c>
      <c r="W461" s="32">
        <f t="shared" si="29"/>
        <v>0</v>
      </c>
      <c r="X461" s="61">
        <v>0</v>
      </c>
      <c r="Y461" s="32">
        <f t="shared" si="30"/>
        <v>0</v>
      </c>
      <c r="Z461" s="61">
        <v>0</v>
      </c>
      <c r="AA461" s="32">
        <f t="shared" si="31"/>
        <v>0</v>
      </c>
      <c r="AB461" s="32">
        <v>0</v>
      </c>
      <c r="AC461" s="32">
        <v>0</v>
      </c>
      <c r="AD461" s="32">
        <v>0</v>
      </c>
      <c r="AE461" s="32">
        <v>0</v>
      </c>
      <c r="AF461" s="32">
        <v>0</v>
      </c>
      <c r="AG461" s="32">
        <v>0</v>
      </c>
      <c r="AH461" s="32">
        <v>0</v>
      </c>
      <c r="AI461" s="21">
        <v>0</v>
      </c>
      <c r="AJ461" s="21">
        <v>0</v>
      </c>
      <c r="AK461" s="9">
        <v>0</v>
      </c>
      <c r="AL461" s="9">
        <v>0</v>
      </c>
      <c r="AM461" s="9">
        <v>0</v>
      </c>
      <c r="AN461" s="21">
        <v>0</v>
      </c>
      <c r="AO461" s="87">
        <v>500</v>
      </c>
      <c r="AP461" s="83">
        <v>0</v>
      </c>
      <c r="AQ461" s="24">
        <v>0</v>
      </c>
      <c r="AR461" s="24">
        <v>500</v>
      </c>
      <c r="AS461" s="24">
        <v>0</v>
      </c>
      <c r="AT461" s="24">
        <v>0</v>
      </c>
      <c r="AU461" s="24">
        <v>250</v>
      </c>
      <c r="AV461" s="24">
        <f>VLOOKUP(J461,Foglio4!$D$2:$I$1206,6,0)</f>
        <v>250</v>
      </c>
      <c r="AW461" s="24">
        <f>VLOOKUP(SPESA!J461,Foglio4!$D$2:$J$1206,7,0)</f>
        <v>250</v>
      </c>
    </row>
    <row r="462" spans="1:49">
      <c r="A462" s="1">
        <v>1</v>
      </c>
      <c r="B462" s="1">
        <v>4</v>
      </c>
      <c r="C462" s="1">
        <v>1</v>
      </c>
      <c r="D462" s="1">
        <v>3</v>
      </c>
      <c r="E462" s="1">
        <v>0</v>
      </c>
      <c r="F462" s="5">
        <v>56607</v>
      </c>
      <c r="H462" s="1">
        <v>56800</v>
      </c>
      <c r="I462" s="1">
        <v>10</v>
      </c>
      <c r="J462" s="5" t="str">
        <f t="shared" si="32"/>
        <v>56800/10</v>
      </c>
      <c r="K462" s="2" t="s">
        <v>317</v>
      </c>
      <c r="L462" s="1">
        <v>4</v>
      </c>
      <c r="M462" s="1">
        <v>1</v>
      </c>
      <c r="N462" s="1">
        <v>1</v>
      </c>
      <c r="O462" s="1">
        <v>3</v>
      </c>
      <c r="P462" s="1">
        <v>2</v>
      </c>
      <c r="Q462" s="1">
        <v>13</v>
      </c>
      <c r="R462" s="1">
        <v>1</v>
      </c>
      <c r="S462" s="12">
        <v>402</v>
      </c>
      <c r="T462" s="29">
        <v>4</v>
      </c>
      <c r="U462" s="29">
        <v>21</v>
      </c>
      <c r="V462" s="61">
        <v>1000000</v>
      </c>
      <c r="W462" s="32">
        <f t="shared" si="29"/>
        <v>516.45689908948646</v>
      </c>
      <c r="X462" s="61">
        <v>1440000</v>
      </c>
      <c r="Y462" s="32">
        <f t="shared" si="30"/>
        <v>743.69793468886053</v>
      </c>
      <c r="Z462" s="61">
        <v>1440000</v>
      </c>
      <c r="AA462" s="32">
        <f t="shared" si="31"/>
        <v>743.69793468886053</v>
      </c>
      <c r="AB462" s="32">
        <v>881.7</v>
      </c>
      <c r="AC462" s="32">
        <v>1094.6300000000001</v>
      </c>
      <c r="AD462" s="32">
        <v>1200</v>
      </c>
      <c r="AE462" s="32">
        <v>815.71</v>
      </c>
      <c r="AF462" s="32">
        <v>743.71</v>
      </c>
      <c r="AG462" s="32">
        <v>833.9</v>
      </c>
      <c r="AH462" s="32">
        <v>864</v>
      </c>
      <c r="AI462" s="21">
        <v>1083.25</v>
      </c>
      <c r="AJ462" s="21">
        <v>1083.25</v>
      </c>
      <c r="AK462" s="9">
        <v>1100</v>
      </c>
      <c r="AL462" s="9">
        <v>900</v>
      </c>
      <c r="AM462" s="9">
        <v>484</v>
      </c>
      <c r="AN462" s="21">
        <v>1176.6600000000001</v>
      </c>
      <c r="AO462" s="87">
        <v>193.62</v>
      </c>
      <c r="AP462" s="83">
        <v>900</v>
      </c>
      <c r="AQ462" s="24">
        <v>1188.42</v>
      </c>
      <c r="AR462" s="24">
        <v>1000</v>
      </c>
      <c r="AS462" s="24">
        <v>600</v>
      </c>
      <c r="AT462" s="24">
        <v>51.13</v>
      </c>
      <c r="AU462" s="24">
        <v>1000</v>
      </c>
      <c r="AV462" s="24">
        <f>VLOOKUP(J462,Foglio4!$D$2:$I$1206,6,0)</f>
        <v>1000</v>
      </c>
      <c r="AW462" s="24">
        <f>VLOOKUP(SPESA!J462,Foglio4!$D$2:$J$1206,7,0)</f>
        <v>1000</v>
      </c>
    </row>
    <row r="463" spans="1:49">
      <c r="A463" s="5">
        <v>1</v>
      </c>
      <c r="B463" s="5">
        <v>4</v>
      </c>
      <c r="C463" s="5">
        <v>1</v>
      </c>
      <c r="D463" s="5">
        <v>3</v>
      </c>
      <c r="E463" s="5">
        <v>0</v>
      </c>
      <c r="F463" s="5">
        <v>56608</v>
      </c>
      <c r="G463" s="5">
        <v>0</v>
      </c>
      <c r="H463" s="5">
        <v>0</v>
      </c>
      <c r="I463" s="5">
        <v>0</v>
      </c>
      <c r="J463" s="5" t="str">
        <f t="shared" si="32"/>
        <v>0/0</v>
      </c>
      <c r="K463" s="2" t="s">
        <v>1066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70">
        <v>202</v>
      </c>
      <c r="T463" s="29">
        <v>4</v>
      </c>
      <c r="U463" s="29">
        <v>11</v>
      </c>
      <c r="V463" s="61">
        <v>3798216</v>
      </c>
      <c r="W463" s="32">
        <f t="shared" si="29"/>
        <v>1961.614857432073</v>
      </c>
      <c r="X463" s="61">
        <v>5696088</v>
      </c>
      <c r="Y463" s="32">
        <f t="shared" si="30"/>
        <v>2941.7839454208352</v>
      </c>
      <c r="Z463" s="61">
        <v>0</v>
      </c>
      <c r="AA463" s="32">
        <v>0</v>
      </c>
      <c r="AB463" s="32">
        <v>0</v>
      </c>
      <c r="AC463" s="32">
        <v>0</v>
      </c>
      <c r="AD463" s="32">
        <v>0</v>
      </c>
      <c r="AE463" s="32">
        <v>0</v>
      </c>
      <c r="AF463" s="32">
        <v>0</v>
      </c>
      <c r="AG463" s="32">
        <v>0</v>
      </c>
      <c r="AH463" s="32">
        <v>0</v>
      </c>
      <c r="AI463" s="21">
        <v>0</v>
      </c>
      <c r="AJ463" s="21">
        <v>0</v>
      </c>
      <c r="AK463" s="9">
        <v>0</v>
      </c>
      <c r="AL463" s="9">
        <v>0</v>
      </c>
      <c r="AM463" s="9">
        <v>0</v>
      </c>
      <c r="AN463" s="21">
        <v>0</v>
      </c>
      <c r="AO463" s="87">
        <v>0</v>
      </c>
      <c r="AP463" s="83">
        <v>0</v>
      </c>
      <c r="AQ463" s="24">
        <v>0</v>
      </c>
      <c r="AR463" s="24">
        <v>0</v>
      </c>
      <c r="AS463" s="24">
        <v>0</v>
      </c>
      <c r="AT463" s="24">
        <v>0</v>
      </c>
      <c r="AU463" s="24">
        <v>0</v>
      </c>
      <c r="AV463" s="24">
        <v>0</v>
      </c>
      <c r="AW463" s="24">
        <v>0</v>
      </c>
    </row>
    <row r="464" spans="1:49">
      <c r="A464" s="1">
        <v>1</v>
      </c>
      <c r="B464" s="1">
        <v>4</v>
      </c>
      <c r="C464" s="1">
        <v>1</v>
      </c>
      <c r="D464" s="1">
        <v>3</v>
      </c>
      <c r="E464" s="1">
        <v>0</v>
      </c>
      <c r="H464" s="1">
        <v>56800</v>
      </c>
      <c r="I464" s="1">
        <v>60</v>
      </c>
      <c r="J464" s="5" t="str">
        <f t="shared" si="32"/>
        <v>56800/60</v>
      </c>
      <c r="K464" s="2" t="s">
        <v>318</v>
      </c>
      <c r="L464" s="1">
        <v>4</v>
      </c>
      <c r="M464" s="1">
        <v>1</v>
      </c>
      <c r="N464" s="1">
        <v>1</v>
      </c>
      <c r="O464" s="1">
        <v>10</v>
      </c>
      <c r="P464" s="1">
        <v>2</v>
      </c>
      <c r="Q464" s="1">
        <v>1</v>
      </c>
      <c r="R464" s="1">
        <v>1</v>
      </c>
      <c r="S464" s="12">
        <v>402</v>
      </c>
      <c r="T464" s="29">
        <v>4</v>
      </c>
      <c r="U464" s="29">
        <v>21</v>
      </c>
      <c r="V464" s="61">
        <v>0</v>
      </c>
      <c r="W464" s="32">
        <f t="shared" si="29"/>
        <v>0</v>
      </c>
      <c r="X464" s="61">
        <v>0</v>
      </c>
      <c r="Y464" s="32">
        <f t="shared" si="30"/>
        <v>0</v>
      </c>
      <c r="Z464" s="61">
        <v>0</v>
      </c>
      <c r="AA464" s="32">
        <f t="shared" si="31"/>
        <v>0</v>
      </c>
      <c r="AB464" s="32">
        <v>0</v>
      </c>
      <c r="AC464" s="32">
        <v>0</v>
      </c>
      <c r="AD464" s="32">
        <v>0</v>
      </c>
      <c r="AE464" s="32">
        <v>0</v>
      </c>
      <c r="AF464" s="32">
        <v>0</v>
      </c>
      <c r="AG464" s="32">
        <v>0</v>
      </c>
      <c r="AH464" s="32">
        <v>0</v>
      </c>
      <c r="AI464" s="21">
        <v>0</v>
      </c>
      <c r="AJ464" s="21">
        <v>0</v>
      </c>
      <c r="AK464" s="9">
        <v>0</v>
      </c>
      <c r="AL464" s="9">
        <v>0</v>
      </c>
      <c r="AM464" s="9">
        <v>0</v>
      </c>
      <c r="AN464" s="21">
        <v>0</v>
      </c>
      <c r="AO464" s="87">
        <v>0</v>
      </c>
      <c r="AP464" s="83">
        <v>0</v>
      </c>
      <c r="AQ464" s="24">
        <v>0</v>
      </c>
      <c r="AR464" s="24">
        <v>0</v>
      </c>
      <c r="AS464" s="24">
        <v>0</v>
      </c>
      <c r="AT464" s="24">
        <v>0</v>
      </c>
      <c r="AU464" s="24">
        <v>0</v>
      </c>
      <c r="AV464" s="24">
        <f>VLOOKUP(J464,Foglio4!$D$2:$I$1206,6,0)</f>
        <v>0</v>
      </c>
      <c r="AW464" s="24">
        <f>VLOOKUP(SPESA!J464,Foglio4!$D$2:$J$1206,7,0)</f>
        <v>0</v>
      </c>
    </row>
    <row r="465" spans="1:49">
      <c r="A465" s="1">
        <v>1</v>
      </c>
      <c r="B465" s="1">
        <v>4</v>
      </c>
      <c r="C465" s="1">
        <v>1</v>
      </c>
      <c r="D465" s="1">
        <v>5</v>
      </c>
      <c r="E465" s="1">
        <v>0</v>
      </c>
      <c r="H465" s="1">
        <v>57000</v>
      </c>
      <c r="I465" s="1">
        <v>0</v>
      </c>
      <c r="J465" s="5" t="str">
        <f t="shared" si="32"/>
        <v>57000/0</v>
      </c>
      <c r="K465" s="2" t="s">
        <v>319</v>
      </c>
      <c r="L465" s="1">
        <v>4</v>
      </c>
      <c r="M465" s="1">
        <v>1</v>
      </c>
      <c r="N465" s="1">
        <v>1</v>
      </c>
      <c r="O465" s="1">
        <v>4</v>
      </c>
      <c r="P465" s="1">
        <v>4</v>
      </c>
      <c r="Q465" s="1">
        <v>1</v>
      </c>
      <c r="R465" s="1">
        <v>1</v>
      </c>
      <c r="S465" s="12">
        <v>400</v>
      </c>
      <c r="T465" s="29">
        <v>4</v>
      </c>
      <c r="U465" s="29">
        <v>21</v>
      </c>
      <c r="V465" s="61">
        <v>5946836</v>
      </c>
      <c r="W465" s="32">
        <f t="shared" si="29"/>
        <v>3071.2844799537256</v>
      </c>
      <c r="X465" s="61">
        <v>65000000</v>
      </c>
      <c r="Y465" s="32">
        <f t="shared" si="30"/>
        <v>33569.698440816624</v>
      </c>
      <c r="Z465" s="61">
        <v>64999986</v>
      </c>
      <c r="AA465" s="32">
        <f t="shared" si="31"/>
        <v>33569.691210420038</v>
      </c>
      <c r="AB465" s="32">
        <v>33570</v>
      </c>
      <c r="AC465" s="32">
        <v>33570</v>
      </c>
      <c r="AD465" s="32">
        <v>33570</v>
      </c>
      <c r="AE465" s="32">
        <v>33570</v>
      </c>
      <c r="AF465" s="32">
        <v>33570</v>
      </c>
      <c r="AG465" s="32">
        <v>33570</v>
      </c>
      <c r="AH465" s="32">
        <v>33650</v>
      </c>
      <c r="AI465" s="21">
        <v>42700</v>
      </c>
      <c r="AJ465" s="21">
        <v>38170.6</v>
      </c>
      <c r="AK465" s="9">
        <v>38977.35</v>
      </c>
      <c r="AL465" s="9">
        <v>45000</v>
      </c>
      <c r="AM465" s="9">
        <v>45957</v>
      </c>
      <c r="AN465" s="21">
        <v>46223.74</v>
      </c>
      <c r="AO465" s="87">
        <v>50000</v>
      </c>
      <c r="AP465" s="83">
        <v>50146</v>
      </c>
      <c r="AQ465" s="24">
        <v>50583.81</v>
      </c>
      <c r="AR465" s="24">
        <v>56602.25</v>
      </c>
      <c r="AS465" s="24">
        <v>53500</v>
      </c>
      <c r="AT465" s="24">
        <v>54000</v>
      </c>
      <c r="AU465" s="24">
        <v>54000</v>
      </c>
      <c r="AV465" s="24">
        <f>VLOOKUP(J465,Foglio4!$D$2:$I$1206,6,0)</f>
        <v>54000</v>
      </c>
      <c r="AW465" s="24">
        <f>VLOOKUP(SPESA!J465,Foglio4!$D$2:$J$1206,7,0)</f>
        <v>54000</v>
      </c>
    </row>
    <row r="466" spans="1:49">
      <c r="A466" s="5">
        <v>1</v>
      </c>
      <c r="B466" s="5">
        <v>4</v>
      </c>
      <c r="C466" s="5">
        <v>1</v>
      </c>
      <c r="D466" s="5">
        <v>5</v>
      </c>
      <c r="E466" s="5">
        <v>0</v>
      </c>
      <c r="F466" s="5">
        <v>57010</v>
      </c>
      <c r="G466" s="5">
        <v>0</v>
      </c>
      <c r="H466" s="5">
        <v>0</v>
      </c>
      <c r="I466" s="5">
        <v>0</v>
      </c>
      <c r="J466" s="5" t="str">
        <f t="shared" si="32"/>
        <v>0/0</v>
      </c>
      <c r="K466" s="2" t="s">
        <v>999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5">
        <v>400</v>
      </c>
      <c r="T466" s="29">
        <v>4</v>
      </c>
      <c r="U466" s="29">
        <v>11</v>
      </c>
      <c r="V466" s="61">
        <v>0</v>
      </c>
      <c r="W466" s="32">
        <f t="shared" si="29"/>
        <v>0</v>
      </c>
      <c r="X466" s="61">
        <v>15111201</v>
      </c>
      <c r="Y466" s="32">
        <f t="shared" si="30"/>
        <v>7804.2840099779478</v>
      </c>
      <c r="Z466" s="61">
        <v>15500000</v>
      </c>
      <c r="AA466" s="32">
        <f t="shared" si="31"/>
        <v>8005.0819358870403</v>
      </c>
      <c r="AB466" s="32">
        <v>8633.09</v>
      </c>
      <c r="AC466" s="32">
        <v>0</v>
      </c>
      <c r="AD466" s="32">
        <v>0</v>
      </c>
      <c r="AE466" s="32">
        <v>0</v>
      </c>
      <c r="AF466" s="32">
        <v>0</v>
      </c>
      <c r="AG466" s="32">
        <v>0</v>
      </c>
      <c r="AH466" s="32">
        <v>0</v>
      </c>
      <c r="AI466" s="21">
        <v>0</v>
      </c>
      <c r="AJ466" s="21">
        <v>0</v>
      </c>
      <c r="AK466" s="9">
        <v>0</v>
      </c>
      <c r="AL466" s="9">
        <v>0</v>
      </c>
      <c r="AM466" s="9">
        <v>0</v>
      </c>
      <c r="AN466" s="21">
        <v>0</v>
      </c>
      <c r="AO466" s="87">
        <v>0</v>
      </c>
      <c r="AP466" s="83">
        <v>0</v>
      </c>
      <c r="AQ466" s="24">
        <v>0</v>
      </c>
      <c r="AR466" s="24">
        <v>0</v>
      </c>
      <c r="AS466" s="24">
        <v>0</v>
      </c>
      <c r="AT466" s="24">
        <v>0</v>
      </c>
      <c r="AU466" s="24">
        <v>0</v>
      </c>
      <c r="AV466" s="24">
        <v>0</v>
      </c>
      <c r="AW466" s="24">
        <v>0</v>
      </c>
    </row>
    <row r="467" spans="1:49">
      <c r="A467" s="1">
        <v>1</v>
      </c>
      <c r="B467" s="1">
        <v>4</v>
      </c>
      <c r="C467" s="1">
        <v>1</v>
      </c>
      <c r="D467" s="1">
        <v>5</v>
      </c>
      <c r="E467" s="1">
        <v>0</v>
      </c>
      <c r="H467" s="1">
        <v>57100</v>
      </c>
      <c r="I467" s="1">
        <v>0</v>
      </c>
      <c r="J467" s="5" t="str">
        <f t="shared" si="32"/>
        <v>57100/0</v>
      </c>
      <c r="K467" s="2" t="s">
        <v>320</v>
      </c>
      <c r="L467" s="1">
        <v>4</v>
      </c>
      <c r="M467" s="1">
        <v>1</v>
      </c>
      <c r="N467" s="1">
        <v>1</v>
      </c>
      <c r="O467" s="1">
        <v>4</v>
      </c>
      <c r="P467" s="1">
        <v>1</v>
      </c>
      <c r="Q467" s="1">
        <v>1</v>
      </c>
      <c r="R467" s="1">
        <v>2</v>
      </c>
      <c r="S467" s="12">
        <v>400</v>
      </c>
      <c r="T467" s="29">
        <v>4</v>
      </c>
      <c r="U467" s="29">
        <v>21</v>
      </c>
      <c r="V467" s="61">
        <v>0</v>
      </c>
      <c r="W467" s="32">
        <f t="shared" si="29"/>
        <v>0</v>
      </c>
      <c r="X467" s="61">
        <v>2000000</v>
      </c>
      <c r="Y467" s="32">
        <f t="shared" si="30"/>
        <v>1032.9137981789729</v>
      </c>
      <c r="Z467" s="61">
        <v>2000000</v>
      </c>
      <c r="AA467" s="32">
        <f t="shared" si="31"/>
        <v>1032.9137981789729</v>
      </c>
      <c r="AB467" s="32">
        <v>1033</v>
      </c>
      <c r="AC467" s="32">
        <v>1033</v>
      </c>
      <c r="AD467" s="32">
        <v>1033</v>
      </c>
      <c r="AE467" s="32">
        <v>1033</v>
      </c>
      <c r="AF467" s="32">
        <v>1033</v>
      </c>
      <c r="AG467" s="32">
        <v>1033</v>
      </c>
      <c r="AH467" s="32">
        <v>1033</v>
      </c>
      <c r="AI467" s="21">
        <v>1033</v>
      </c>
      <c r="AJ467" s="21">
        <v>1033</v>
      </c>
      <c r="AK467" s="9">
        <v>1033</v>
      </c>
      <c r="AL467" s="9">
        <v>1033</v>
      </c>
      <c r="AM467" s="9">
        <v>1033</v>
      </c>
      <c r="AN467" s="21">
        <v>1033</v>
      </c>
      <c r="AO467" s="87">
        <v>1033</v>
      </c>
      <c r="AP467" s="83">
        <v>1033</v>
      </c>
      <c r="AQ467" s="24">
        <v>1033</v>
      </c>
      <c r="AR467" s="24">
        <v>1033</v>
      </c>
      <c r="AS467" s="24">
        <v>1033</v>
      </c>
      <c r="AT467" s="24">
        <v>1033</v>
      </c>
      <c r="AU467" s="24">
        <v>1033</v>
      </c>
      <c r="AV467" s="24">
        <f>VLOOKUP(J467,Foglio4!$D$2:$I$1206,6,0)</f>
        <v>1033</v>
      </c>
      <c r="AW467" s="24">
        <f>VLOOKUP(SPESA!J467,Foglio4!$D$2:$J$1206,7,0)</f>
        <v>1033</v>
      </c>
    </row>
    <row r="468" spans="1:49">
      <c r="A468" s="5">
        <v>1</v>
      </c>
      <c r="B468" s="5">
        <v>4</v>
      </c>
      <c r="C468" s="5">
        <v>1</v>
      </c>
      <c r="D468" s="5">
        <v>5</v>
      </c>
      <c r="E468" s="5">
        <v>0</v>
      </c>
      <c r="H468" s="5">
        <v>57105</v>
      </c>
      <c r="I468" s="5">
        <v>0</v>
      </c>
      <c r="J468" s="5" t="str">
        <f t="shared" si="32"/>
        <v>57105/0</v>
      </c>
      <c r="K468" s="2" t="s">
        <v>1142</v>
      </c>
      <c r="L468" s="5">
        <v>1</v>
      </c>
      <c r="M468" s="5">
        <v>4</v>
      </c>
      <c r="N468" s="5">
        <v>4</v>
      </c>
      <c r="O468" s="5">
        <v>1</v>
      </c>
      <c r="P468" s="5">
        <v>0</v>
      </c>
      <c r="Q468" s="5">
        <v>0</v>
      </c>
      <c r="R468" s="5">
        <v>1</v>
      </c>
      <c r="S468" s="108">
        <v>400</v>
      </c>
      <c r="T468" s="29">
        <v>4</v>
      </c>
      <c r="U468" s="29">
        <v>21</v>
      </c>
      <c r="V468" s="61">
        <v>0</v>
      </c>
      <c r="W468" s="32">
        <v>0</v>
      </c>
      <c r="X468" s="61">
        <v>0</v>
      </c>
      <c r="Y468" s="32">
        <v>0</v>
      </c>
      <c r="Z468" s="61">
        <v>0</v>
      </c>
      <c r="AA468" s="32">
        <v>0</v>
      </c>
      <c r="AB468" s="32">
        <v>0</v>
      </c>
      <c r="AC468" s="32">
        <v>0</v>
      </c>
      <c r="AD468" s="32">
        <v>0</v>
      </c>
      <c r="AE468" s="32">
        <v>0</v>
      </c>
      <c r="AF468" s="32">
        <v>0</v>
      </c>
      <c r="AG468" s="32">
        <v>0</v>
      </c>
      <c r="AH468" s="32">
        <v>0</v>
      </c>
      <c r="AI468" s="21">
        <v>0</v>
      </c>
      <c r="AJ468" s="21">
        <v>0</v>
      </c>
      <c r="AK468" s="9">
        <v>0</v>
      </c>
      <c r="AL468" s="9">
        <v>0</v>
      </c>
      <c r="AM468" s="9">
        <v>0</v>
      </c>
      <c r="AN468" s="21">
        <v>0</v>
      </c>
      <c r="AO468" s="87">
        <v>0</v>
      </c>
      <c r="AP468" s="83">
        <v>0</v>
      </c>
      <c r="AQ468" s="24">
        <v>0</v>
      </c>
      <c r="AR468" s="24">
        <v>0</v>
      </c>
      <c r="AS468" s="24">
        <v>2647.4</v>
      </c>
      <c r="AT468" s="24">
        <v>1200</v>
      </c>
      <c r="AU468" s="24">
        <v>1000</v>
      </c>
      <c r="AV468" s="24">
        <f>VLOOKUP(J468,Foglio4!$D$2:$I$1206,6,0)</f>
        <v>1000</v>
      </c>
      <c r="AW468" s="24">
        <f>VLOOKUP(SPESA!J468,Foglio4!$D$2:$J$1206,7,0)</f>
        <v>1000</v>
      </c>
    </row>
    <row r="469" spans="1:49">
      <c r="A469" s="1">
        <v>1</v>
      </c>
      <c r="B469" s="1">
        <v>4</v>
      </c>
      <c r="C469" s="1">
        <v>1</v>
      </c>
      <c r="D469" s="1">
        <v>5</v>
      </c>
      <c r="E469" s="1">
        <v>0</v>
      </c>
      <c r="H469" s="1">
        <v>57110</v>
      </c>
      <c r="I469" s="1">
        <v>0</v>
      </c>
      <c r="J469" s="5" t="str">
        <f t="shared" si="32"/>
        <v>57110/0</v>
      </c>
      <c r="K469" s="2" t="s">
        <v>321</v>
      </c>
      <c r="L469" s="1">
        <v>4</v>
      </c>
      <c r="M469" s="1">
        <v>1</v>
      </c>
      <c r="N469" s="1">
        <v>1</v>
      </c>
      <c r="O469" s="1">
        <v>4</v>
      </c>
      <c r="P469" s="1">
        <v>1</v>
      </c>
      <c r="Q469" s="1">
        <v>1</v>
      </c>
      <c r="R469" s="1">
        <v>2</v>
      </c>
      <c r="S469" s="12">
        <v>400</v>
      </c>
      <c r="T469" s="29">
        <v>4</v>
      </c>
      <c r="U469" s="29">
        <v>21</v>
      </c>
      <c r="V469" s="61">
        <v>0</v>
      </c>
      <c r="W469" s="32">
        <f t="shared" si="29"/>
        <v>0</v>
      </c>
      <c r="X469" s="61">
        <v>2500000</v>
      </c>
      <c r="Y469" s="32">
        <f t="shared" si="30"/>
        <v>1291.1422477237163</v>
      </c>
      <c r="Z469" s="61">
        <v>4000000</v>
      </c>
      <c r="AA469" s="32">
        <f t="shared" si="31"/>
        <v>2065.8275963579458</v>
      </c>
      <c r="AB469" s="32">
        <v>5165</v>
      </c>
      <c r="AC469" s="32">
        <v>3615</v>
      </c>
      <c r="AD469" s="32">
        <v>3500</v>
      </c>
      <c r="AE469" s="32">
        <v>3500</v>
      </c>
      <c r="AF469" s="32">
        <v>3500</v>
      </c>
      <c r="AG469" s="32">
        <v>3500</v>
      </c>
      <c r="AH469" s="32">
        <v>3500</v>
      </c>
      <c r="AI469" s="21">
        <v>3000</v>
      </c>
      <c r="AJ469" s="21">
        <v>3000</v>
      </c>
      <c r="AK469" s="9">
        <v>2600</v>
      </c>
      <c r="AL469" s="9">
        <v>3000</v>
      </c>
      <c r="AM469" s="9">
        <v>2500</v>
      </c>
      <c r="AN469" s="21">
        <v>2500</v>
      </c>
      <c r="AO469" s="87">
        <v>2500</v>
      </c>
      <c r="AP469" s="83">
        <v>2500</v>
      </c>
      <c r="AQ469" s="24">
        <v>2500</v>
      </c>
      <c r="AR469" s="24">
        <v>2500</v>
      </c>
      <c r="AS469" s="24">
        <v>2500</v>
      </c>
      <c r="AT469" s="24">
        <v>2500</v>
      </c>
      <c r="AU469" s="24">
        <v>10</v>
      </c>
      <c r="AV469" s="24">
        <f>VLOOKUP(J469,Foglio4!$D$2:$I$1206,6,0)</f>
        <v>10</v>
      </c>
      <c r="AW469" s="24">
        <f>VLOOKUP(SPESA!J469,Foglio4!$D$2:$J$1206,7,0)</f>
        <v>10</v>
      </c>
    </row>
    <row r="470" spans="1:49">
      <c r="A470" s="1">
        <v>1</v>
      </c>
      <c r="B470" s="1">
        <v>4</v>
      </c>
      <c r="C470" s="1">
        <v>1</v>
      </c>
      <c r="D470" s="1">
        <v>5</v>
      </c>
      <c r="E470" s="1">
        <v>0</v>
      </c>
      <c r="H470" s="1">
        <v>57115</v>
      </c>
      <c r="I470" s="1">
        <v>0</v>
      </c>
      <c r="J470" s="5" t="str">
        <f t="shared" si="32"/>
        <v>57115/0</v>
      </c>
      <c r="K470" s="2" t="s">
        <v>322</v>
      </c>
      <c r="L470" s="1">
        <v>4</v>
      </c>
      <c r="M470" s="1">
        <v>1</v>
      </c>
      <c r="N470" s="1">
        <v>1</v>
      </c>
      <c r="O470" s="1">
        <v>4</v>
      </c>
      <c r="P470" s="1">
        <v>1</v>
      </c>
      <c r="Q470" s="1">
        <v>2</v>
      </c>
      <c r="R470" s="1">
        <v>999</v>
      </c>
      <c r="S470" s="12">
        <v>400</v>
      </c>
      <c r="T470" s="29">
        <v>4</v>
      </c>
      <c r="U470" s="29">
        <v>21</v>
      </c>
      <c r="V470" s="61">
        <v>0</v>
      </c>
      <c r="W470" s="32">
        <f t="shared" si="29"/>
        <v>0</v>
      </c>
      <c r="X470" s="61">
        <v>250000</v>
      </c>
      <c r="Y470" s="32">
        <f t="shared" si="30"/>
        <v>129.11422477237161</v>
      </c>
      <c r="Z470" s="61">
        <v>1500000</v>
      </c>
      <c r="AA470" s="32">
        <f t="shared" si="31"/>
        <v>774.68534863422974</v>
      </c>
      <c r="AB470" s="32">
        <v>775</v>
      </c>
      <c r="AC470" s="32">
        <v>775</v>
      </c>
      <c r="AD470" s="32">
        <v>775</v>
      </c>
      <c r="AE470" s="32">
        <v>775</v>
      </c>
      <c r="AF470" s="32">
        <v>775</v>
      </c>
      <c r="AG470" s="32">
        <v>775</v>
      </c>
      <c r="AH470" s="32">
        <v>775</v>
      </c>
      <c r="AI470" s="21">
        <v>775</v>
      </c>
      <c r="AJ470" s="21">
        <v>1000</v>
      </c>
      <c r="AK470" s="9">
        <v>1000</v>
      </c>
      <c r="AL470" s="9">
        <v>1000</v>
      </c>
      <c r="AM470" s="9">
        <v>1000</v>
      </c>
      <c r="AN470" s="21">
        <v>1000</v>
      </c>
      <c r="AO470" s="87">
        <v>1000</v>
      </c>
      <c r="AP470" s="83">
        <v>1000</v>
      </c>
      <c r="AQ470" s="24">
        <v>1000</v>
      </c>
      <c r="AR470" s="24">
        <v>1000</v>
      </c>
      <c r="AS470" s="24">
        <v>1000</v>
      </c>
      <c r="AT470" s="24">
        <v>1000</v>
      </c>
      <c r="AU470" s="24">
        <v>1000</v>
      </c>
      <c r="AV470" s="24">
        <f>VLOOKUP(J470,Foglio4!$D$2:$I$1206,6,0)</f>
        <v>1000</v>
      </c>
      <c r="AW470" s="24">
        <f>VLOOKUP(SPESA!J470,Foglio4!$D$2:$J$1206,7,0)</f>
        <v>1000</v>
      </c>
    </row>
    <row r="471" spans="1:49">
      <c r="A471" s="5">
        <v>1</v>
      </c>
      <c r="B471" s="5">
        <v>4</v>
      </c>
      <c r="C471" s="5">
        <v>1</v>
      </c>
      <c r="D471" s="5">
        <v>5</v>
      </c>
      <c r="E471" s="5">
        <v>0</v>
      </c>
      <c r="F471" s="5">
        <v>57120</v>
      </c>
      <c r="G471" s="5">
        <v>0</v>
      </c>
      <c r="H471" s="5">
        <v>0</v>
      </c>
      <c r="I471" s="5">
        <v>0</v>
      </c>
      <c r="J471" s="5" t="str">
        <f t="shared" si="32"/>
        <v>0/0</v>
      </c>
      <c r="K471" s="2" t="s">
        <v>1033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63">
        <v>400</v>
      </c>
      <c r="T471" s="29">
        <v>4</v>
      </c>
      <c r="U471" s="29">
        <v>11</v>
      </c>
      <c r="V471" s="61">
        <v>720000</v>
      </c>
      <c r="W471" s="32">
        <f t="shared" si="29"/>
        <v>371.84896734443026</v>
      </c>
      <c r="X471" s="61">
        <v>0</v>
      </c>
      <c r="Y471" s="32">
        <f t="shared" si="30"/>
        <v>0</v>
      </c>
      <c r="Z471" s="61">
        <v>2000000</v>
      </c>
      <c r="AA471" s="32">
        <f t="shared" si="31"/>
        <v>1032.9137981789729</v>
      </c>
      <c r="AB471" s="32">
        <v>0</v>
      </c>
      <c r="AC471" s="32">
        <v>0</v>
      </c>
      <c r="AD471" s="32">
        <v>0</v>
      </c>
      <c r="AE471" s="32">
        <v>0</v>
      </c>
      <c r="AF471" s="32">
        <v>0</v>
      </c>
      <c r="AG471" s="32">
        <v>0</v>
      </c>
      <c r="AH471" s="32">
        <v>0</v>
      </c>
      <c r="AI471" s="21">
        <v>0</v>
      </c>
      <c r="AJ471" s="21">
        <v>0</v>
      </c>
      <c r="AK471" s="9">
        <v>0</v>
      </c>
      <c r="AL471" s="9">
        <v>0</v>
      </c>
      <c r="AM471" s="9">
        <v>0</v>
      </c>
      <c r="AN471" s="21">
        <v>0</v>
      </c>
      <c r="AO471" s="87">
        <v>0</v>
      </c>
      <c r="AP471" s="83">
        <v>0</v>
      </c>
      <c r="AQ471" s="24">
        <v>0</v>
      </c>
      <c r="AR471" s="24">
        <v>0</v>
      </c>
      <c r="AS471" s="24">
        <v>0</v>
      </c>
      <c r="AT471" s="24">
        <v>0</v>
      </c>
      <c r="AU471" s="24">
        <v>0</v>
      </c>
      <c r="AV471" s="24">
        <v>0</v>
      </c>
      <c r="AW471" s="24">
        <v>0</v>
      </c>
    </row>
    <row r="472" spans="1:49">
      <c r="A472" s="1">
        <v>1</v>
      </c>
      <c r="B472" s="1">
        <v>4</v>
      </c>
      <c r="C472" s="1">
        <v>1</v>
      </c>
      <c r="D472" s="1">
        <v>6</v>
      </c>
      <c r="E472" s="1">
        <v>0</v>
      </c>
      <c r="H472" s="1">
        <v>57200</v>
      </c>
      <c r="I472" s="1">
        <v>0</v>
      </c>
      <c r="J472" s="5" t="str">
        <f t="shared" si="32"/>
        <v>57200/0</v>
      </c>
      <c r="K472" s="2" t="s">
        <v>323</v>
      </c>
      <c r="L472" s="1">
        <v>4</v>
      </c>
      <c r="M472" s="1">
        <v>1</v>
      </c>
      <c r="N472" s="1">
        <v>1</v>
      </c>
      <c r="O472" s="1">
        <v>7</v>
      </c>
      <c r="P472" s="1">
        <v>5</v>
      </c>
      <c r="Q472" s="1">
        <v>4</v>
      </c>
      <c r="R472" s="1">
        <v>3</v>
      </c>
      <c r="S472" s="12">
        <v>350</v>
      </c>
      <c r="T472" s="29">
        <v>4</v>
      </c>
      <c r="U472" s="29">
        <v>21</v>
      </c>
      <c r="V472" s="61">
        <v>0</v>
      </c>
      <c r="W472" s="32">
        <f t="shared" si="29"/>
        <v>0</v>
      </c>
      <c r="X472" s="61">
        <v>5660372</v>
      </c>
      <c r="Y472" s="32">
        <f t="shared" si="30"/>
        <v>2923.338170812955</v>
      </c>
      <c r="Z472" s="61">
        <v>4710702</v>
      </c>
      <c r="AA472" s="32">
        <f t="shared" si="31"/>
        <v>2432.8745474546422</v>
      </c>
      <c r="AB472" s="32">
        <v>2318.84</v>
      </c>
      <c r="AC472" s="32">
        <v>2197.29</v>
      </c>
      <c r="AD472" s="32">
        <v>2067.7199999999998</v>
      </c>
      <c r="AE472" s="32">
        <v>17793.16</v>
      </c>
      <c r="AF472" s="32">
        <v>20615.82</v>
      </c>
      <c r="AG472" s="32">
        <v>1625.31</v>
      </c>
      <c r="AH472" s="32">
        <v>750.57</v>
      </c>
      <c r="AI472" s="21">
        <v>0</v>
      </c>
      <c r="AJ472" s="21">
        <v>0</v>
      </c>
      <c r="AK472" s="9">
        <v>0</v>
      </c>
      <c r="AL472" s="9">
        <v>0</v>
      </c>
      <c r="AM472" s="9">
        <v>0</v>
      </c>
      <c r="AN472" s="21">
        <v>0</v>
      </c>
      <c r="AO472" s="87">
        <v>0</v>
      </c>
      <c r="AP472" s="83">
        <v>0</v>
      </c>
      <c r="AQ472" s="24">
        <v>0</v>
      </c>
      <c r="AR472" s="24">
        <v>0</v>
      </c>
      <c r="AS472" s="24">
        <v>0</v>
      </c>
      <c r="AT472" s="24">
        <v>0</v>
      </c>
      <c r="AU472" s="24">
        <v>0</v>
      </c>
      <c r="AV472" s="24">
        <f>VLOOKUP(J472,Foglio4!$D$2:$I$1206,6,0)</f>
        <v>0</v>
      </c>
      <c r="AW472" s="24">
        <f>VLOOKUP(SPESA!J472,Foglio4!$D$2:$J$1206,7,0)</f>
        <v>0</v>
      </c>
    </row>
    <row r="473" spans="1:49">
      <c r="A473" s="1">
        <v>1</v>
      </c>
      <c r="B473" s="1">
        <v>4</v>
      </c>
      <c r="C473" s="1">
        <v>1</v>
      </c>
      <c r="D473" s="1">
        <v>6</v>
      </c>
      <c r="E473" s="1">
        <v>0</v>
      </c>
      <c r="H473" s="1">
        <v>57200</v>
      </c>
      <c r="I473" s="1">
        <v>1</v>
      </c>
      <c r="J473" s="5" t="str">
        <f t="shared" si="32"/>
        <v>57200/1</v>
      </c>
      <c r="K473" s="2" t="s">
        <v>324</v>
      </c>
      <c r="L473" s="1">
        <v>4</v>
      </c>
      <c r="M473" s="1">
        <v>1</v>
      </c>
      <c r="N473" s="1">
        <v>1</v>
      </c>
      <c r="O473" s="1">
        <v>7</v>
      </c>
      <c r="P473" s="1">
        <v>2</v>
      </c>
      <c r="Q473" s="1">
        <v>1</v>
      </c>
      <c r="R473" s="1">
        <v>2</v>
      </c>
      <c r="S473" s="12">
        <v>350</v>
      </c>
      <c r="T473" s="29">
        <v>4</v>
      </c>
      <c r="U473" s="29">
        <v>21</v>
      </c>
      <c r="V473" s="61">
        <v>0</v>
      </c>
      <c r="W473" s="32">
        <f t="shared" ref="W473:W536" si="33">V473/1936.27</f>
        <v>0</v>
      </c>
      <c r="X473" s="61">
        <v>0</v>
      </c>
      <c r="Y473" s="32">
        <f t="shared" si="30"/>
        <v>0</v>
      </c>
      <c r="Z473" s="61">
        <v>0</v>
      </c>
      <c r="AA473" s="32">
        <f t="shared" si="31"/>
        <v>0</v>
      </c>
      <c r="AB473" s="32">
        <v>0</v>
      </c>
      <c r="AC473" s="32">
        <v>0</v>
      </c>
      <c r="AD473" s="32">
        <v>0</v>
      </c>
      <c r="AE473" s="32">
        <v>0</v>
      </c>
      <c r="AF473" s="32">
        <v>0</v>
      </c>
      <c r="AG473" s="32">
        <v>23594.6</v>
      </c>
      <c r="AH473" s="32">
        <v>26777.3</v>
      </c>
      <c r="AI473" s="21">
        <v>12482.2</v>
      </c>
      <c r="AJ473" s="21">
        <v>6756.7</v>
      </c>
      <c r="AK473" s="9">
        <v>8196.7800000000007</v>
      </c>
      <c r="AL473" s="9">
        <v>6833.94</v>
      </c>
      <c r="AM473" s="9">
        <v>3094.24</v>
      </c>
      <c r="AN473" s="21">
        <v>2242.4299999999998</v>
      </c>
      <c r="AO473" s="87">
        <v>766.74</v>
      </c>
      <c r="AP473" s="83">
        <v>156.69</v>
      </c>
      <c r="AQ473" s="24">
        <v>0</v>
      </c>
      <c r="AR473" s="24">
        <v>0</v>
      </c>
      <c r="AS473" s="24">
        <v>0</v>
      </c>
      <c r="AT473" s="24">
        <v>0</v>
      </c>
      <c r="AU473" s="24">
        <v>0</v>
      </c>
      <c r="AV473" s="24">
        <f>VLOOKUP(J473,Foglio4!$D$2:$I$1206,6,0)</f>
        <v>0</v>
      </c>
      <c r="AW473" s="24">
        <f>VLOOKUP(SPESA!J473,Foglio4!$D$2:$J$1206,7,0)</f>
        <v>0</v>
      </c>
    </row>
    <row r="474" spans="1:49">
      <c r="A474" s="5">
        <v>1</v>
      </c>
      <c r="B474" s="5">
        <v>4</v>
      </c>
      <c r="C474" s="5">
        <v>1</v>
      </c>
      <c r="D474" s="5">
        <v>8</v>
      </c>
      <c r="E474" s="5">
        <v>0</v>
      </c>
      <c r="F474" s="5">
        <v>57300</v>
      </c>
      <c r="G474" s="5">
        <v>0</v>
      </c>
      <c r="H474" s="5">
        <v>0</v>
      </c>
      <c r="I474" s="5">
        <v>0</v>
      </c>
      <c r="J474" s="5" t="str">
        <f t="shared" si="32"/>
        <v>0/0</v>
      </c>
      <c r="K474" s="2" t="s">
        <v>993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5">
        <v>202</v>
      </c>
      <c r="T474" s="29">
        <v>4</v>
      </c>
      <c r="U474" s="29">
        <v>11</v>
      </c>
      <c r="V474" s="61">
        <v>0</v>
      </c>
      <c r="W474" s="32">
        <f t="shared" si="33"/>
        <v>0</v>
      </c>
      <c r="X474" s="61">
        <v>0</v>
      </c>
      <c r="Y474" s="32">
        <f t="shared" si="30"/>
        <v>0</v>
      </c>
      <c r="Z474" s="61">
        <v>0</v>
      </c>
      <c r="AA474" s="32">
        <f t="shared" si="31"/>
        <v>0</v>
      </c>
      <c r="AB474" s="32">
        <v>1250.32</v>
      </c>
      <c r="AC474" s="32">
        <v>0</v>
      </c>
      <c r="AD474" s="32">
        <v>0</v>
      </c>
      <c r="AE474" s="32">
        <v>0</v>
      </c>
      <c r="AF474" s="32">
        <v>0</v>
      </c>
      <c r="AG474" s="32">
        <v>0</v>
      </c>
      <c r="AH474" s="32">
        <v>0</v>
      </c>
      <c r="AI474" s="21">
        <v>0</v>
      </c>
      <c r="AJ474" s="21">
        <v>0</v>
      </c>
      <c r="AK474" s="9">
        <v>0</v>
      </c>
      <c r="AL474" s="9">
        <v>0</v>
      </c>
      <c r="AM474" s="9">
        <v>0</v>
      </c>
      <c r="AN474" s="21">
        <v>0</v>
      </c>
      <c r="AO474" s="87">
        <v>0</v>
      </c>
      <c r="AP474" s="83">
        <v>0</v>
      </c>
      <c r="AQ474" s="24">
        <v>0</v>
      </c>
      <c r="AR474" s="24">
        <v>0</v>
      </c>
      <c r="AS474" s="24">
        <v>0</v>
      </c>
      <c r="AT474" s="24">
        <v>0</v>
      </c>
      <c r="AU474" s="24">
        <v>0</v>
      </c>
      <c r="AV474" s="24">
        <v>0</v>
      </c>
      <c r="AW474" s="24">
        <v>0</v>
      </c>
    </row>
    <row r="475" spans="1:49">
      <c r="A475" s="5">
        <v>1</v>
      </c>
      <c r="B475" s="5">
        <v>4</v>
      </c>
      <c r="C475" s="5">
        <v>1</v>
      </c>
      <c r="D475" s="5">
        <v>7</v>
      </c>
      <c r="E475" s="5">
        <v>0</v>
      </c>
      <c r="F475" s="5">
        <v>57410</v>
      </c>
      <c r="G475" s="5">
        <v>0</v>
      </c>
      <c r="H475" s="5">
        <v>0</v>
      </c>
      <c r="I475" s="5">
        <v>0</v>
      </c>
      <c r="J475" s="5" t="str">
        <f t="shared" si="32"/>
        <v>0/0</v>
      </c>
      <c r="K475" s="2" t="s">
        <v>39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74">
        <v>301</v>
      </c>
      <c r="T475" s="29">
        <v>4</v>
      </c>
      <c r="U475" s="29">
        <v>11</v>
      </c>
      <c r="V475" s="61">
        <v>385309</v>
      </c>
      <c r="W475" s="32">
        <f t="shared" si="33"/>
        <v>198.99549133127096</v>
      </c>
      <c r="X475" s="61">
        <v>0</v>
      </c>
      <c r="Y475" s="32">
        <v>0</v>
      </c>
      <c r="Z475" s="61">
        <v>0</v>
      </c>
      <c r="AA475" s="32">
        <v>0</v>
      </c>
      <c r="AB475" s="32">
        <v>0</v>
      </c>
      <c r="AC475" s="32">
        <v>0</v>
      </c>
      <c r="AD475" s="32">
        <v>0</v>
      </c>
      <c r="AE475" s="32">
        <v>0</v>
      </c>
      <c r="AF475" s="32">
        <v>0</v>
      </c>
      <c r="AG475" s="32">
        <v>0</v>
      </c>
      <c r="AH475" s="32">
        <v>0</v>
      </c>
      <c r="AI475" s="21">
        <v>0</v>
      </c>
      <c r="AJ475" s="21">
        <v>0</v>
      </c>
      <c r="AK475" s="9">
        <v>0</v>
      </c>
      <c r="AL475" s="9">
        <v>0</v>
      </c>
      <c r="AM475" s="9">
        <v>0</v>
      </c>
      <c r="AN475" s="21">
        <v>0</v>
      </c>
      <c r="AO475" s="87">
        <v>0</v>
      </c>
      <c r="AP475" s="83">
        <v>0</v>
      </c>
      <c r="AQ475" s="24">
        <v>0</v>
      </c>
      <c r="AR475" s="24">
        <v>0</v>
      </c>
      <c r="AS475" s="24">
        <v>0</v>
      </c>
      <c r="AT475" s="24">
        <v>0</v>
      </c>
      <c r="AU475" s="24">
        <v>0</v>
      </c>
      <c r="AV475" s="24">
        <v>0</v>
      </c>
      <c r="AW475" s="24">
        <v>0</v>
      </c>
    </row>
    <row r="476" spans="1:49">
      <c r="A476" s="5">
        <v>1</v>
      </c>
      <c r="B476" s="5">
        <v>4</v>
      </c>
      <c r="C476" s="5">
        <v>2</v>
      </c>
      <c r="D476" s="5">
        <v>1</v>
      </c>
      <c r="E476" s="5">
        <v>0</v>
      </c>
      <c r="F476" s="5">
        <v>58001</v>
      </c>
      <c r="G476" s="5">
        <v>0</v>
      </c>
      <c r="H476" s="5">
        <v>0</v>
      </c>
      <c r="I476" s="5">
        <v>0</v>
      </c>
      <c r="J476" s="5" t="str">
        <f t="shared" si="32"/>
        <v>0/0</v>
      </c>
      <c r="K476" s="2" t="s">
        <v>204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74">
        <v>301</v>
      </c>
      <c r="T476" s="29">
        <v>4</v>
      </c>
      <c r="U476" s="29">
        <v>11</v>
      </c>
      <c r="V476" s="61">
        <v>160840</v>
      </c>
      <c r="W476" s="32">
        <f t="shared" si="33"/>
        <v>83.066927649553008</v>
      </c>
      <c r="X476" s="61">
        <v>0</v>
      </c>
      <c r="Y476" s="32">
        <v>0</v>
      </c>
      <c r="Z476" s="61">
        <v>0</v>
      </c>
      <c r="AA476" s="32">
        <v>0</v>
      </c>
      <c r="AB476" s="32">
        <v>0</v>
      </c>
      <c r="AC476" s="32">
        <v>0</v>
      </c>
      <c r="AD476" s="32">
        <v>0</v>
      </c>
      <c r="AE476" s="32">
        <v>0</v>
      </c>
      <c r="AF476" s="32">
        <v>0</v>
      </c>
      <c r="AG476" s="32">
        <v>0</v>
      </c>
      <c r="AH476" s="32">
        <v>0</v>
      </c>
      <c r="AI476" s="21">
        <v>0</v>
      </c>
      <c r="AJ476" s="21">
        <v>0</v>
      </c>
      <c r="AK476" s="9">
        <v>0</v>
      </c>
      <c r="AL476" s="9">
        <v>0</v>
      </c>
      <c r="AM476" s="9">
        <v>0</v>
      </c>
      <c r="AN476" s="21">
        <v>0</v>
      </c>
      <c r="AO476" s="87">
        <v>0</v>
      </c>
      <c r="AP476" s="83">
        <v>0</v>
      </c>
      <c r="AQ476" s="24">
        <v>0</v>
      </c>
      <c r="AR476" s="24">
        <v>0</v>
      </c>
      <c r="AS476" s="24">
        <v>0</v>
      </c>
      <c r="AT476" s="24">
        <v>0</v>
      </c>
      <c r="AU476" s="24">
        <v>0</v>
      </c>
      <c r="AV476" s="24">
        <v>0</v>
      </c>
      <c r="AW476" s="24">
        <v>0</v>
      </c>
    </row>
    <row r="477" spans="1:49">
      <c r="A477" s="5">
        <v>1</v>
      </c>
      <c r="B477" s="5">
        <v>4</v>
      </c>
      <c r="C477" s="5">
        <v>2</v>
      </c>
      <c r="D477" s="5">
        <v>1</v>
      </c>
      <c r="E477" s="5">
        <v>0</v>
      </c>
      <c r="F477" s="5">
        <v>58002</v>
      </c>
      <c r="G477" s="5">
        <v>0</v>
      </c>
      <c r="H477" s="5">
        <v>0</v>
      </c>
      <c r="I477" s="5">
        <v>0</v>
      </c>
      <c r="J477" s="5" t="str">
        <f t="shared" si="32"/>
        <v>0/0</v>
      </c>
      <c r="K477" s="2" t="s">
        <v>1089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74">
        <v>301</v>
      </c>
      <c r="T477" s="29">
        <v>4</v>
      </c>
      <c r="U477" s="29">
        <v>11</v>
      </c>
      <c r="V477" s="61">
        <v>4678602</v>
      </c>
      <c r="W477" s="32">
        <f t="shared" si="33"/>
        <v>2416.2962809938695</v>
      </c>
      <c r="X477" s="61">
        <v>0</v>
      </c>
      <c r="Y477" s="32">
        <v>0</v>
      </c>
      <c r="Z477" s="61">
        <v>0</v>
      </c>
      <c r="AA477" s="32">
        <v>0</v>
      </c>
      <c r="AB477" s="32">
        <v>0</v>
      </c>
      <c r="AC477" s="32">
        <v>0</v>
      </c>
      <c r="AD477" s="32">
        <v>0</v>
      </c>
      <c r="AE477" s="32">
        <v>0</v>
      </c>
      <c r="AF477" s="32">
        <v>0</v>
      </c>
      <c r="AG477" s="32">
        <v>0</v>
      </c>
      <c r="AH477" s="32">
        <v>0</v>
      </c>
      <c r="AI477" s="21">
        <v>0</v>
      </c>
      <c r="AJ477" s="21">
        <v>0</v>
      </c>
      <c r="AK477" s="9">
        <v>0</v>
      </c>
      <c r="AL477" s="9">
        <v>0</v>
      </c>
      <c r="AM477" s="9">
        <v>0</v>
      </c>
      <c r="AN477" s="21">
        <v>0</v>
      </c>
      <c r="AO477" s="87">
        <v>0</v>
      </c>
      <c r="AP477" s="83">
        <v>0</v>
      </c>
      <c r="AQ477" s="24">
        <v>0</v>
      </c>
      <c r="AR477" s="24">
        <v>0</v>
      </c>
      <c r="AS477" s="24">
        <v>0</v>
      </c>
      <c r="AT477" s="24">
        <v>0</v>
      </c>
      <c r="AU477" s="24">
        <v>0</v>
      </c>
      <c r="AV477" s="24">
        <v>0</v>
      </c>
      <c r="AW477" s="24">
        <v>0</v>
      </c>
    </row>
    <row r="478" spans="1:49">
      <c r="A478" s="5">
        <v>1</v>
      </c>
      <c r="B478" s="5">
        <v>4</v>
      </c>
      <c r="C478" s="5">
        <v>2</v>
      </c>
      <c r="D478" s="5">
        <v>1</v>
      </c>
      <c r="E478" s="5">
        <v>0</v>
      </c>
      <c r="F478" s="5">
        <v>58003</v>
      </c>
      <c r="G478" s="5">
        <v>0</v>
      </c>
      <c r="H478" s="5">
        <v>0</v>
      </c>
      <c r="I478" s="5">
        <v>0</v>
      </c>
      <c r="J478" s="5" t="str">
        <f t="shared" si="32"/>
        <v>0/0</v>
      </c>
      <c r="K478" s="2" t="s">
        <v>235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74">
        <v>301</v>
      </c>
      <c r="T478" s="29">
        <v>4</v>
      </c>
      <c r="U478" s="29">
        <v>11</v>
      </c>
      <c r="V478" s="61">
        <v>1112044</v>
      </c>
      <c r="W478" s="32">
        <f t="shared" si="33"/>
        <v>574.32279589106895</v>
      </c>
      <c r="X478" s="61">
        <v>0</v>
      </c>
      <c r="Y478" s="32">
        <v>0</v>
      </c>
      <c r="Z478" s="61">
        <v>0</v>
      </c>
      <c r="AA478" s="32">
        <v>0</v>
      </c>
      <c r="AB478" s="32">
        <v>0</v>
      </c>
      <c r="AC478" s="32">
        <v>0</v>
      </c>
      <c r="AD478" s="32">
        <v>0</v>
      </c>
      <c r="AE478" s="32">
        <v>0</v>
      </c>
      <c r="AF478" s="32">
        <v>0</v>
      </c>
      <c r="AG478" s="32">
        <v>0</v>
      </c>
      <c r="AH478" s="32">
        <v>0</v>
      </c>
      <c r="AI478" s="21">
        <v>0</v>
      </c>
      <c r="AJ478" s="21">
        <v>0</v>
      </c>
      <c r="AK478" s="9">
        <v>0</v>
      </c>
      <c r="AL478" s="9">
        <v>0</v>
      </c>
      <c r="AM478" s="9">
        <v>0</v>
      </c>
      <c r="AN478" s="21">
        <v>0</v>
      </c>
      <c r="AO478" s="87">
        <v>0</v>
      </c>
      <c r="AP478" s="83">
        <v>0</v>
      </c>
      <c r="AQ478" s="24">
        <v>0</v>
      </c>
      <c r="AR478" s="24">
        <v>0</v>
      </c>
      <c r="AS478" s="24">
        <v>0</v>
      </c>
      <c r="AT478" s="24">
        <v>0</v>
      </c>
      <c r="AU478" s="24">
        <v>0</v>
      </c>
      <c r="AV478" s="24">
        <v>0</v>
      </c>
      <c r="AW478" s="24">
        <v>0</v>
      </c>
    </row>
    <row r="479" spans="1:49">
      <c r="A479" s="5">
        <v>1</v>
      </c>
      <c r="B479" s="5">
        <v>4</v>
      </c>
      <c r="C479" s="5">
        <v>2</v>
      </c>
      <c r="D479" s="5">
        <v>1</v>
      </c>
      <c r="E479" s="5">
        <v>0</v>
      </c>
      <c r="F479" s="5">
        <v>58005</v>
      </c>
      <c r="G479" s="5">
        <v>0</v>
      </c>
      <c r="H479" s="5">
        <v>0</v>
      </c>
      <c r="I479" s="5">
        <v>0</v>
      </c>
      <c r="J479" s="5" t="str">
        <f t="shared" si="32"/>
        <v>0/0</v>
      </c>
      <c r="K479" s="2" t="s">
        <v>1090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74">
        <v>301</v>
      </c>
      <c r="T479" s="29">
        <v>4</v>
      </c>
      <c r="U479" s="29">
        <v>11</v>
      </c>
      <c r="V479" s="61">
        <v>1643642</v>
      </c>
      <c r="W479" s="32">
        <f t="shared" si="33"/>
        <v>848.8702505332418</v>
      </c>
      <c r="X479" s="61">
        <v>0</v>
      </c>
      <c r="Y479" s="32">
        <v>0</v>
      </c>
      <c r="Z479" s="61">
        <v>0</v>
      </c>
      <c r="AA479" s="32">
        <v>0</v>
      </c>
      <c r="AB479" s="32">
        <v>0</v>
      </c>
      <c r="AC479" s="32">
        <v>0</v>
      </c>
      <c r="AD479" s="32">
        <v>0</v>
      </c>
      <c r="AE479" s="32">
        <v>0</v>
      </c>
      <c r="AF479" s="32">
        <v>0</v>
      </c>
      <c r="AG479" s="32">
        <v>0</v>
      </c>
      <c r="AH479" s="32">
        <v>0</v>
      </c>
      <c r="AI479" s="21">
        <v>0</v>
      </c>
      <c r="AJ479" s="21">
        <v>0</v>
      </c>
      <c r="AK479" s="9">
        <v>0</v>
      </c>
      <c r="AL479" s="9">
        <v>0</v>
      </c>
      <c r="AM479" s="9">
        <v>0</v>
      </c>
      <c r="AN479" s="21">
        <v>0</v>
      </c>
      <c r="AO479" s="87">
        <v>0</v>
      </c>
      <c r="AP479" s="83">
        <v>0</v>
      </c>
      <c r="AQ479" s="24">
        <v>0</v>
      </c>
      <c r="AR479" s="24">
        <v>0</v>
      </c>
      <c r="AS479" s="24">
        <v>0</v>
      </c>
      <c r="AT479" s="24">
        <v>0</v>
      </c>
      <c r="AU479" s="24">
        <v>0</v>
      </c>
      <c r="AV479" s="24">
        <v>0</v>
      </c>
      <c r="AW479" s="24">
        <v>0</v>
      </c>
    </row>
    <row r="480" spans="1:49">
      <c r="A480" s="5">
        <v>1</v>
      </c>
      <c r="B480" s="5">
        <v>4</v>
      </c>
      <c r="C480" s="5">
        <v>2</v>
      </c>
      <c r="D480" s="5">
        <v>2</v>
      </c>
      <c r="E480" s="5">
        <v>0</v>
      </c>
      <c r="F480" s="5">
        <v>58203</v>
      </c>
      <c r="G480" s="5">
        <v>0</v>
      </c>
      <c r="H480" s="5">
        <v>0</v>
      </c>
      <c r="I480" s="5">
        <v>0</v>
      </c>
      <c r="J480" s="5" t="str">
        <f t="shared" si="32"/>
        <v>0/0</v>
      </c>
      <c r="K480" s="2" t="s">
        <v>935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42">
        <v>402</v>
      </c>
      <c r="T480" s="29">
        <v>4</v>
      </c>
      <c r="U480" s="29">
        <v>22</v>
      </c>
      <c r="V480" s="61">
        <v>0</v>
      </c>
      <c r="W480" s="32">
        <f t="shared" si="33"/>
        <v>0</v>
      </c>
      <c r="X480" s="61">
        <v>0</v>
      </c>
      <c r="Y480" s="32">
        <f t="shared" si="30"/>
        <v>0</v>
      </c>
      <c r="Z480" s="61">
        <v>1000000</v>
      </c>
      <c r="AA480" s="32">
        <f t="shared" si="31"/>
        <v>516.45689908948646</v>
      </c>
      <c r="AB480" s="32">
        <v>0</v>
      </c>
      <c r="AC480" s="32">
        <v>0</v>
      </c>
      <c r="AD480" s="32">
        <v>490</v>
      </c>
      <c r="AE480" s="32">
        <v>0</v>
      </c>
      <c r="AF480" s="32">
        <v>0</v>
      </c>
      <c r="AG480" s="32">
        <v>0</v>
      </c>
      <c r="AH480" s="32">
        <v>0</v>
      </c>
      <c r="AI480" s="21">
        <v>0</v>
      </c>
      <c r="AJ480" s="21">
        <v>0</v>
      </c>
      <c r="AK480" s="9">
        <v>0</v>
      </c>
      <c r="AL480" s="9">
        <v>0</v>
      </c>
      <c r="AM480" s="9">
        <v>0</v>
      </c>
      <c r="AN480" s="21">
        <v>0</v>
      </c>
      <c r="AO480" s="87">
        <v>0</v>
      </c>
      <c r="AP480" s="83">
        <v>0</v>
      </c>
      <c r="AQ480" s="24">
        <v>0</v>
      </c>
      <c r="AR480" s="24">
        <v>0</v>
      </c>
      <c r="AS480" s="24">
        <v>0</v>
      </c>
      <c r="AT480" s="24">
        <v>0</v>
      </c>
      <c r="AU480" s="24">
        <v>0</v>
      </c>
      <c r="AV480" s="24">
        <v>0</v>
      </c>
      <c r="AW480" s="24">
        <v>0</v>
      </c>
    </row>
    <row r="481" spans="1:49">
      <c r="A481" s="5">
        <v>1</v>
      </c>
      <c r="B481" s="5">
        <v>4</v>
      </c>
      <c r="C481" s="5">
        <v>2</v>
      </c>
      <c r="D481" s="5">
        <v>2</v>
      </c>
      <c r="E481" s="5">
        <v>0</v>
      </c>
      <c r="F481" s="5">
        <v>58206</v>
      </c>
      <c r="G481" s="5">
        <v>0</v>
      </c>
      <c r="H481" s="5">
        <v>0</v>
      </c>
      <c r="I481" s="5">
        <v>0</v>
      </c>
      <c r="J481" s="5" t="str">
        <f t="shared" si="32"/>
        <v>0/0</v>
      </c>
      <c r="K481" s="2" t="s">
        <v>1091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74">
        <v>400</v>
      </c>
      <c r="T481" s="29">
        <v>4</v>
      </c>
      <c r="U481" s="29">
        <v>22</v>
      </c>
      <c r="V481" s="61">
        <v>200000</v>
      </c>
      <c r="W481" s="32">
        <f t="shared" si="33"/>
        <v>103.29137981789729</v>
      </c>
      <c r="X481" s="61">
        <v>0</v>
      </c>
      <c r="Y481" s="32">
        <v>0</v>
      </c>
      <c r="Z481" s="61">
        <v>0</v>
      </c>
      <c r="AA481" s="32">
        <v>0</v>
      </c>
      <c r="AB481" s="32">
        <v>0</v>
      </c>
      <c r="AC481" s="32">
        <v>0</v>
      </c>
      <c r="AD481" s="32">
        <v>0</v>
      </c>
      <c r="AE481" s="32">
        <v>0</v>
      </c>
      <c r="AF481" s="32">
        <v>0</v>
      </c>
      <c r="AG481" s="32">
        <v>0</v>
      </c>
      <c r="AH481" s="32">
        <v>0</v>
      </c>
      <c r="AI481" s="21">
        <v>0</v>
      </c>
      <c r="AJ481" s="21">
        <v>0</v>
      </c>
      <c r="AK481" s="9">
        <v>0</v>
      </c>
      <c r="AL481" s="9">
        <v>0</v>
      </c>
      <c r="AM481" s="9">
        <v>0</v>
      </c>
      <c r="AN481" s="21">
        <v>0</v>
      </c>
      <c r="AO481" s="87">
        <v>0</v>
      </c>
      <c r="AP481" s="83">
        <v>0</v>
      </c>
      <c r="AQ481" s="24">
        <v>0</v>
      </c>
      <c r="AR481" s="24">
        <v>0</v>
      </c>
      <c r="AS481" s="24">
        <v>0</v>
      </c>
      <c r="AT481" s="24">
        <v>0</v>
      </c>
      <c r="AU481" s="24">
        <v>0</v>
      </c>
      <c r="AV481" s="24">
        <v>0</v>
      </c>
      <c r="AW481" s="24">
        <v>0</v>
      </c>
    </row>
    <row r="482" spans="1:49">
      <c r="A482" s="1">
        <v>1</v>
      </c>
      <c r="B482" s="1">
        <v>4</v>
      </c>
      <c r="C482" s="1">
        <v>2</v>
      </c>
      <c r="D482" s="1">
        <v>2</v>
      </c>
      <c r="E482" s="1">
        <v>0</v>
      </c>
      <c r="H482" s="1">
        <v>58207</v>
      </c>
      <c r="I482" s="1">
        <v>0</v>
      </c>
      <c r="J482" s="5" t="str">
        <f t="shared" si="32"/>
        <v>58207/0</v>
      </c>
      <c r="K482" s="2" t="s">
        <v>325</v>
      </c>
      <c r="L482" s="1">
        <v>4</v>
      </c>
      <c r="M482" s="1">
        <v>2</v>
      </c>
      <c r="N482" s="1">
        <v>1</v>
      </c>
      <c r="O482" s="1">
        <v>3</v>
      </c>
      <c r="P482" s="1">
        <v>1</v>
      </c>
      <c r="Q482" s="1">
        <v>2</v>
      </c>
      <c r="R482" s="1">
        <v>999</v>
      </c>
      <c r="S482" s="12">
        <v>402</v>
      </c>
      <c r="T482" s="29">
        <v>4</v>
      </c>
      <c r="U482" s="29">
        <v>22</v>
      </c>
      <c r="V482" s="61">
        <v>685248</v>
      </c>
      <c r="W482" s="32">
        <f t="shared" si="33"/>
        <v>353.90105718727244</v>
      </c>
      <c r="X482" s="61">
        <v>2445869</v>
      </c>
      <c r="Y482" s="32">
        <f t="shared" si="30"/>
        <v>1263.1859193191033</v>
      </c>
      <c r="Z482" s="61">
        <v>2499800</v>
      </c>
      <c r="AA482" s="32">
        <f t="shared" si="31"/>
        <v>1291.0389563438982</v>
      </c>
      <c r="AB482" s="32">
        <v>44.02</v>
      </c>
      <c r="AC482" s="32">
        <v>490</v>
      </c>
      <c r="AD482" s="32">
        <v>471.96</v>
      </c>
      <c r="AE482" s="32">
        <v>500</v>
      </c>
      <c r="AF482" s="32">
        <v>402.8</v>
      </c>
      <c r="AG482" s="32">
        <v>413.74</v>
      </c>
      <c r="AH482" s="32">
        <v>500</v>
      </c>
      <c r="AI482" s="21">
        <v>480</v>
      </c>
      <c r="AJ482" s="21">
        <v>500</v>
      </c>
      <c r="AK482" s="9">
        <v>500</v>
      </c>
      <c r="AL482" s="9">
        <v>175.85</v>
      </c>
      <c r="AM482" s="9">
        <v>0</v>
      </c>
      <c r="AN482" s="21">
        <v>363.52</v>
      </c>
      <c r="AO482" s="87">
        <v>0</v>
      </c>
      <c r="AP482" s="83">
        <v>0</v>
      </c>
      <c r="AQ482" s="24">
        <v>500</v>
      </c>
      <c r="AR482" s="24">
        <v>500</v>
      </c>
      <c r="AS482" s="24">
        <v>0</v>
      </c>
      <c r="AT482" s="24">
        <v>0</v>
      </c>
      <c r="AU482" s="24">
        <v>475</v>
      </c>
      <c r="AV482" s="24">
        <f>VLOOKUP(J482,Foglio4!$D$2:$I$1206,6,0)</f>
        <v>475</v>
      </c>
      <c r="AW482" s="24">
        <f>VLOOKUP(SPESA!J482,Foglio4!$D$2:$J$1206,7,0)</f>
        <v>475</v>
      </c>
    </row>
    <row r="483" spans="1:49">
      <c r="A483" s="1">
        <v>1</v>
      </c>
      <c r="B483" s="1">
        <v>4</v>
      </c>
      <c r="C483" s="1">
        <v>2</v>
      </c>
      <c r="D483" s="1">
        <v>2</v>
      </c>
      <c r="E483" s="1">
        <v>0</v>
      </c>
      <c r="H483" s="1">
        <v>58400</v>
      </c>
      <c r="I483" s="1">
        <v>0</v>
      </c>
      <c r="J483" s="5" t="str">
        <f t="shared" si="32"/>
        <v>58400/0</v>
      </c>
      <c r="K483" s="2" t="s">
        <v>326</v>
      </c>
      <c r="L483" s="1">
        <v>4</v>
      </c>
      <c r="M483" s="1">
        <v>2</v>
      </c>
      <c r="N483" s="1">
        <v>1</v>
      </c>
      <c r="O483" s="1">
        <v>3</v>
      </c>
      <c r="P483" s="1">
        <v>1</v>
      </c>
      <c r="Q483" s="1">
        <v>2</v>
      </c>
      <c r="R483" s="1">
        <v>999</v>
      </c>
      <c r="S483" s="12">
        <v>402</v>
      </c>
      <c r="T483" s="29">
        <v>4</v>
      </c>
      <c r="U483" s="29">
        <v>22</v>
      </c>
      <c r="V483" s="61">
        <v>489020</v>
      </c>
      <c r="W483" s="32">
        <f t="shared" si="33"/>
        <v>252.55775279274067</v>
      </c>
      <c r="X483" s="61">
        <v>13067950</v>
      </c>
      <c r="Y483" s="32">
        <f t="shared" si="30"/>
        <v>6749.0329344564552</v>
      </c>
      <c r="Z483" s="61">
        <v>13621195</v>
      </c>
      <c r="AA483" s="32">
        <f t="shared" si="31"/>
        <v>7034.7601315932179</v>
      </c>
      <c r="AB483" s="32">
        <v>6894.9</v>
      </c>
      <c r="AC483" s="32">
        <v>8230</v>
      </c>
      <c r="AD483" s="32">
        <v>8199.43</v>
      </c>
      <c r="AE483" s="32">
        <v>8500</v>
      </c>
      <c r="AF483" s="32">
        <v>7900</v>
      </c>
      <c r="AG483" s="32">
        <v>8500</v>
      </c>
      <c r="AH483" s="32">
        <v>8200</v>
      </c>
      <c r="AI483" s="21">
        <v>8113.26</v>
      </c>
      <c r="AJ483" s="21">
        <v>8550</v>
      </c>
      <c r="AK483" s="9">
        <v>8450</v>
      </c>
      <c r="AL483" s="9">
        <v>8900</v>
      </c>
      <c r="AM483" s="9">
        <v>8899.99</v>
      </c>
      <c r="AN483" s="21">
        <v>8900</v>
      </c>
      <c r="AO483" s="87">
        <v>8900</v>
      </c>
      <c r="AP483" s="83">
        <v>10000</v>
      </c>
      <c r="AQ483" s="24">
        <v>12400</v>
      </c>
      <c r="AR483" s="24">
        <v>14400</v>
      </c>
      <c r="AS483" s="24">
        <v>14400</v>
      </c>
      <c r="AT483" s="24">
        <v>14400</v>
      </c>
      <c r="AU483" s="24">
        <v>14400</v>
      </c>
      <c r="AV483" s="24">
        <f>VLOOKUP(J483,Foglio4!$D$2:$I$1206,6,0)</f>
        <v>14400</v>
      </c>
      <c r="AW483" s="24">
        <f>VLOOKUP(SPESA!J483,Foglio4!$D$2:$J$1206,7,0)</f>
        <v>14400</v>
      </c>
    </row>
    <row r="484" spans="1:49">
      <c r="A484" s="1">
        <v>1</v>
      </c>
      <c r="B484" s="1">
        <v>4</v>
      </c>
      <c r="C484" s="1">
        <v>2</v>
      </c>
      <c r="D484" s="1">
        <v>2</v>
      </c>
      <c r="E484" s="1">
        <v>0</v>
      </c>
      <c r="H484" s="1">
        <v>58400</v>
      </c>
      <c r="I484" s="1">
        <v>71</v>
      </c>
      <c r="J484" s="5" t="str">
        <f t="shared" si="32"/>
        <v>58400/71</v>
      </c>
      <c r="K484" s="2" t="s">
        <v>327</v>
      </c>
      <c r="L484" s="1">
        <v>4</v>
      </c>
      <c r="M484" s="1">
        <v>2</v>
      </c>
      <c r="N484" s="1">
        <v>1</v>
      </c>
      <c r="O484" s="1">
        <v>10</v>
      </c>
      <c r="P484" s="1">
        <v>2</v>
      </c>
      <c r="Q484" s="1">
        <v>1</v>
      </c>
      <c r="R484" s="1">
        <v>1</v>
      </c>
      <c r="S484" s="12">
        <v>402</v>
      </c>
      <c r="T484" s="29">
        <v>4</v>
      </c>
      <c r="U484" s="29">
        <v>22</v>
      </c>
      <c r="V484" s="61">
        <v>0</v>
      </c>
      <c r="W484" s="32">
        <f t="shared" si="33"/>
        <v>0</v>
      </c>
      <c r="X484" s="61">
        <v>0</v>
      </c>
      <c r="Y484" s="32">
        <f t="shared" si="30"/>
        <v>0</v>
      </c>
      <c r="Z484" s="61">
        <v>0</v>
      </c>
      <c r="AA484" s="32">
        <f t="shared" si="31"/>
        <v>0</v>
      </c>
      <c r="AB484" s="32">
        <v>0</v>
      </c>
      <c r="AC484" s="32">
        <v>0</v>
      </c>
      <c r="AD484" s="32">
        <v>0</v>
      </c>
      <c r="AE484" s="32">
        <v>0</v>
      </c>
      <c r="AF484" s="32">
        <v>0</v>
      </c>
      <c r="AG484" s="32">
        <v>0</v>
      </c>
      <c r="AH484" s="32">
        <v>0</v>
      </c>
      <c r="AI484" s="21">
        <v>0</v>
      </c>
      <c r="AJ484" s="21">
        <v>0</v>
      </c>
      <c r="AK484" s="9">
        <v>0</v>
      </c>
      <c r="AL484" s="9">
        <v>0</v>
      </c>
      <c r="AM484" s="9">
        <v>0</v>
      </c>
      <c r="AN484" s="21">
        <v>0</v>
      </c>
      <c r="AO484" s="87">
        <v>0</v>
      </c>
      <c r="AP484" s="83">
        <v>0</v>
      </c>
      <c r="AQ484" s="24">
        <v>0</v>
      </c>
      <c r="AR484" s="24">
        <v>0</v>
      </c>
      <c r="AS484" s="24">
        <v>0</v>
      </c>
      <c r="AT484" s="24">
        <v>0</v>
      </c>
      <c r="AU484" s="24">
        <v>0</v>
      </c>
      <c r="AV484" s="24">
        <f>VLOOKUP(J484,Foglio4!$D$2:$I$1206,6,0)</f>
        <v>0</v>
      </c>
      <c r="AW484" s="24">
        <f>VLOOKUP(SPESA!J484,Foglio4!$D$2:$J$1206,7,0)</f>
        <v>0</v>
      </c>
    </row>
    <row r="485" spans="1:49">
      <c r="A485" s="5">
        <v>1</v>
      </c>
      <c r="B485" s="5">
        <v>4</v>
      </c>
      <c r="C485" s="5">
        <v>2</v>
      </c>
      <c r="D485" s="5">
        <v>3</v>
      </c>
      <c r="E485" s="5">
        <v>0</v>
      </c>
      <c r="F485" s="5">
        <v>59202</v>
      </c>
      <c r="G485" s="5">
        <v>0</v>
      </c>
      <c r="H485" s="5">
        <v>0</v>
      </c>
      <c r="I485" s="5">
        <v>0</v>
      </c>
      <c r="J485" s="5" t="str">
        <f t="shared" si="32"/>
        <v>0/0</v>
      </c>
      <c r="K485" s="2" t="s">
        <v>936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42">
        <v>402</v>
      </c>
      <c r="T485" s="29">
        <v>4</v>
      </c>
      <c r="U485" s="29">
        <v>22</v>
      </c>
      <c r="V485" s="61">
        <v>400000</v>
      </c>
      <c r="W485" s="32">
        <f t="shared" si="33"/>
        <v>206.58275963579459</v>
      </c>
      <c r="X485" s="61">
        <v>0</v>
      </c>
      <c r="Y485" s="32">
        <f t="shared" si="30"/>
        <v>0</v>
      </c>
      <c r="Z485" s="61">
        <v>0</v>
      </c>
      <c r="AA485" s="32">
        <f t="shared" si="31"/>
        <v>0</v>
      </c>
      <c r="AB485" s="32">
        <v>0</v>
      </c>
      <c r="AC485" s="32">
        <v>516</v>
      </c>
      <c r="AD485" s="32">
        <v>258</v>
      </c>
      <c r="AE485" s="32">
        <v>0</v>
      </c>
      <c r="AF485" s="32">
        <v>0</v>
      </c>
      <c r="AG485" s="32">
        <v>0</v>
      </c>
      <c r="AH485" s="32">
        <v>0</v>
      </c>
      <c r="AI485" s="21">
        <v>0</v>
      </c>
      <c r="AJ485" s="21">
        <v>0</v>
      </c>
      <c r="AK485" s="9">
        <v>0</v>
      </c>
      <c r="AL485" s="9">
        <v>0</v>
      </c>
      <c r="AM485" s="9">
        <v>0</v>
      </c>
      <c r="AN485" s="21">
        <v>0</v>
      </c>
      <c r="AO485" s="87">
        <v>0</v>
      </c>
      <c r="AP485" s="83">
        <v>0</v>
      </c>
      <c r="AQ485" s="24">
        <v>0</v>
      </c>
      <c r="AR485" s="24">
        <v>0</v>
      </c>
      <c r="AS485" s="24">
        <v>0</v>
      </c>
      <c r="AT485" s="24">
        <v>0</v>
      </c>
      <c r="AU485" s="24">
        <v>0</v>
      </c>
      <c r="AV485" s="24">
        <v>0</v>
      </c>
      <c r="AW485" s="24">
        <v>0</v>
      </c>
    </row>
    <row r="486" spans="1:49">
      <c r="A486" s="1">
        <v>1</v>
      </c>
      <c r="B486" s="1">
        <v>4</v>
      </c>
      <c r="C486" s="1">
        <v>2</v>
      </c>
      <c r="D486" s="1">
        <v>3</v>
      </c>
      <c r="E486" s="1">
        <v>0</v>
      </c>
      <c r="F486" s="5">
        <v>59212</v>
      </c>
      <c r="G486" s="5">
        <v>0</v>
      </c>
      <c r="H486" s="1">
        <v>59200</v>
      </c>
      <c r="I486" s="1">
        <v>2</v>
      </c>
      <c r="J486" s="5" t="str">
        <f t="shared" si="32"/>
        <v>59200/2</v>
      </c>
      <c r="K486" s="2" t="s">
        <v>32</v>
      </c>
      <c r="L486" s="1">
        <v>4</v>
      </c>
      <c r="M486" s="1">
        <v>2</v>
      </c>
      <c r="N486" s="1">
        <v>1</v>
      </c>
      <c r="O486" s="1">
        <v>3</v>
      </c>
      <c r="P486" s="1">
        <v>2</v>
      </c>
      <c r="Q486" s="1">
        <v>5</v>
      </c>
      <c r="R486" s="1">
        <v>1</v>
      </c>
      <c r="S486" s="12">
        <v>354</v>
      </c>
      <c r="T486" s="29">
        <v>4</v>
      </c>
      <c r="U486" s="29">
        <v>22</v>
      </c>
      <c r="V486" s="61">
        <v>400000</v>
      </c>
      <c r="W486" s="32">
        <f t="shared" si="33"/>
        <v>206.58275963579459</v>
      </c>
      <c r="X486" s="61">
        <v>1600000</v>
      </c>
      <c r="Y486" s="32">
        <f t="shared" si="30"/>
        <v>826.33103854317835</v>
      </c>
      <c r="Z486" s="61">
        <v>1747574</v>
      </c>
      <c r="AA486" s="32">
        <f t="shared" si="31"/>
        <v>902.54664896941028</v>
      </c>
      <c r="AB486" s="32">
        <v>1033</v>
      </c>
      <c r="AC486" s="32">
        <v>328.5</v>
      </c>
      <c r="AD486" s="32">
        <v>843.78</v>
      </c>
      <c r="AE486" s="32">
        <v>730.78</v>
      </c>
      <c r="AF486" s="32">
        <v>746.79</v>
      </c>
      <c r="AG486" s="32">
        <v>547.21</v>
      </c>
      <c r="AH486" s="32">
        <v>1491.26</v>
      </c>
      <c r="AI486" s="21">
        <v>1668</v>
      </c>
      <c r="AJ486" s="21">
        <v>2050</v>
      </c>
      <c r="AK486" s="9">
        <v>2050</v>
      </c>
      <c r="AL486" s="9">
        <v>3070</v>
      </c>
      <c r="AM486" s="9">
        <v>3070</v>
      </c>
      <c r="AN486" s="21">
        <v>3070</v>
      </c>
      <c r="AO486" s="87">
        <v>3070</v>
      </c>
      <c r="AP486" s="83">
        <v>3070</v>
      </c>
      <c r="AQ486" s="24">
        <v>3070</v>
      </c>
      <c r="AR486" s="24">
        <v>3070</v>
      </c>
      <c r="AS486" s="24">
        <v>2920</v>
      </c>
      <c r="AT486" s="24">
        <v>2920</v>
      </c>
      <c r="AU486" s="24">
        <v>2920</v>
      </c>
      <c r="AV486" s="24">
        <f>VLOOKUP(J486,Foglio4!$D$2:$I$1206,6,0)</f>
        <v>2920</v>
      </c>
      <c r="AW486" s="24">
        <f>VLOOKUP(SPESA!J486,Foglio4!$D$2:$J$1206,7,0)</f>
        <v>2920</v>
      </c>
    </row>
    <row r="487" spans="1:49">
      <c r="A487" s="1">
        <v>1</v>
      </c>
      <c r="B487" s="1">
        <v>4</v>
      </c>
      <c r="C487" s="1">
        <v>2</v>
      </c>
      <c r="D487" s="1">
        <v>3</v>
      </c>
      <c r="E487" s="1">
        <v>0</v>
      </c>
      <c r="F487" s="5">
        <v>59204</v>
      </c>
      <c r="G487" s="5">
        <v>0</v>
      </c>
      <c r="H487" s="1">
        <v>59200</v>
      </c>
      <c r="I487" s="1">
        <v>3</v>
      </c>
      <c r="J487" s="5" t="str">
        <f t="shared" si="32"/>
        <v>59200/3</v>
      </c>
      <c r="K487" s="2" t="s">
        <v>79</v>
      </c>
      <c r="L487" s="1">
        <v>4</v>
      </c>
      <c r="M487" s="1">
        <v>2</v>
      </c>
      <c r="N487" s="1">
        <v>1</v>
      </c>
      <c r="O487" s="1">
        <v>3</v>
      </c>
      <c r="P487" s="1">
        <v>2</v>
      </c>
      <c r="Q487" s="1">
        <v>5</v>
      </c>
      <c r="R487" s="1">
        <v>4</v>
      </c>
      <c r="S487" s="12">
        <v>354</v>
      </c>
      <c r="T487" s="29">
        <v>4</v>
      </c>
      <c r="U487" s="29">
        <v>22</v>
      </c>
      <c r="V487" s="61">
        <v>3023138</v>
      </c>
      <c r="W487" s="32">
        <f t="shared" si="33"/>
        <v>1561.3204769995921</v>
      </c>
      <c r="X487" s="61">
        <v>15000000</v>
      </c>
      <c r="Y487" s="32">
        <f t="shared" si="30"/>
        <v>7746.8534863422974</v>
      </c>
      <c r="Z487" s="61">
        <v>11500000</v>
      </c>
      <c r="AA487" s="32">
        <f t="shared" si="31"/>
        <v>5939.254339529095</v>
      </c>
      <c r="AB487" s="32">
        <v>6197</v>
      </c>
      <c r="AC487" s="32">
        <v>6152.39</v>
      </c>
      <c r="AD487" s="32">
        <v>7000</v>
      </c>
      <c r="AE487" s="32">
        <v>8694.02</v>
      </c>
      <c r="AF487" s="32">
        <v>9500</v>
      </c>
      <c r="AG487" s="32">
        <v>12700</v>
      </c>
      <c r="AH487" s="32">
        <v>11950</v>
      </c>
      <c r="AI487" s="21">
        <v>15400</v>
      </c>
      <c r="AJ487" s="21">
        <v>14900</v>
      </c>
      <c r="AK487" s="9">
        <v>16900</v>
      </c>
      <c r="AL487" s="9">
        <v>17900</v>
      </c>
      <c r="AM487" s="9">
        <v>16900</v>
      </c>
      <c r="AN487" s="21">
        <v>16900</v>
      </c>
      <c r="AO487" s="87">
        <v>16900</v>
      </c>
      <c r="AP487" s="83">
        <v>16900</v>
      </c>
      <c r="AQ487" s="24">
        <v>15900</v>
      </c>
      <c r="AR487" s="24">
        <v>16900</v>
      </c>
      <c r="AS487" s="24">
        <v>16055</v>
      </c>
      <c r="AT487" s="24">
        <v>15055</v>
      </c>
      <c r="AU487" s="24">
        <v>15000</v>
      </c>
      <c r="AV487" s="24">
        <f>VLOOKUP(J487,Foglio4!$D$2:$I$1206,6,0)</f>
        <v>16055</v>
      </c>
      <c r="AW487" s="24">
        <f>VLOOKUP(SPESA!J487,Foglio4!$D$2:$J$1206,7,0)</f>
        <v>16055</v>
      </c>
    </row>
    <row r="488" spans="1:49">
      <c r="A488" s="1">
        <v>1</v>
      </c>
      <c r="B488" s="1">
        <v>4</v>
      </c>
      <c r="C488" s="1">
        <v>2</v>
      </c>
      <c r="D488" s="1">
        <v>3</v>
      </c>
      <c r="E488" s="1">
        <v>0</v>
      </c>
      <c r="F488" s="5">
        <v>59210</v>
      </c>
      <c r="H488" s="1">
        <v>59200</v>
      </c>
      <c r="I488" s="1">
        <v>4</v>
      </c>
      <c r="J488" s="5" t="str">
        <f t="shared" si="32"/>
        <v>59200/4</v>
      </c>
      <c r="K488" s="2" t="s">
        <v>80</v>
      </c>
      <c r="L488" s="1">
        <v>4</v>
      </c>
      <c r="M488" s="1">
        <v>2</v>
      </c>
      <c r="N488" s="1">
        <v>1</v>
      </c>
      <c r="O488" s="1">
        <v>3</v>
      </c>
      <c r="P488" s="1">
        <v>2</v>
      </c>
      <c r="Q488" s="1">
        <v>5</v>
      </c>
      <c r="R488" s="1">
        <v>6</v>
      </c>
      <c r="S488" s="12">
        <v>202</v>
      </c>
      <c r="T488" s="29">
        <v>4</v>
      </c>
      <c r="U488" s="29">
        <v>22</v>
      </c>
      <c r="V488" s="61">
        <v>16650500</v>
      </c>
      <c r="W488" s="32">
        <f t="shared" si="33"/>
        <v>8599.2655982894939</v>
      </c>
      <c r="X488" s="61">
        <v>65775000</v>
      </c>
      <c r="Y488" s="32">
        <f t="shared" si="30"/>
        <v>33969.952537610974</v>
      </c>
      <c r="Z488" s="61">
        <v>80803200</v>
      </c>
      <c r="AA488" s="32">
        <f t="shared" si="31"/>
        <v>41731.370108507595</v>
      </c>
      <c r="AB488" s="32">
        <v>29345.7</v>
      </c>
      <c r="AC488" s="32">
        <v>31399.75</v>
      </c>
      <c r="AD488" s="32">
        <v>33800</v>
      </c>
      <c r="AE488" s="32">
        <v>33000</v>
      </c>
      <c r="AF488" s="32">
        <v>37000</v>
      </c>
      <c r="AG488" s="32">
        <v>36000</v>
      </c>
      <c r="AH488" s="32">
        <v>41000</v>
      </c>
      <c r="AI488" s="21">
        <v>59300</v>
      </c>
      <c r="AJ488" s="21">
        <v>58300</v>
      </c>
      <c r="AK488" s="9">
        <v>58493.79</v>
      </c>
      <c r="AL488" s="9">
        <v>60424.17</v>
      </c>
      <c r="AM488" s="9">
        <v>60425</v>
      </c>
      <c r="AN488" s="21">
        <v>41512.5</v>
      </c>
      <c r="AO488" s="87">
        <v>15425</v>
      </c>
      <c r="AP488" s="83">
        <v>30000</v>
      </c>
      <c r="AQ488" s="24">
        <v>30000</v>
      </c>
      <c r="AR488" s="24">
        <v>30000</v>
      </c>
      <c r="AS488" s="24">
        <v>28500</v>
      </c>
      <c r="AT488" s="24">
        <v>25500</v>
      </c>
      <c r="AU488" s="24">
        <v>25650</v>
      </c>
      <c r="AV488" s="24">
        <f>VLOOKUP(J488,Foglio4!$D$2:$I$1206,6,0)</f>
        <v>28500</v>
      </c>
      <c r="AW488" s="24">
        <f>VLOOKUP(SPESA!J488,Foglio4!$D$2:$J$1206,7,0)</f>
        <v>28500</v>
      </c>
    </row>
    <row r="489" spans="1:49">
      <c r="A489" s="1">
        <v>1</v>
      </c>
      <c r="B489" s="1">
        <v>4</v>
      </c>
      <c r="C489" s="1">
        <v>2</v>
      </c>
      <c r="D489" s="1">
        <v>3</v>
      </c>
      <c r="E489" s="1">
        <v>0</v>
      </c>
      <c r="F489" s="5">
        <v>59211</v>
      </c>
      <c r="G489" s="5">
        <v>0</v>
      </c>
      <c r="H489" s="1">
        <v>59200</v>
      </c>
      <c r="I489" s="1">
        <v>5</v>
      </c>
      <c r="J489" s="5" t="str">
        <f t="shared" si="32"/>
        <v>59200/5</v>
      </c>
      <c r="K489" s="2" t="s">
        <v>81</v>
      </c>
      <c r="L489" s="1">
        <v>4</v>
      </c>
      <c r="M489" s="1">
        <v>2</v>
      </c>
      <c r="N489" s="1">
        <v>1</v>
      </c>
      <c r="O489" s="1">
        <v>3</v>
      </c>
      <c r="P489" s="1">
        <v>2</v>
      </c>
      <c r="Q489" s="1">
        <v>5</v>
      </c>
      <c r="R489" s="1">
        <v>5</v>
      </c>
      <c r="S489" s="12">
        <v>354</v>
      </c>
      <c r="T489" s="29">
        <v>4</v>
      </c>
      <c r="U489" s="29">
        <v>22</v>
      </c>
      <c r="V489" s="61">
        <v>605000</v>
      </c>
      <c r="W489" s="32">
        <f t="shared" si="33"/>
        <v>312.45642394913932</v>
      </c>
      <c r="X489" s="61">
        <v>2000000</v>
      </c>
      <c r="Y489" s="32">
        <f t="shared" ref="Y489:Y555" si="34">X489/1936.27</f>
        <v>1032.9137981789729</v>
      </c>
      <c r="Z489" s="61">
        <v>21500000</v>
      </c>
      <c r="AA489" s="32">
        <f t="shared" si="31"/>
        <v>11103.82333042396</v>
      </c>
      <c r="AB489" s="32">
        <v>7747</v>
      </c>
      <c r="AC489" s="32">
        <v>5800</v>
      </c>
      <c r="AD489" s="32">
        <v>5800</v>
      </c>
      <c r="AE489" s="32">
        <v>3186.04</v>
      </c>
      <c r="AF489" s="32">
        <v>1800</v>
      </c>
      <c r="AG489" s="32">
        <v>2200</v>
      </c>
      <c r="AH489" s="32">
        <v>2300</v>
      </c>
      <c r="AI489" s="21">
        <v>5350</v>
      </c>
      <c r="AJ489" s="21">
        <v>5350</v>
      </c>
      <c r="AK489" s="9">
        <v>5350</v>
      </c>
      <c r="AL489" s="9">
        <v>5350</v>
      </c>
      <c r="AM489" s="9">
        <v>5350</v>
      </c>
      <c r="AN489" s="21">
        <v>7350</v>
      </c>
      <c r="AO489" s="87">
        <v>9350</v>
      </c>
      <c r="AP489" s="83">
        <v>9350</v>
      </c>
      <c r="AQ489" s="24">
        <v>12650</v>
      </c>
      <c r="AR489" s="24">
        <v>11850</v>
      </c>
      <c r="AS489" s="24">
        <v>10000</v>
      </c>
      <c r="AT489" s="24">
        <v>6500</v>
      </c>
      <c r="AU489" s="24">
        <v>9000</v>
      </c>
      <c r="AV489" s="24">
        <f>VLOOKUP(J489,Foglio4!$D$2:$I$1206,6,0)</f>
        <v>9000</v>
      </c>
      <c r="AW489" s="24">
        <f>VLOOKUP(SPESA!J489,Foglio4!$D$2:$J$1206,7,0)</f>
        <v>9000</v>
      </c>
    </row>
    <row r="490" spans="1:49">
      <c r="A490" s="1">
        <v>1</v>
      </c>
      <c r="B490" s="1">
        <v>4</v>
      </c>
      <c r="C490" s="1">
        <v>2</v>
      </c>
      <c r="D490" s="1">
        <v>3</v>
      </c>
      <c r="E490" s="1">
        <v>0</v>
      </c>
      <c r="F490" s="5">
        <v>59206</v>
      </c>
      <c r="G490" s="5">
        <v>0</v>
      </c>
      <c r="H490" s="1">
        <v>59200</v>
      </c>
      <c r="I490" s="1">
        <v>7</v>
      </c>
      <c r="J490" s="5" t="str">
        <f t="shared" si="32"/>
        <v>59200/7</v>
      </c>
      <c r="K490" s="2" t="s">
        <v>83</v>
      </c>
      <c r="L490" s="1">
        <v>4</v>
      </c>
      <c r="M490" s="1">
        <v>2</v>
      </c>
      <c r="N490" s="1">
        <v>1</v>
      </c>
      <c r="O490" s="1">
        <v>10</v>
      </c>
      <c r="P490" s="1">
        <v>4</v>
      </c>
      <c r="Q490" s="1">
        <v>1</v>
      </c>
      <c r="R490" s="1">
        <v>999</v>
      </c>
      <c r="S490" s="12">
        <v>354</v>
      </c>
      <c r="T490" s="29">
        <v>4</v>
      </c>
      <c r="U490" s="29">
        <v>22</v>
      </c>
      <c r="V490" s="61">
        <v>0</v>
      </c>
      <c r="W490" s="32">
        <f t="shared" si="33"/>
        <v>0</v>
      </c>
      <c r="X490" s="61">
        <v>4900000</v>
      </c>
      <c r="Y490" s="32">
        <f t="shared" si="34"/>
        <v>2530.6388055384837</v>
      </c>
      <c r="Z490" s="61">
        <v>4900000</v>
      </c>
      <c r="AA490" s="32">
        <f t="shared" si="31"/>
        <v>2530.6388055384837</v>
      </c>
      <c r="AB490" s="32">
        <v>2530.64</v>
      </c>
      <c r="AC490" s="32">
        <v>2531</v>
      </c>
      <c r="AD490" s="32">
        <v>2532</v>
      </c>
      <c r="AE490" s="32">
        <v>2532</v>
      </c>
      <c r="AF490" s="32">
        <v>2532</v>
      </c>
      <c r="AG490" s="32">
        <v>1660.1</v>
      </c>
      <c r="AH490" s="32">
        <v>1660.1</v>
      </c>
      <c r="AI490" s="21">
        <v>1660.1</v>
      </c>
      <c r="AJ490" s="21">
        <v>1660.1</v>
      </c>
      <c r="AK490" s="9">
        <v>1665</v>
      </c>
      <c r="AL490" s="9">
        <v>4591.18</v>
      </c>
      <c r="AM490" s="9">
        <v>4600</v>
      </c>
      <c r="AN490" s="21">
        <v>4068.21</v>
      </c>
      <c r="AO490" s="87">
        <v>4068.21</v>
      </c>
      <c r="AP490" s="83">
        <v>4068.21</v>
      </c>
      <c r="AQ490" s="24">
        <v>4068.21</v>
      </c>
      <c r="AR490" s="24">
        <v>3192.94</v>
      </c>
      <c r="AS490" s="24">
        <v>3192.94</v>
      </c>
      <c r="AT490" s="24">
        <v>3192.94</v>
      </c>
      <c r="AU490" s="24">
        <v>3193</v>
      </c>
      <c r="AV490" s="24">
        <f>VLOOKUP(J490,Foglio4!$D$2:$I$1206,6,0)</f>
        <v>3193</v>
      </c>
      <c r="AW490" s="24">
        <f>VLOOKUP(SPESA!J490,Foglio4!$D$2:$J$1206,7,0)</f>
        <v>3193</v>
      </c>
    </row>
    <row r="491" spans="1:49">
      <c r="A491" s="5">
        <v>1</v>
      </c>
      <c r="B491" s="5">
        <v>4</v>
      </c>
      <c r="C491" s="5">
        <v>2</v>
      </c>
      <c r="D491" s="5">
        <v>3</v>
      </c>
      <c r="E491" s="5">
        <v>0</v>
      </c>
      <c r="F491" s="5">
        <v>59205</v>
      </c>
      <c r="G491" s="5">
        <v>0</v>
      </c>
      <c r="H491" s="5">
        <v>0</v>
      </c>
      <c r="I491" s="5">
        <v>0</v>
      </c>
      <c r="J491" s="5" t="str">
        <f t="shared" si="32"/>
        <v>0/0</v>
      </c>
      <c r="K491" s="2" t="s">
        <v>1067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70">
        <v>202</v>
      </c>
      <c r="T491" s="29">
        <v>4</v>
      </c>
      <c r="U491" s="29">
        <v>11</v>
      </c>
      <c r="V491" s="61">
        <v>21935656</v>
      </c>
      <c r="W491" s="32">
        <f t="shared" si="33"/>
        <v>11328.820877253689</v>
      </c>
      <c r="X491" s="61">
        <v>44329040</v>
      </c>
      <c r="Y491" s="32">
        <f t="shared" si="34"/>
        <v>22894.03853801381</v>
      </c>
      <c r="Z491" s="61">
        <v>0</v>
      </c>
      <c r="AA491" s="32">
        <v>0</v>
      </c>
      <c r="AB491" s="32">
        <v>0</v>
      </c>
      <c r="AC491" s="32">
        <v>0</v>
      </c>
      <c r="AD491" s="32">
        <v>0</v>
      </c>
      <c r="AE491" s="32">
        <v>0</v>
      </c>
      <c r="AF491" s="32">
        <v>0</v>
      </c>
      <c r="AG491" s="32">
        <v>0</v>
      </c>
      <c r="AH491" s="32">
        <v>0</v>
      </c>
      <c r="AI491" s="21">
        <v>0</v>
      </c>
      <c r="AJ491" s="21">
        <v>0</v>
      </c>
      <c r="AK491" s="9">
        <v>0</v>
      </c>
      <c r="AL491" s="9">
        <v>0</v>
      </c>
      <c r="AM491" s="9">
        <v>0</v>
      </c>
      <c r="AN491" s="21">
        <v>0</v>
      </c>
      <c r="AO491" s="87">
        <v>0</v>
      </c>
      <c r="AP491" s="83">
        <v>0</v>
      </c>
      <c r="AQ491" s="24">
        <v>0</v>
      </c>
      <c r="AR491" s="24">
        <v>0</v>
      </c>
      <c r="AS491" s="24">
        <v>0</v>
      </c>
      <c r="AT491" s="24">
        <v>0</v>
      </c>
      <c r="AU491" s="24">
        <v>0</v>
      </c>
      <c r="AV491" s="24">
        <v>0</v>
      </c>
      <c r="AW491" s="24">
        <v>0</v>
      </c>
    </row>
    <row r="492" spans="1:49">
      <c r="A492" s="1">
        <v>1</v>
      </c>
      <c r="B492" s="1">
        <v>4</v>
      </c>
      <c r="C492" s="1">
        <v>2</v>
      </c>
      <c r="D492" s="1">
        <v>3</v>
      </c>
      <c r="E492" s="1">
        <v>0</v>
      </c>
      <c r="H492" s="1">
        <v>59200</v>
      </c>
      <c r="I492" s="1">
        <v>52</v>
      </c>
      <c r="J492" s="5" t="str">
        <f t="shared" si="32"/>
        <v>59200/52</v>
      </c>
      <c r="K492" s="2" t="s">
        <v>37</v>
      </c>
      <c r="L492" s="1">
        <v>4</v>
      </c>
      <c r="M492" s="1">
        <v>2</v>
      </c>
      <c r="N492" s="1">
        <v>1</v>
      </c>
      <c r="O492" s="1">
        <v>10</v>
      </c>
      <c r="P492" s="1">
        <v>2</v>
      </c>
      <c r="Q492" s="1">
        <v>1</v>
      </c>
      <c r="R492" s="1">
        <v>1</v>
      </c>
      <c r="S492" s="12">
        <v>354</v>
      </c>
      <c r="T492" s="29">
        <v>4</v>
      </c>
      <c r="U492" s="29">
        <v>22</v>
      </c>
      <c r="V492" s="61">
        <v>0</v>
      </c>
      <c r="W492" s="32">
        <f t="shared" si="33"/>
        <v>0</v>
      </c>
      <c r="X492" s="61">
        <v>0</v>
      </c>
      <c r="Y492" s="32">
        <f t="shared" si="34"/>
        <v>0</v>
      </c>
      <c r="Z492" s="61">
        <v>0</v>
      </c>
      <c r="AA492" s="32">
        <f t="shared" si="31"/>
        <v>0</v>
      </c>
      <c r="AB492" s="32">
        <v>0</v>
      </c>
      <c r="AC492" s="32">
        <v>0</v>
      </c>
      <c r="AD492" s="32">
        <v>0</v>
      </c>
      <c r="AE492" s="32">
        <v>0</v>
      </c>
      <c r="AF492" s="32">
        <v>0</v>
      </c>
      <c r="AG492" s="32">
        <v>0</v>
      </c>
      <c r="AH492" s="32">
        <v>0</v>
      </c>
      <c r="AI492" s="21">
        <v>0</v>
      </c>
      <c r="AJ492" s="21">
        <v>0</v>
      </c>
      <c r="AK492" s="9">
        <v>0</v>
      </c>
      <c r="AL492" s="9">
        <v>0</v>
      </c>
      <c r="AM492" s="9">
        <v>0</v>
      </c>
      <c r="AN492" s="21">
        <v>0</v>
      </c>
      <c r="AO492" s="87">
        <v>0</v>
      </c>
      <c r="AP492" s="83">
        <v>0</v>
      </c>
      <c r="AQ492" s="24">
        <v>0</v>
      </c>
      <c r="AR492" s="24">
        <v>0</v>
      </c>
      <c r="AS492" s="24">
        <v>0</v>
      </c>
      <c r="AT492" s="24">
        <v>0</v>
      </c>
      <c r="AU492" s="24">
        <v>0</v>
      </c>
      <c r="AV492" s="24">
        <f>VLOOKUP(J492,Foglio4!$D$2:$I$1206,6,0)</f>
        <v>0</v>
      </c>
      <c r="AW492" s="24">
        <f>VLOOKUP(SPESA!J492,Foglio4!$D$2:$J$1206,7,0)</f>
        <v>0</v>
      </c>
    </row>
    <row r="493" spans="1:49">
      <c r="A493" s="1">
        <v>1</v>
      </c>
      <c r="B493" s="1">
        <v>4</v>
      </c>
      <c r="C493" s="1">
        <v>2</v>
      </c>
      <c r="D493" s="1">
        <v>3</v>
      </c>
      <c r="E493" s="1">
        <v>0</v>
      </c>
      <c r="H493" s="1">
        <v>59200</v>
      </c>
      <c r="I493" s="1">
        <v>53</v>
      </c>
      <c r="J493" s="5" t="str">
        <f t="shared" si="32"/>
        <v>59200/53</v>
      </c>
      <c r="K493" s="2" t="s">
        <v>86</v>
      </c>
      <c r="L493" s="1">
        <v>4</v>
      </c>
      <c r="M493" s="1">
        <v>2</v>
      </c>
      <c r="N493" s="1">
        <v>1</v>
      </c>
      <c r="O493" s="1">
        <v>10</v>
      </c>
      <c r="P493" s="1">
        <v>2</v>
      </c>
      <c r="Q493" s="1">
        <v>1</v>
      </c>
      <c r="R493" s="1">
        <v>1</v>
      </c>
      <c r="S493" s="12">
        <v>354</v>
      </c>
      <c r="T493" s="29">
        <v>4</v>
      </c>
      <c r="U493" s="29">
        <v>22</v>
      </c>
      <c r="V493" s="61">
        <v>0</v>
      </c>
      <c r="W493" s="32">
        <f t="shared" si="33"/>
        <v>0</v>
      </c>
      <c r="X493" s="61">
        <v>0</v>
      </c>
      <c r="Y493" s="32">
        <f t="shared" si="34"/>
        <v>0</v>
      </c>
      <c r="Z493" s="61">
        <v>0</v>
      </c>
      <c r="AA493" s="32">
        <f t="shared" si="31"/>
        <v>0</v>
      </c>
      <c r="AB493" s="32">
        <v>0</v>
      </c>
      <c r="AC493" s="32">
        <v>0</v>
      </c>
      <c r="AD493" s="32">
        <v>0</v>
      </c>
      <c r="AE493" s="32">
        <v>0</v>
      </c>
      <c r="AF493" s="32">
        <v>0</v>
      </c>
      <c r="AG493" s="32">
        <v>0</v>
      </c>
      <c r="AH493" s="32">
        <v>0</v>
      </c>
      <c r="AI493" s="21">
        <v>0</v>
      </c>
      <c r="AJ493" s="21">
        <v>0</v>
      </c>
      <c r="AK493" s="9">
        <v>0</v>
      </c>
      <c r="AL493" s="9">
        <v>0</v>
      </c>
      <c r="AM493" s="9">
        <v>0</v>
      </c>
      <c r="AN493" s="21">
        <v>0</v>
      </c>
      <c r="AO493" s="87">
        <v>0</v>
      </c>
      <c r="AP493" s="83">
        <v>0</v>
      </c>
      <c r="AQ493" s="24">
        <v>0</v>
      </c>
      <c r="AR493" s="24">
        <v>0</v>
      </c>
      <c r="AS493" s="24">
        <v>0</v>
      </c>
      <c r="AT493" s="24">
        <v>0</v>
      </c>
      <c r="AU493" s="24">
        <v>0</v>
      </c>
      <c r="AV493" s="24">
        <f>VLOOKUP(J493,Foglio4!$D$2:$I$1206,6,0)</f>
        <v>0</v>
      </c>
      <c r="AW493" s="24">
        <f>VLOOKUP(SPESA!J493,Foglio4!$D$2:$J$1206,7,0)</f>
        <v>0</v>
      </c>
    </row>
    <row r="494" spans="1:49">
      <c r="A494" s="1">
        <v>1</v>
      </c>
      <c r="B494" s="1">
        <v>4</v>
      </c>
      <c r="C494" s="1">
        <v>2</v>
      </c>
      <c r="D494" s="1">
        <v>3</v>
      </c>
      <c r="E494" s="1">
        <v>0</v>
      </c>
      <c r="H494" s="1">
        <v>59200</v>
      </c>
      <c r="I494" s="1">
        <v>54</v>
      </c>
      <c r="J494" s="5" t="str">
        <f t="shared" si="32"/>
        <v>59200/54</v>
      </c>
      <c r="K494" s="2" t="s">
        <v>87</v>
      </c>
      <c r="L494" s="1">
        <v>4</v>
      </c>
      <c r="M494" s="1">
        <v>2</v>
      </c>
      <c r="N494" s="1">
        <v>1</v>
      </c>
      <c r="O494" s="1">
        <v>10</v>
      </c>
      <c r="P494" s="1">
        <v>2</v>
      </c>
      <c r="Q494" s="1">
        <v>1</v>
      </c>
      <c r="R494" s="1">
        <v>1</v>
      </c>
      <c r="S494" s="12">
        <v>202</v>
      </c>
      <c r="T494" s="29">
        <v>4</v>
      </c>
      <c r="U494" s="29">
        <v>22</v>
      </c>
      <c r="V494" s="61">
        <v>0</v>
      </c>
      <c r="W494" s="32">
        <f t="shared" si="33"/>
        <v>0</v>
      </c>
      <c r="X494" s="61">
        <v>0</v>
      </c>
      <c r="Y494" s="32">
        <f t="shared" si="34"/>
        <v>0</v>
      </c>
      <c r="Z494" s="61">
        <v>0</v>
      </c>
      <c r="AA494" s="32">
        <f t="shared" si="31"/>
        <v>0</v>
      </c>
      <c r="AB494" s="32">
        <v>0</v>
      </c>
      <c r="AC494" s="32">
        <v>0</v>
      </c>
      <c r="AD494" s="32">
        <v>0</v>
      </c>
      <c r="AE494" s="32">
        <v>0</v>
      </c>
      <c r="AF494" s="32">
        <v>0</v>
      </c>
      <c r="AG494" s="32">
        <v>0</v>
      </c>
      <c r="AH494" s="32">
        <v>0</v>
      </c>
      <c r="AI494" s="21">
        <v>0</v>
      </c>
      <c r="AJ494" s="21">
        <v>0</v>
      </c>
      <c r="AK494" s="9">
        <v>0</v>
      </c>
      <c r="AL494" s="9">
        <v>0</v>
      </c>
      <c r="AM494" s="9">
        <v>0</v>
      </c>
      <c r="AN494" s="21">
        <v>0</v>
      </c>
      <c r="AO494" s="87">
        <v>0</v>
      </c>
      <c r="AP494" s="83">
        <v>0</v>
      </c>
      <c r="AQ494" s="24">
        <v>0</v>
      </c>
      <c r="AR494" s="24">
        <v>0</v>
      </c>
      <c r="AS494" s="24">
        <v>0</v>
      </c>
      <c r="AT494" s="24">
        <v>0</v>
      </c>
      <c r="AU494" s="24">
        <v>0</v>
      </c>
      <c r="AV494" s="24">
        <f>VLOOKUP(J494,Foglio4!$D$2:$I$1206,6,0)</f>
        <v>0</v>
      </c>
      <c r="AW494" s="24">
        <f>VLOOKUP(SPESA!J494,Foglio4!$D$2:$J$1206,7,0)</f>
        <v>0</v>
      </c>
    </row>
    <row r="495" spans="1:49">
      <c r="A495" s="1">
        <v>1</v>
      </c>
      <c r="B495" s="1">
        <v>4</v>
      </c>
      <c r="C495" s="1">
        <v>2</v>
      </c>
      <c r="D495" s="1">
        <v>3</v>
      </c>
      <c r="E495" s="1">
        <v>0</v>
      </c>
      <c r="H495" s="1">
        <v>59200</v>
      </c>
      <c r="I495" s="1">
        <v>55</v>
      </c>
      <c r="J495" s="5" t="str">
        <f t="shared" si="32"/>
        <v>59200/55</v>
      </c>
      <c r="K495" s="2" t="s">
        <v>88</v>
      </c>
      <c r="L495" s="1">
        <v>4</v>
      </c>
      <c r="M495" s="1">
        <v>2</v>
      </c>
      <c r="N495" s="1">
        <v>1</v>
      </c>
      <c r="O495" s="1">
        <v>10</v>
      </c>
      <c r="P495" s="1">
        <v>2</v>
      </c>
      <c r="Q495" s="1">
        <v>1</v>
      </c>
      <c r="R495" s="1">
        <v>1</v>
      </c>
      <c r="S495" s="12">
        <v>354</v>
      </c>
      <c r="T495" s="29">
        <v>4</v>
      </c>
      <c r="U495" s="29">
        <v>22</v>
      </c>
      <c r="V495" s="61">
        <v>0</v>
      </c>
      <c r="W495" s="32">
        <f t="shared" si="33"/>
        <v>0</v>
      </c>
      <c r="X495" s="61">
        <v>0</v>
      </c>
      <c r="Y495" s="32">
        <f t="shared" si="34"/>
        <v>0</v>
      </c>
      <c r="Z495" s="61">
        <v>0</v>
      </c>
      <c r="AA495" s="32">
        <f t="shared" si="31"/>
        <v>0</v>
      </c>
      <c r="AB495" s="32">
        <v>0</v>
      </c>
      <c r="AC495" s="32">
        <v>0</v>
      </c>
      <c r="AD495" s="32">
        <v>0</v>
      </c>
      <c r="AE495" s="32">
        <v>0</v>
      </c>
      <c r="AF495" s="32">
        <v>0</v>
      </c>
      <c r="AG495" s="32">
        <v>0</v>
      </c>
      <c r="AH495" s="32">
        <v>0</v>
      </c>
      <c r="AI495" s="21">
        <v>0</v>
      </c>
      <c r="AJ495" s="21">
        <v>0</v>
      </c>
      <c r="AK495" s="9">
        <v>0</v>
      </c>
      <c r="AL495" s="9">
        <v>0</v>
      </c>
      <c r="AM495" s="9">
        <v>0</v>
      </c>
      <c r="AN495" s="21">
        <v>0</v>
      </c>
      <c r="AO495" s="87">
        <v>0</v>
      </c>
      <c r="AP495" s="83">
        <v>0</v>
      </c>
      <c r="AQ495" s="24">
        <v>0</v>
      </c>
      <c r="AR495" s="24">
        <v>0</v>
      </c>
      <c r="AS495" s="24">
        <v>0</v>
      </c>
      <c r="AT495" s="24">
        <v>0</v>
      </c>
      <c r="AU495" s="24">
        <v>0</v>
      </c>
      <c r="AV495" s="24">
        <f>VLOOKUP(J495,Foglio4!$D$2:$I$1206,6,0)</f>
        <v>0</v>
      </c>
      <c r="AW495" s="24">
        <f>VLOOKUP(SPESA!J495,Foglio4!$D$2:$J$1206,7,0)</f>
        <v>0</v>
      </c>
    </row>
    <row r="496" spans="1:49">
      <c r="A496" s="1">
        <v>1</v>
      </c>
      <c r="B496" s="1">
        <v>4</v>
      </c>
      <c r="C496" s="1">
        <v>2</v>
      </c>
      <c r="D496" s="1">
        <v>3</v>
      </c>
      <c r="E496" s="1">
        <v>0</v>
      </c>
      <c r="H496" s="1">
        <v>59200</v>
      </c>
      <c r="I496" s="1">
        <v>57</v>
      </c>
      <c r="J496" s="5" t="str">
        <f t="shared" si="32"/>
        <v>59200/57</v>
      </c>
      <c r="K496" s="2" t="s">
        <v>89</v>
      </c>
      <c r="L496" s="1">
        <v>4</v>
      </c>
      <c r="M496" s="1">
        <v>2</v>
      </c>
      <c r="N496" s="1">
        <v>1</v>
      </c>
      <c r="O496" s="1">
        <v>10</v>
      </c>
      <c r="P496" s="1">
        <v>2</v>
      </c>
      <c r="Q496" s="1">
        <v>1</v>
      </c>
      <c r="R496" s="1">
        <v>1</v>
      </c>
      <c r="S496" s="12">
        <v>354</v>
      </c>
      <c r="T496" s="29">
        <v>4</v>
      </c>
      <c r="U496" s="29">
        <v>22</v>
      </c>
      <c r="V496" s="61">
        <v>0</v>
      </c>
      <c r="W496" s="32">
        <f t="shared" si="33"/>
        <v>0</v>
      </c>
      <c r="X496" s="61">
        <v>0</v>
      </c>
      <c r="Y496" s="32">
        <f t="shared" si="34"/>
        <v>0</v>
      </c>
      <c r="Z496" s="61">
        <v>0</v>
      </c>
      <c r="AA496" s="32">
        <f t="shared" si="31"/>
        <v>0</v>
      </c>
      <c r="AB496" s="32">
        <v>0</v>
      </c>
      <c r="AC496" s="32">
        <v>0</v>
      </c>
      <c r="AD496" s="32">
        <v>0</v>
      </c>
      <c r="AE496" s="32">
        <v>0</v>
      </c>
      <c r="AF496" s="32">
        <v>0</v>
      </c>
      <c r="AG496" s="32">
        <v>0</v>
      </c>
      <c r="AH496" s="32">
        <v>0</v>
      </c>
      <c r="AI496" s="21">
        <v>0</v>
      </c>
      <c r="AJ496" s="21">
        <v>0</v>
      </c>
      <c r="AK496" s="9">
        <v>0</v>
      </c>
      <c r="AL496" s="9">
        <v>0</v>
      </c>
      <c r="AM496" s="9">
        <v>0</v>
      </c>
      <c r="AN496" s="21">
        <v>0</v>
      </c>
      <c r="AO496" s="87">
        <v>0</v>
      </c>
      <c r="AP496" s="83">
        <v>0</v>
      </c>
      <c r="AQ496" s="24">
        <v>0</v>
      </c>
      <c r="AR496" s="24">
        <v>0</v>
      </c>
      <c r="AS496" s="24">
        <v>0</v>
      </c>
      <c r="AT496" s="24">
        <v>0</v>
      </c>
      <c r="AU496" s="24">
        <v>0</v>
      </c>
      <c r="AV496" s="24">
        <f>VLOOKUP(J496,Foglio4!$D$2:$I$1206,6,0)</f>
        <v>0</v>
      </c>
      <c r="AW496" s="24">
        <f>VLOOKUP(SPESA!J496,Foglio4!$D$2:$J$1206,7,0)</f>
        <v>0</v>
      </c>
    </row>
    <row r="497" spans="1:49">
      <c r="A497" s="1">
        <v>1</v>
      </c>
      <c r="B497" s="1">
        <v>4</v>
      </c>
      <c r="C497" s="1">
        <v>2</v>
      </c>
      <c r="D497" s="1">
        <v>3</v>
      </c>
      <c r="E497" s="1">
        <v>0</v>
      </c>
      <c r="F497" s="5">
        <v>59215</v>
      </c>
      <c r="G497" s="5">
        <v>0</v>
      </c>
      <c r="H497" s="1">
        <v>59800</v>
      </c>
      <c r="I497" s="1">
        <v>2</v>
      </c>
      <c r="J497" s="5" t="str">
        <f t="shared" si="32"/>
        <v>59800/2</v>
      </c>
      <c r="K497" s="2" t="s">
        <v>315</v>
      </c>
      <c r="L497" s="1">
        <v>4</v>
      </c>
      <c r="M497" s="1">
        <v>2</v>
      </c>
      <c r="N497" s="1">
        <v>1</v>
      </c>
      <c r="O497" s="1">
        <v>3</v>
      </c>
      <c r="P497" s="1">
        <v>2</v>
      </c>
      <c r="Q497" s="1">
        <v>9</v>
      </c>
      <c r="R497" s="1">
        <v>4</v>
      </c>
      <c r="S497" s="12">
        <v>202</v>
      </c>
      <c r="T497" s="29">
        <v>4</v>
      </c>
      <c r="U497" s="29">
        <v>22</v>
      </c>
      <c r="V497" s="61">
        <v>0</v>
      </c>
      <c r="W497" s="32">
        <f t="shared" si="33"/>
        <v>0</v>
      </c>
      <c r="X497" s="61">
        <v>0</v>
      </c>
      <c r="Y497" s="32">
        <f t="shared" si="34"/>
        <v>0</v>
      </c>
      <c r="Z497" s="61">
        <v>0</v>
      </c>
      <c r="AA497" s="32">
        <f t="shared" si="31"/>
        <v>0</v>
      </c>
      <c r="AB497" s="32">
        <v>400</v>
      </c>
      <c r="AC497" s="32">
        <v>689.4</v>
      </c>
      <c r="AD497" s="32">
        <v>824.2</v>
      </c>
      <c r="AE497" s="32">
        <v>0</v>
      </c>
      <c r="AF497" s="32">
        <v>252</v>
      </c>
      <c r="AG497" s="32">
        <v>300</v>
      </c>
      <c r="AH497" s="32">
        <v>250</v>
      </c>
      <c r="AI497" s="21">
        <v>250</v>
      </c>
      <c r="AJ497" s="21">
        <v>250</v>
      </c>
      <c r="AK497" s="9">
        <v>250</v>
      </c>
      <c r="AL497" s="9">
        <v>250</v>
      </c>
      <c r="AM497" s="9">
        <v>250</v>
      </c>
      <c r="AN497" s="21">
        <v>250</v>
      </c>
      <c r="AO497" s="87">
        <v>250</v>
      </c>
      <c r="AP497" s="83">
        <v>250</v>
      </c>
      <c r="AQ497" s="24">
        <v>250</v>
      </c>
      <c r="AR497" s="24">
        <v>250</v>
      </c>
      <c r="AS497" s="24">
        <v>250</v>
      </c>
      <c r="AT497" s="24">
        <v>250</v>
      </c>
      <c r="AU497" s="24">
        <v>10</v>
      </c>
      <c r="AV497" s="24">
        <f>VLOOKUP(J497,Foglio4!$D$2:$I$1206,6,0)</f>
        <v>10</v>
      </c>
      <c r="AW497" s="24">
        <f>VLOOKUP(SPESA!J497,Foglio4!$D$2:$J$1206,7,0)</f>
        <v>10</v>
      </c>
    </row>
    <row r="498" spans="1:49">
      <c r="A498" s="1">
        <v>1</v>
      </c>
      <c r="B498" s="1">
        <v>4</v>
      </c>
      <c r="C498" s="1">
        <v>2</v>
      </c>
      <c r="D498" s="1">
        <v>3</v>
      </c>
      <c r="E498" s="1">
        <v>0</v>
      </c>
      <c r="F498" s="5">
        <v>59207</v>
      </c>
      <c r="G498" s="5">
        <v>0</v>
      </c>
      <c r="H498" s="1">
        <v>59800</v>
      </c>
      <c r="I498" s="1">
        <v>10</v>
      </c>
      <c r="J498" s="5" t="str">
        <f t="shared" si="32"/>
        <v>59800/10</v>
      </c>
      <c r="K498" s="2" t="s">
        <v>328</v>
      </c>
      <c r="L498" s="1">
        <v>4</v>
      </c>
      <c r="M498" s="1">
        <v>2</v>
      </c>
      <c r="N498" s="1">
        <v>1</v>
      </c>
      <c r="O498" s="1">
        <v>3</v>
      </c>
      <c r="P498" s="1">
        <v>2</v>
      </c>
      <c r="Q498" s="1">
        <v>13</v>
      </c>
      <c r="R498" s="1">
        <v>1</v>
      </c>
      <c r="S498" s="12">
        <v>402</v>
      </c>
      <c r="T498" s="29">
        <v>4</v>
      </c>
      <c r="U498" s="29">
        <v>22</v>
      </c>
      <c r="V498" s="61">
        <v>2200000</v>
      </c>
      <c r="W498" s="32">
        <f t="shared" si="33"/>
        <v>1136.2051779968704</v>
      </c>
      <c r="X498" s="61">
        <v>4218934</v>
      </c>
      <c r="Y498" s="32">
        <f t="shared" si="34"/>
        <v>2178.8975711032035</v>
      </c>
      <c r="Z498" s="61">
        <v>3289195</v>
      </c>
      <c r="AA498" s="32">
        <f t="shared" si="31"/>
        <v>1698.7274502006435</v>
      </c>
      <c r="AB498" s="32">
        <v>1586.91</v>
      </c>
      <c r="AC498" s="32">
        <v>1600</v>
      </c>
      <c r="AD498" s="32">
        <v>1569.36</v>
      </c>
      <c r="AE498" s="32">
        <v>2074.3200000000002</v>
      </c>
      <c r="AF498" s="32">
        <v>1812.72</v>
      </c>
      <c r="AG498" s="32">
        <v>1935.38</v>
      </c>
      <c r="AH498" s="32">
        <v>2331.14</v>
      </c>
      <c r="AI498" s="21">
        <v>2904.88</v>
      </c>
      <c r="AJ498" s="21">
        <v>1745.84</v>
      </c>
      <c r="AK498" s="9">
        <v>2542.2800000000002</v>
      </c>
      <c r="AL498" s="9">
        <v>2498.6999999999998</v>
      </c>
      <c r="AM498" s="9">
        <v>1998.34</v>
      </c>
      <c r="AN498" s="21">
        <v>2527.41</v>
      </c>
      <c r="AO498" s="87">
        <v>2280</v>
      </c>
      <c r="AP498" s="83">
        <v>2109.1999999999998</v>
      </c>
      <c r="AQ498" s="24">
        <v>2982.5</v>
      </c>
      <c r="AR498" s="24">
        <v>2890.96</v>
      </c>
      <c r="AS498" s="24">
        <v>1444.98</v>
      </c>
      <c r="AT498" s="24">
        <v>1311.6</v>
      </c>
      <c r="AU498" s="24">
        <v>1890</v>
      </c>
      <c r="AV498" s="24">
        <f>VLOOKUP(J498,Foglio4!$D$2:$I$1206,6,0)</f>
        <v>2100</v>
      </c>
      <c r="AW498" s="24">
        <f>VLOOKUP(SPESA!J498,Foglio4!$D$2:$J$1206,7,0)</f>
        <v>2100</v>
      </c>
    </row>
    <row r="499" spans="1:49">
      <c r="A499" s="1">
        <v>1</v>
      </c>
      <c r="B499" s="1">
        <v>4</v>
      </c>
      <c r="C499" s="1">
        <v>2</v>
      </c>
      <c r="D499" s="1">
        <v>3</v>
      </c>
      <c r="E499" s="1">
        <v>0</v>
      </c>
      <c r="H499" s="1">
        <v>59800</v>
      </c>
      <c r="I499" s="1">
        <v>60</v>
      </c>
      <c r="J499" s="5" t="str">
        <f t="shared" si="32"/>
        <v>59800/60</v>
      </c>
      <c r="K499" s="2" t="s">
        <v>329</v>
      </c>
      <c r="L499" s="1">
        <v>4</v>
      </c>
      <c r="M499" s="1">
        <v>2</v>
      </c>
      <c r="N499" s="1">
        <v>1</v>
      </c>
      <c r="O499" s="1">
        <v>10</v>
      </c>
      <c r="P499" s="1">
        <v>2</v>
      </c>
      <c r="Q499" s="1">
        <v>1</v>
      </c>
      <c r="R499" s="1">
        <v>1</v>
      </c>
      <c r="S499" s="12">
        <v>402</v>
      </c>
      <c r="T499" s="29">
        <v>4</v>
      </c>
      <c r="U499" s="29">
        <v>22</v>
      </c>
      <c r="V499" s="61">
        <v>0</v>
      </c>
      <c r="W499" s="32">
        <f t="shared" si="33"/>
        <v>0</v>
      </c>
      <c r="X499" s="61">
        <v>0</v>
      </c>
      <c r="Y499" s="32">
        <f t="shared" si="34"/>
        <v>0</v>
      </c>
      <c r="Z499" s="61">
        <v>0</v>
      </c>
      <c r="AA499" s="32">
        <f t="shared" si="31"/>
        <v>0</v>
      </c>
      <c r="AB499" s="32">
        <v>0</v>
      </c>
      <c r="AC499" s="32">
        <v>0</v>
      </c>
      <c r="AD499" s="32">
        <v>0</v>
      </c>
      <c r="AE499" s="32">
        <v>0</v>
      </c>
      <c r="AF499" s="32">
        <v>0</v>
      </c>
      <c r="AG499" s="32">
        <v>0</v>
      </c>
      <c r="AH499" s="32">
        <v>0</v>
      </c>
      <c r="AI499" s="21">
        <v>0</v>
      </c>
      <c r="AJ499" s="21">
        <v>0</v>
      </c>
      <c r="AK499" s="9">
        <v>0</v>
      </c>
      <c r="AL499" s="9">
        <v>0</v>
      </c>
      <c r="AM499" s="9">
        <v>0</v>
      </c>
      <c r="AN499" s="21">
        <v>0</v>
      </c>
      <c r="AO499" s="87">
        <v>0</v>
      </c>
      <c r="AP499" s="83">
        <v>0</v>
      </c>
      <c r="AQ499" s="24">
        <v>0</v>
      </c>
      <c r="AR499" s="24">
        <v>0</v>
      </c>
      <c r="AS499" s="24">
        <v>0</v>
      </c>
      <c r="AT499" s="24">
        <v>0</v>
      </c>
      <c r="AU499" s="24">
        <v>0</v>
      </c>
      <c r="AV499" s="24">
        <f>VLOOKUP(J499,Foglio4!$D$2:$I$1206,6,0)</f>
        <v>0</v>
      </c>
      <c r="AW499" s="24">
        <f>VLOOKUP(SPESA!J499,Foglio4!$D$2:$J$1206,7,0)</f>
        <v>0</v>
      </c>
    </row>
    <row r="500" spans="1:49">
      <c r="A500" s="1">
        <v>1</v>
      </c>
      <c r="B500" s="1">
        <v>4</v>
      </c>
      <c r="C500" s="1">
        <v>2</v>
      </c>
      <c r="D500" s="1">
        <v>5</v>
      </c>
      <c r="E500" s="1">
        <v>0</v>
      </c>
      <c r="H500" s="1">
        <v>60700</v>
      </c>
      <c r="I500" s="1">
        <v>0</v>
      </c>
      <c r="J500" s="5" t="str">
        <f t="shared" si="32"/>
        <v>60700/0</v>
      </c>
      <c r="K500" s="2" t="s">
        <v>330</v>
      </c>
      <c r="L500" s="1">
        <v>4</v>
      </c>
      <c r="M500" s="1">
        <v>2</v>
      </c>
      <c r="N500" s="1">
        <v>1</v>
      </c>
      <c r="O500" s="1">
        <v>4</v>
      </c>
      <c r="P500" s="1">
        <v>1</v>
      </c>
      <c r="Q500" s="1">
        <v>1</v>
      </c>
      <c r="R500" s="1">
        <v>2</v>
      </c>
      <c r="S500" s="12">
        <v>400</v>
      </c>
      <c r="T500" s="29">
        <v>4</v>
      </c>
      <c r="U500" s="29">
        <v>22</v>
      </c>
      <c r="V500" s="61">
        <v>0</v>
      </c>
      <c r="W500" s="32">
        <f t="shared" si="33"/>
        <v>0</v>
      </c>
      <c r="X500" s="61">
        <v>2000000</v>
      </c>
      <c r="Y500" s="32">
        <f t="shared" si="34"/>
        <v>1032.9137981789729</v>
      </c>
      <c r="Z500" s="61">
        <v>2000000</v>
      </c>
      <c r="AA500" s="32">
        <f t="shared" ref="AA500:AA567" si="35">Z500/1936.27</f>
        <v>1032.9137981789729</v>
      </c>
      <c r="AB500" s="32">
        <v>1033</v>
      </c>
      <c r="AC500" s="32">
        <v>1033</v>
      </c>
      <c r="AD500" s="32">
        <v>1033</v>
      </c>
      <c r="AE500" s="32">
        <v>1033</v>
      </c>
      <c r="AF500" s="32">
        <v>1033</v>
      </c>
      <c r="AG500" s="32">
        <v>1033</v>
      </c>
      <c r="AH500" s="32">
        <v>1033</v>
      </c>
      <c r="AI500" s="21">
        <v>1033</v>
      </c>
      <c r="AJ500" s="21">
        <v>1033</v>
      </c>
      <c r="AK500" s="9">
        <v>1033</v>
      </c>
      <c r="AL500" s="9">
        <v>4133</v>
      </c>
      <c r="AM500" s="9">
        <v>2000</v>
      </c>
      <c r="AN500" s="21">
        <v>1833</v>
      </c>
      <c r="AO500" s="87">
        <v>2000</v>
      </c>
      <c r="AP500" s="83">
        <v>2416</v>
      </c>
      <c r="AQ500" s="24">
        <v>2500</v>
      </c>
      <c r="AR500" s="24">
        <v>2500</v>
      </c>
      <c r="AS500" s="24">
        <v>2500</v>
      </c>
      <c r="AT500" s="24">
        <v>3500</v>
      </c>
      <c r="AU500" s="24">
        <v>2500</v>
      </c>
      <c r="AV500" s="24">
        <f>VLOOKUP(J500,Foglio4!$D$2:$I$1206,6,0)</f>
        <v>2500</v>
      </c>
      <c r="AW500" s="24">
        <f>VLOOKUP(SPESA!J500,Foglio4!$D$2:$J$1206,7,0)</f>
        <v>2500</v>
      </c>
    </row>
    <row r="501" spans="1:49">
      <c r="A501" s="1">
        <v>1</v>
      </c>
      <c r="B501" s="1">
        <v>4</v>
      </c>
      <c r="C501" s="1">
        <v>2</v>
      </c>
      <c r="D501" s="1">
        <v>5</v>
      </c>
      <c r="E501" s="1">
        <v>0</v>
      </c>
      <c r="H501" s="1">
        <v>60705</v>
      </c>
      <c r="I501" s="1">
        <v>0</v>
      </c>
      <c r="J501" s="5" t="str">
        <f t="shared" si="32"/>
        <v>60705/0</v>
      </c>
      <c r="K501" s="2" t="s">
        <v>331</v>
      </c>
      <c r="L501" s="1">
        <v>4</v>
      </c>
      <c r="M501" s="1">
        <v>2</v>
      </c>
      <c r="N501" s="1">
        <v>1</v>
      </c>
      <c r="O501" s="1">
        <v>4</v>
      </c>
      <c r="P501" s="1">
        <v>1</v>
      </c>
      <c r="Q501" s="1">
        <v>1</v>
      </c>
      <c r="R501" s="1">
        <v>2</v>
      </c>
      <c r="S501" s="12">
        <v>400</v>
      </c>
      <c r="T501" s="29">
        <v>4</v>
      </c>
      <c r="U501" s="29">
        <v>22</v>
      </c>
      <c r="V501" s="61">
        <v>0</v>
      </c>
      <c r="W501" s="32">
        <f t="shared" si="33"/>
        <v>0</v>
      </c>
      <c r="X501" s="61">
        <v>450000</v>
      </c>
      <c r="Y501" s="32">
        <f t="shared" si="34"/>
        <v>232.40560459026892</v>
      </c>
      <c r="Z501" s="61">
        <v>3000000</v>
      </c>
      <c r="AA501" s="32">
        <f t="shared" si="35"/>
        <v>1549.3706972684595</v>
      </c>
      <c r="AB501" s="32">
        <v>1549</v>
      </c>
      <c r="AC501" s="32">
        <v>1549</v>
      </c>
      <c r="AD501" s="32">
        <v>1480</v>
      </c>
      <c r="AE501" s="32">
        <v>1480</v>
      </c>
      <c r="AF501" s="32">
        <v>1480</v>
      </c>
      <c r="AG501" s="32">
        <v>1500</v>
      </c>
      <c r="AH501" s="32">
        <v>1500</v>
      </c>
      <c r="AI501" s="21">
        <v>1500</v>
      </c>
      <c r="AJ501" s="21">
        <v>1500</v>
      </c>
      <c r="AK501" s="9">
        <v>1500</v>
      </c>
      <c r="AL501" s="9">
        <v>1500</v>
      </c>
      <c r="AM501" s="9">
        <v>2000</v>
      </c>
      <c r="AN501" s="21">
        <v>2000</v>
      </c>
      <c r="AO501" s="87">
        <v>2000</v>
      </c>
      <c r="AP501" s="83">
        <v>2000</v>
      </c>
      <c r="AQ501" s="24">
        <v>2000</v>
      </c>
      <c r="AR501" s="24">
        <v>2000</v>
      </c>
      <c r="AS501" s="24">
        <v>2000</v>
      </c>
      <c r="AT501" s="24">
        <v>3000</v>
      </c>
      <c r="AU501" s="24">
        <v>2000</v>
      </c>
      <c r="AV501" s="24">
        <f>VLOOKUP(J501,Foglio4!$D$2:$I$1206,6,0)</f>
        <v>2000</v>
      </c>
      <c r="AW501" s="24">
        <f>VLOOKUP(SPESA!J501,Foglio4!$D$2:$J$1206,7,0)</f>
        <v>2000</v>
      </c>
    </row>
    <row r="502" spans="1:49">
      <c r="A502" s="1">
        <v>1</v>
      </c>
      <c r="B502" s="1">
        <v>4</v>
      </c>
      <c r="C502" s="1">
        <v>2</v>
      </c>
      <c r="D502" s="1">
        <v>5</v>
      </c>
      <c r="E502" s="1">
        <v>0</v>
      </c>
      <c r="H502" s="1">
        <v>60710</v>
      </c>
      <c r="I502" s="1">
        <v>0</v>
      </c>
      <c r="J502" s="5" t="str">
        <f t="shared" si="32"/>
        <v>60710/0</v>
      </c>
      <c r="K502" s="2" t="s">
        <v>332</v>
      </c>
      <c r="L502" s="1">
        <v>4</v>
      </c>
      <c r="M502" s="1">
        <v>2</v>
      </c>
      <c r="N502" s="1">
        <v>1</v>
      </c>
      <c r="O502" s="1">
        <v>4</v>
      </c>
      <c r="P502" s="1">
        <v>1</v>
      </c>
      <c r="Q502" s="1">
        <v>1</v>
      </c>
      <c r="R502" s="1">
        <v>2</v>
      </c>
      <c r="S502" s="12">
        <v>400</v>
      </c>
      <c r="T502" s="29">
        <v>4</v>
      </c>
      <c r="U502" s="29">
        <v>22</v>
      </c>
      <c r="V502" s="61">
        <v>0</v>
      </c>
      <c r="W502" s="32">
        <f t="shared" si="33"/>
        <v>0</v>
      </c>
      <c r="X502" s="61">
        <v>2500000</v>
      </c>
      <c r="Y502" s="32">
        <f t="shared" si="34"/>
        <v>1291.1422477237163</v>
      </c>
      <c r="Z502" s="61">
        <v>3000000</v>
      </c>
      <c r="AA502" s="32">
        <f t="shared" si="35"/>
        <v>1549.3706972684595</v>
      </c>
      <c r="AB502" s="32">
        <v>1807.6</v>
      </c>
      <c r="AC502" s="32">
        <v>1808</v>
      </c>
      <c r="AD502" s="32">
        <v>1807</v>
      </c>
      <c r="AE502" s="32">
        <v>1800</v>
      </c>
      <c r="AF502" s="32">
        <v>1800</v>
      </c>
      <c r="AG502" s="32">
        <v>1500</v>
      </c>
      <c r="AH502" s="32">
        <v>1500</v>
      </c>
      <c r="AI502" s="21">
        <v>2500</v>
      </c>
      <c r="AJ502" s="21">
        <v>2500</v>
      </c>
      <c r="AK502" s="9">
        <v>2500</v>
      </c>
      <c r="AL502" s="9">
        <v>2500</v>
      </c>
      <c r="AM502" s="9">
        <v>2500</v>
      </c>
      <c r="AN502" s="21">
        <v>2500</v>
      </c>
      <c r="AO502" s="87">
        <v>2500</v>
      </c>
      <c r="AP502" s="83">
        <v>2500</v>
      </c>
      <c r="AQ502" s="24">
        <v>2500</v>
      </c>
      <c r="AR502" s="24">
        <v>2500</v>
      </c>
      <c r="AS502" s="24">
        <v>2500</v>
      </c>
      <c r="AT502" s="24">
        <v>2500</v>
      </c>
      <c r="AU502" s="24">
        <v>2000</v>
      </c>
      <c r="AV502" s="24">
        <f>VLOOKUP(J502,Foglio4!$D$2:$I$1206,6,0)</f>
        <v>2000</v>
      </c>
      <c r="AW502" s="24">
        <f>VLOOKUP(SPESA!J502,Foglio4!$D$2:$J$1206,7,0)</f>
        <v>2000</v>
      </c>
    </row>
    <row r="503" spans="1:49">
      <c r="A503" s="1">
        <v>1</v>
      </c>
      <c r="B503" s="1">
        <v>4</v>
      </c>
      <c r="C503" s="1">
        <v>2</v>
      </c>
      <c r="D503" s="1">
        <v>5</v>
      </c>
      <c r="E503" s="1">
        <v>0</v>
      </c>
      <c r="H503" s="1">
        <v>60720</v>
      </c>
      <c r="I503" s="1">
        <v>0</v>
      </c>
      <c r="J503" s="5" t="str">
        <f t="shared" si="32"/>
        <v>60720/0</v>
      </c>
      <c r="K503" s="2" t="s">
        <v>333</v>
      </c>
      <c r="L503" s="1">
        <v>4</v>
      </c>
      <c r="M503" s="1">
        <v>2</v>
      </c>
      <c r="N503" s="1">
        <v>1</v>
      </c>
      <c r="O503" s="1">
        <v>4</v>
      </c>
      <c r="P503" s="1">
        <v>1</v>
      </c>
      <c r="Q503" s="1">
        <v>1</v>
      </c>
      <c r="R503" s="1">
        <v>2</v>
      </c>
      <c r="S503" s="12">
        <v>400</v>
      </c>
      <c r="T503" s="29">
        <v>4</v>
      </c>
      <c r="U503" s="29">
        <v>22</v>
      </c>
      <c r="V503" s="61">
        <v>0</v>
      </c>
      <c r="W503" s="32">
        <f t="shared" si="33"/>
        <v>0</v>
      </c>
      <c r="X503" s="61">
        <v>5000000</v>
      </c>
      <c r="Y503" s="32">
        <f t="shared" si="34"/>
        <v>2582.2844954474326</v>
      </c>
      <c r="Z503" s="61">
        <v>4000000</v>
      </c>
      <c r="AA503" s="32">
        <f t="shared" si="35"/>
        <v>2065.8275963579458</v>
      </c>
      <c r="AB503" s="32">
        <v>2324</v>
      </c>
      <c r="AC503" s="32">
        <v>2182</v>
      </c>
      <c r="AD503" s="32">
        <v>2600</v>
      </c>
      <c r="AE503" s="32">
        <v>2400</v>
      </c>
      <c r="AF503" s="32">
        <v>2600</v>
      </c>
      <c r="AG503" s="32">
        <v>2600</v>
      </c>
      <c r="AH503" s="32">
        <v>2600</v>
      </c>
      <c r="AI503" s="21">
        <v>2600</v>
      </c>
      <c r="AJ503" s="21">
        <v>2600</v>
      </c>
      <c r="AK503" s="9">
        <v>2600</v>
      </c>
      <c r="AL503" s="9">
        <v>2600</v>
      </c>
      <c r="AM503" s="9">
        <v>2600</v>
      </c>
      <c r="AN503" s="21">
        <v>2600</v>
      </c>
      <c r="AO503" s="87">
        <v>2600</v>
      </c>
      <c r="AP503" s="83">
        <v>2600</v>
      </c>
      <c r="AQ503" s="24">
        <v>2600</v>
      </c>
      <c r="AR503" s="24">
        <v>2600</v>
      </c>
      <c r="AS503" s="24">
        <v>2600</v>
      </c>
      <c r="AT503" s="24">
        <v>2600</v>
      </c>
      <c r="AU503" s="24">
        <v>2600</v>
      </c>
      <c r="AV503" s="24">
        <f>VLOOKUP(J503,Foglio4!$D$2:$I$1206,6,0)</f>
        <v>2600</v>
      </c>
      <c r="AW503" s="24">
        <f>VLOOKUP(SPESA!J503,Foglio4!$D$2:$J$1206,7,0)</f>
        <v>2600</v>
      </c>
    </row>
    <row r="504" spans="1:49">
      <c r="A504" s="1">
        <v>1</v>
      </c>
      <c r="B504" s="1">
        <v>4</v>
      </c>
      <c r="C504" s="1">
        <v>2</v>
      </c>
      <c r="D504" s="1">
        <v>5</v>
      </c>
      <c r="E504" s="1">
        <v>0</v>
      </c>
      <c r="H504" s="1">
        <v>60725</v>
      </c>
      <c r="I504" s="1">
        <v>0</v>
      </c>
      <c r="J504" s="5" t="str">
        <f t="shared" si="32"/>
        <v>60725/0</v>
      </c>
      <c r="K504" s="2" t="s">
        <v>334</v>
      </c>
      <c r="L504" s="1">
        <v>4</v>
      </c>
      <c r="M504" s="1">
        <v>2</v>
      </c>
      <c r="N504" s="1">
        <v>1</v>
      </c>
      <c r="O504" s="1">
        <v>4</v>
      </c>
      <c r="P504" s="1">
        <v>1</v>
      </c>
      <c r="Q504" s="1">
        <v>1</v>
      </c>
      <c r="R504" s="1">
        <v>2</v>
      </c>
      <c r="S504" s="12">
        <v>400</v>
      </c>
      <c r="T504" s="29">
        <v>4</v>
      </c>
      <c r="U504" s="29">
        <v>22</v>
      </c>
      <c r="V504" s="61">
        <v>0</v>
      </c>
      <c r="W504" s="32">
        <f t="shared" si="33"/>
        <v>0</v>
      </c>
      <c r="X504" s="61">
        <v>0</v>
      </c>
      <c r="Y504" s="32">
        <f t="shared" si="34"/>
        <v>0</v>
      </c>
      <c r="Z504" s="61">
        <v>2000000</v>
      </c>
      <c r="AA504" s="32">
        <f t="shared" si="35"/>
        <v>1032.9137981789729</v>
      </c>
      <c r="AB504" s="32">
        <v>1032.92</v>
      </c>
      <c r="AC504" s="32">
        <v>1033</v>
      </c>
      <c r="AD504" s="32">
        <v>1032</v>
      </c>
      <c r="AE504" s="32">
        <v>1032</v>
      </c>
      <c r="AF504" s="32">
        <v>1000</v>
      </c>
      <c r="AG504" s="32">
        <v>1300</v>
      </c>
      <c r="AH504" s="32">
        <v>1300</v>
      </c>
      <c r="AI504" s="21">
        <v>1300</v>
      </c>
      <c r="AJ504" s="21">
        <v>1300</v>
      </c>
      <c r="AK504" s="9">
        <v>700</v>
      </c>
      <c r="AL504" s="9">
        <v>550</v>
      </c>
      <c r="AM504" s="9">
        <v>1300</v>
      </c>
      <c r="AN504" s="21">
        <v>1300</v>
      </c>
      <c r="AO504" s="87">
        <v>1300</v>
      </c>
      <c r="AP504" s="83">
        <v>1200</v>
      </c>
      <c r="AQ504" s="24">
        <v>1200</v>
      </c>
      <c r="AR504" s="24">
        <v>1200</v>
      </c>
      <c r="AS504" s="24">
        <v>1200</v>
      </c>
      <c r="AT504" s="24">
        <v>2200</v>
      </c>
      <c r="AU504" s="24">
        <v>1000</v>
      </c>
      <c r="AV504" s="24">
        <f>VLOOKUP(J504,Foglio4!$D$2:$I$1206,6,0)</f>
        <v>1000</v>
      </c>
      <c r="AW504" s="24">
        <f>VLOOKUP(SPESA!J504,Foglio4!$D$2:$J$1206,7,0)</f>
        <v>1000</v>
      </c>
    </row>
    <row r="505" spans="1:49">
      <c r="A505" s="5">
        <v>1</v>
      </c>
      <c r="B505" s="5">
        <v>4</v>
      </c>
      <c r="C505" s="5">
        <v>2</v>
      </c>
      <c r="D505" s="5">
        <v>6</v>
      </c>
      <c r="E505" s="5">
        <v>0</v>
      </c>
      <c r="H505" s="5">
        <v>60800</v>
      </c>
      <c r="I505" s="5">
        <v>0</v>
      </c>
      <c r="J505" s="5" t="str">
        <f t="shared" si="32"/>
        <v>60800/0</v>
      </c>
      <c r="K505" s="2" t="s">
        <v>845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12">
        <v>300</v>
      </c>
      <c r="T505" s="29">
        <v>4</v>
      </c>
      <c r="U505" s="29">
        <v>22</v>
      </c>
      <c r="V505" s="61">
        <v>0</v>
      </c>
      <c r="W505" s="32">
        <f t="shared" si="33"/>
        <v>0</v>
      </c>
      <c r="X505" s="61">
        <v>85453355</v>
      </c>
      <c r="Y505" s="32">
        <f t="shared" si="34"/>
        <v>44132.974740093065</v>
      </c>
      <c r="Z505" s="61">
        <v>75570553</v>
      </c>
      <c r="AA505" s="32">
        <f t="shared" si="35"/>
        <v>39028.933464857691</v>
      </c>
      <c r="AB505" s="32">
        <v>33427.26</v>
      </c>
      <c r="AC505" s="32">
        <v>27279.42</v>
      </c>
      <c r="AD505" s="32">
        <v>20532.16</v>
      </c>
      <c r="AE505" s="32">
        <v>11565.8</v>
      </c>
      <c r="AF505" s="32">
        <v>8722.77</v>
      </c>
      <c r="AG505" s="32">
        <v>5709.15</v>
      </c>
      <c r="AH505" s="32">
        <v>2514.7399999999998</v>
      </c>
      <c r="AI505" s="21">
        <v>0</v>
      </c>
      <c r="AJ505" s="21">
        <v>0</v>
      </c>
      <c r="AK505" s="9">
        <v>0</v>
      </c>
      <c r="AL505" s="9">
        <v>0</v>
      </c>
      <c r="AM505" s="9">
        <v>0</v>
      </c>
      <c r="AN505" s="21">
        <v>0</v>
      </c>
      <c r="AO505" s="87">
        <v>0</v>
      </c>
      <c r="AP505" s="83">
        <v>0</v>
      </c>
      <c r="AQ505" s="24">
        <v>0</v>
      </c>
      <c r="AR505" s="24">
        <v>0</v>
      </c>
      <c r="AS505" s="24">
        <v>0</v>
      </c>
      <c r="AT505" s="24">
        <v>0</v>
      </c>
      <c r="AU505" s="24">
        <v>0</v>
      </c>
      <c r="AV505" s="24">
        <v>0</v>
      </c>
      <c r="AW505" s="24">
        <v>0</v>
      </c>
    </row>
    <row r="506" spans="1:49">
      <c r="A506" s="5">
        <v>1</v>
      </c>
      <c r="B506" s="5">
        <v>4</v>
      </c>
      <c r="C506" s="5">
        <v>2</v>
      </c>
      <c r="D506" s="5">
        <v>7</v>
      </c>
      <c r="E506" s="5">
        <v>0</v>
      </c>
      <c r="F506" s="5">
        <v>60900</v>
      </c>
      <c r="G506" s="5">
        <v>0</v>
      </c>
      <c r="H506" s="5">
        <v>0</v>
      </c>
      <c r="I506" s="5">
        <v>0</v>
      </c>
      <c r="J506" s="5" t="str">
        <f t="shared" si="32"/>
        <v>0/0</v>
      </c>
      <c r="K506" s="2" t="s">
        <v>1092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74">
        <v>301</v>
      </c>
      <c r="T506" s="29">
        <v>4</v>
      </c>
      <c r="U506" s="29">
        <v>11</v>
      </c>
      <c r="V506" s="61">
        <v>548194</v>
      </c>
      <c r="W506" s="32">
        <f t="shared" si="33"/>
        <v>283.11857333946193</v>
      </c>
      <c r="X506" s="61">
        <v>0</v>
      </c>
      <c r="Y506" s="32">
        <v>0</v>
      </c>
      <c r="Z506" s="61">
        <v>0</v>
      </c>
      <c r="AA506" s="32">
        <v>0</v>
      </c>
      <c r="AB506" s="32">
        <v>0</v>
      </c>
      <c r="AC506" s="32">
        <v>0</v>
      </c>
      <c r="AD506" s="32">
        <v>0</v>
      </c>
      <c r="AE506" s="32">
        <v>0</v>
      </c>
      <c r="AF506" s="32">
        <v>0</v>
      </c>
      <c r="AG506" s="32">
        <v>0</v>
      </c>
      <c r="AH506" s="32">
        <v>0</v>
      </c>
      <c r="AI506" s="21">
        <v>0</v>
      </c>
      <c r="AJ506" s="21">
        <v>0</v>
      </c>
      <c r="AK506" s="9">
        <v>0</v>
      </c>
      <c r="AL506" s="9">
        <v>0</v>
      </c>
      <c r="AM506" s="9">
        <v>0</v>
      </c>
      <c r="AN506" s="21">
        <v>0</v>
      </c>
      <c r="AO506" s="87">
        <v>0</v>
      </c>
      <c r="AP506" s="83">
        <v>0</v>
      </c>
      <c r="AQ506" s="24">
        <v>0</v>
      </c>
      <c r="AR506" s="24">
        <v>0</v>
      </c>
      <c r="AS506" s="24">
        <v>0</v>
      </c>
      <c r="AT506" s="24">
        <v>0</v>
      </c>
      <c r="AU506" s="24">
        <v>0</v>
      </c>
      <c r="AV506" s="24">
        <v>0</v>
      </c>
      <c r="AW506" s="24">
        <v>0</v>
      </c>
    </row>
    <row r="507" spans="1:49">
      <c r="A507" s="5">
        <v>1</v>
      </c>
      <c r="B507" s="5">
        <v>4</v>
      </c>
      <c r="C507" s="5">
        <v>2</v>
      </c>
      <c r="D507" s="5">
        <v>8</v>
      </c>
      <c r="E507" s="5">
        <v>0</v>
      </c>
      <c r="F507" s="5">
        <v>60901</v>
      </c>
      <c r="G507" s="5">
        <v>0</v>
      </c>
      <c r="H507" s="5">
        <v>0</v>
      </c>
      <c r="I507" s="5">
        <v>0</v>
      </c>
      <c r="J507" s="5" t="str">
        <f t="shared" si="32"/>
        <v>0/0</v>
      </c>
      <c r="K507" s="2" t="s">
        <v>993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5">
        <v>202</v>
      </c>
      <c r="T507" s="29">
        <v>4</v>
      </c>
      <c r="U507" s="29">
        <v>11</v>
      </c>
      <c r="V507" s="61">
        <v>0</v>
      </c>
      <c r="W507" s="32">
        <f t="shared" si="33"/>
        <v>0</v>
      </c>
      <c r="X507" s="61">
        <v>0</v>
      </c>
      <c r="Y507" s="32">
        <f t="shared" si="34"/>
        <v>0</v>
      </c>
      <c r="Z507" s="61">
        <v>0</v>
      </c>
      <c r="AA507" s="32">
        <f t="shared" si="35"/>
        <v>0</v>
      </c>
      <c r="AB507" s="32">
        <v>10880.83</v>
      </c>
      <c r="AC507" s="32">
        <v>0</v>
      </c>
      <c r="AD507" s="32">
        <v>0</v>
      </c>
      <c r="AE507" s="32">
        <v>0</v>
      </c>
      <c r="AF507" s="32">
        <v>0</v>
      </c>
      <c r="AG507" s="32">
        <v>0</v>
      </c>
      <c r="AH507" s="32">
        <v>0</v>
      </c>
      <c r="AI507" s="21">
        <v>0</v>
      </c>
      <c r="AJ507" s="21">
        <v>0</v>
      </c>
      <c r="AK507" s="9">
        <v>0</v>
      </c>
      <c r="AL507" s="9">
        <v>0</v>
      </c>
      <c r="AM507" s="9">
        <v>0</v>
      </c>
      <c r="AN507" s="21">
        <v>0</v>
      </c>
      <c r="AO507" s="87">
        <v>0</v>
      </c>
      <c r="AP507" s="83">
        <v>0</v>
      </c>
      <c r="AQ507" s="24">
        <v>0</v>
      </c>
      <c r="AR507" s="24">
        <v>0</v>
      </c>
      <c r="AS507" s="24">
        <v>0</v>
      </c>
      <c r="AT507" s="24">
        <v>0</v>
      </c>
      <c r="AU507" s="24">
        <v>0</v>
      </c>
      <c r="AV507" s="24">
        <v>0</v>
      </c>
      <c r="AW507" s="24">
        <v>0</v>
      </c>
    </row>
    <row r="508" spans="1:49">
      <c r="A508" s="1">
        <v>1</v>
      </c>
      <c r="B508" s="1">
        <v>4</v>
      </c>
      <c r="C508" s="1">
        <v>3</v>
      </c>
      <c r="D508" s="1">
        <v>3</v>
      </c>
      <c r="E508" s="1">
        <v>0</v>
      </c>
      <c r="F508" s="5">
        <v>61803</v>
      </c>
      <c r="G508" s="5">
        <v>0</v>
      </c>
      <c r="H508" s="1">
        <v>61200</v>
      </c>
      <c r="I508" s="1">
        <v>2</v>
      </c>
      <c r="J508" s="5" t="str">
        <f t="shared" si="32"/>
        <v>61200/2</v>
      </c>
      <c r="K508" s="2" t="s">
        <v>32</v>
      </c>
      <c r="L508" s="1">
        <v>4</v>
      </c>
      <c r="M508" s="1">
        <v>2</v>
      </c>
      <c r="N508" s="1">
        <v>1</v>
      </c>
      <c r="O508" s="1">
        <v>3</v>
      </c>
      <c r="P508" s="1">
        <v>2</v>
      </c>
      <c r="Q508" s="1">
        <v>5</v>
      </c>
      <c r="R508" s="1">
        <v>1</v>
      </c>
      <c r="S508" s="12">
        <v>354</v>
      </c>
      <c r="T508" s="29">
        <v>4</v>
      </c>
      <c r="U508" s="29">
        <v>23</v>
      </c>
      <c r="V508" s="61">
        <v>0</v>
      </c>
      <c r="W508" s="32">
        <f t="shared" si="33"/>
        <v>0</v>
      </c>
      <c r="X508" s="61">
        <v>5000000</v>
      </c>
      <c r="Y508" s="32">
        <f t="shared" si="34"/>
        <v>2582.2844954474326</v>
      </c>
      <c r="Z508" s="61">
        <v>5500000</v>
      </c>
      <c r="AA508" s="32">
        <f t="shared" si="35"/>
        <v>2840.5129449921756</v>
      </c>
      <c r="AB508" s="32">
        <v>2841</v>
      </c>
      <c r="AC508" s="32">
        <v>1652.64</v>
      </c>
      <c r="AD508" s="32">
        <v>2677.2</v>
      </c>
      <c r="AE508" s="32">
        <v>2231.38</v>
      </c>
      <c r="AF508" s="32">
        <v>1328.44</v>
      </c>
      <c r="AG508" s="32">
        <v>1644.72</v>
      </c>
      <c r="AH508" s="32">
        <v>2696.09</v>
      </c>
      <c r="AI508" s="21">
        <v>3029.4</v>
      </c>
      <c r="AJ508" s="21">
        <v>2950</v>
      </c>
      <c r="AK508" s="9">
        <v>3050</v>
      </c>
      <c r="AL508" s="9">
        <v>3050</v>
      </c>
      <c r="AM508" s="9">
        <v>3050</v>
      </c>
      <c r="AN508" s="21">
        <v>3050</v>
      </c>
      <c r="AO508" s="87">
        <v>3050</v>
      </c>
      <c r="AP508" s="83">
        <v>3050</v>
      </c>
      <c r="AQ508" s="24">
        <v>3050</v>
      </c>
      <c r="AR508" s="24">
        <v>3050</v>
      </c>
      <c r="AS508" s="24">
        <v>2900</v>
      </c>
      <c r="AT508" s="24">
        <v>2090</v>
      </c>
      <c r="AU508" s="24">
        <v>2900</v>
      </c>
      <c r="AV508" s="24">
        <f>VLOOKUP(J508,Foglio4!$D$2:$I$1206,6,0)</f>
        <v>2900</v>
      </c>
      <c r="AW508" s="24">
        <f>VLOOKUP(SPESA!J508,Foglio4!$D$2:$J$1206,7,0)</f>
        <v>2900</v>
      </c>
    </row>
    <row r="509" spans="1:49">
      <c r="A509" s="1">
        <v>1</v>
      </c>
      <c r="B509" s="1">
        <v>4</v>
      </c>
      <c r="C509" s="1">
        <v>3</v>
      </c>
      <c r="D509" s="1">
        <v>3</v>
      </c>
      <c r="E509" s="1">
        <v>0</v>
      </c>
      <c r="F509" s="5">
        <v>61804</v>
      </c>
      <c r="G509" s="5">
        <v>0</v>
      </c>
      <c r="H509" s="1">
        <v>61200</v>
      </c>
      <c r="I509" s="1">
        <v>3</v>
      </c>
      <c r="J509" s="5" t="str">
        <f t="shared" si="32"/>
        <v>61200/3</v>
      </c>
      <c r="K509" s="2" t="s">
        <v>335</v>
      </c>
      <c r="L509" s="1">
        <v>4</v>
      </c>
      <c r="M509" s="1">
        <v>2</v>
      </c>
      <c r="N509" s="1">
        <v>1</v>
      </c>
      <c r="O509" s="1">
        <v>3</v>
      </c>
      <c r="P509" s="1">
        <v>2</v>
      </c>
      <c r="Q509" s="1">
        <v>5</v>
      </c>
      <c r="R509" s="1">
        <v>4</v>
      </c>
      <c r="S509" s="12">
        <v>354</v>
      </c>
      <c r="T509" s="29">
        <v>4</v>
      </c>
      <c r="U509" s="29">
        <v>23</v>
      </c>
      <c r="V509" s="61">
        <v>1219666</v>
      </c>
      <c r="W509" s="32">
        <f t="shared" si="33"/>
        <v>629.90492028487768</v>
      </c>
      <c r="X509" s="61">
        <v>24150000</v>
      </c>
      <c r="Y509" s="32">
        <f t="shared" si="34"/>
        <v>12472.434113011099</v>
      </c>
      <c r="Z509" s="61">
        <v>23000000</v>
      </c>
      <c r="AA509" s="32">
        <f t="shared" si="35"/>
        <v>11878.50867905819</v>
      </c>
      <c r="AB509" s="32">
        <v>8911</v>
      </c>
      <c r="AC509" s="32">
        <v>9542.32</v>
      </c>
      <c r="AD509" s="32">
        <v>11765.15</v>
      </c>
      <c r="AE509" s="32">
        <v>11557.78</v>
      </c>
      <c r="AF509" s="32">
        <v>12100</v>
      </c>
      <c r="AG509" s="32">
        <v>10700</v>
      </c>
      <c r="AH509" s="32">
        <v>13600</v>
      </c>
      <c r="AI509" s="21">
        <v>17100</v>
      </c>
      <c r="AJ509" s="21">
        <v>20400</v>
      </c>
      <c r="AK509" s="9">
        <v>18900</v>
      </c>
      <c r="AL509" s="9">
        <v>20900</v>
      </c>
      <c r="AM509" s="9">
        <v>20900</v>
      </c>
      <c r="AN509" s="21">
        <v>20900</v>
      </c>
      <c r="AO509" s="87">
        <v>20900</v>
      </c>
      <c r="AP509" s="83">
        <v>20900</v>
      </c>
      <c r="AQ509" s="24">
        <v>19400</v>
      </c>
      <c r="AR509" s="24">
        <v>20900</v>
      </c>
      <c r="AS509" s="24">
        <v>31900</v>
      </c>
      <c r="AT509" s="24">
        <v>18900</v>
      </c>
      <c r="AU509" s="24">
        <v>19900</v>
      </c>
      <c r="AV509" s="24">
        <f>VLOOKUP(J509,Foglio4!$D$2:$I$1206,6,0)</f>
        <v>19900</v>
      </c>
      <c r="AW509" s="24">
        <f>VLOOKUP(SPESA!J509,Foglio4!$D$2:$J$1206,7,0)</f>
        <v>19900</v>
      </c>
    </row>
    <row r="510" spans="1:49">
      <c r="A510" s="1">
        <v>1</v>
      </c>
      <c r="B510" s="1">
        <v>4</v>
      </c>
      <c r="C510" s="1">
        <v>3</v>
      </c>
      <c r="D510" s="1">
        <v>3</v>
      </c>
      <c r="E510" s="1">
        <v>0</v>
      </c>
      <c r="F510" s="5">
        <v>61855</v>
      </c>
      <c r="G510" s="5">
        <v>0</v>
      </c>
      <c r="H510" s="1">
        <v>61200</v>
      </c>
      <c r="I510" s="1">
        <v>4</v>
      </c>
      <c r="J510" s="5" t="str">
        <f t="shared" si="32"/>
        <v>61200/4</v>
      </c>
      <c r="K510" s="2" t="s">
        <v>34</v>
      </c>
      <c r="L510" s="1">
        <v>4</v>
      </c>
      <c r="M510" s="1">
        <v>2</v>
      </c>
      <c r="N510" s="1">
        <v>1</v>
      </c>
      <c r="O510" s="1">
        <v>3</v>
      </c>
      <c r="P510" s="1">
        <v>2</v>
      </c>
      <c r="Q510" s="1">
        <v>5</v>
      </c>
      <c r="R510" s="1">
        <v>6</v>
      </c>
      <c r="S510" s="12">
        <v>202</v>
      </c>
      <c r="T510" s="29">
        <v>4</v>
      </c>
      <c r="U510" s="29">
        <v>23</v>
      </c>
      <c r="V510" s="61">
        <v>17234500</v>
      </c>
      <c r="W510" s="32">
        <f t="shared" si="33"/>
        <v>8900.8764273577544</v>
      </c>
      <c r="X510" s="61">
        <v>61181400</v>
      </c>
      <c r="Y510" s="32">
        <f t="shared" si="34"/>
        <v>31597.55612595351</v>
      </c>
      <c r="Z510" s="61">
        <v>66500000</v>
      </c>
      <c r="AA510" s="32">
        <f t="shared" si="35"/>
        <v>34344.383789450854</v>
      </c>
      <c r="AB510" s="32">
        <v>26914.7</v>
      </c>
      <c r="AC510" s="32">
        <v>31115.75</v>
      </c>
      <c r="AD510" s="32">
        <v>32736</v>
      </c>
      <c r="AE510" s="32">
        <v>32000</v>
      </c>
      <c r="AF510" s="32">
        <v>37000</v>
      </c>
      <c r="AG510" s="32">
        <v>34500</v>
      </c>
      <c r="AH510" s="32">
        <v>40000</v>
      </c>
      <c r="AI510" s="21">
        <v>67000</v>
      </c>
      <c r="AJ510" s="21">
        <v>66000</v>
      </c>
      <c r="AK510" s="9">
        <v>66193.78</v>
      </c>
      <c r="AL510" s="9">
        <v>68124.17</v>
      </c>
      <c r="AM510" s="9">
        <v>68125</v>
      </c>
      <c r="AN510" s="21">
        <v>46512.5</v>
      </c>
      <c r="AO510" s="87">
        <v>13125</v>
      </c>
      <c r="AP510" s="83">
        <v>25000</v>
      </c>
      <c r="AQ510" s="24">
        <v>25000</v>
      </c>
      <c r="AR510" s="24">
        <v>25000</v>
      </c>
      <c r="AS510" s="24">
        <v>22750</v>
      </c>
      <c r="AT510" s="24">
        <v>19750</v>
      </c>
      <c r="AU510" s="24">
        <v>20475</v>
      </c>
      <c r="AV510" s="24">
        <f>VLOOKUP(J510,Foglio4!$D$2:$I$1206,6,0)</f>
        <v>22750</v>
      </c>
      <c r="AW510" s="24">
        <f>VLOOKUP(SPESA!J510,Foglio4!$D$2:$J$1206,7,0)</f>
        <v>22750</v>
      </c>
    </row>
    <row r="511" spans="1:49">
      <c r="A511" s="1">
        <v>1</v>
      </c>
      <c r="B511" s="1">
        <v>4</v>
      </c>
      <c r="C511" s="1">
        <v>3</v>
      </c>
      <c r="D511" s="1">
        <v>3</v>
      </c>
      <c r="E511" s="1">
        <v>0</v>
      </c>
      <c r="F511" s="5">
        <v>61850</v>
      </c>
      <c r="G511" s="5">
        <v>0</v>
      </c>
      <c r="H511" s="1">
        <v>61200</v>
      </c>
      <c r="I511" s="1">
        <v>5</v>
      </c>
      <c r="J511" s="5" t="str">
        <f t="shared" si="32"/>
        <v>61200/5</v>
      </c>
      <c r="K511" s="2" t="s">
        <v>81</v>
      </c>
      <c r="L511" s="1">
        <v>4</v>
      </c>
      <c r="M511" s="1">
        <v>2</v>
      </c>
      <c r="N511" s="1">
        <v>1</v>
      </c>
      <c r="O511" s="1">
        <v>3</v>
      </c>
      <c r="P511" s="1">
        <v>2</v>
      </c>
      <c r="Q511" s="1">
        <v>5</v>
      </c>
      <c r="R511" s="1">
        <v>5</v>
      </c>
      <c r="S511" s="12">
        <v>354</v>
      </c>
      <c r="T511" s="29">
        <v>4</v>
      </c>
      <c r="U511" s="29">
        <v>23</v>
      </c>
      <c r="V511" s="61">
        <v>1528000</v>
      </c>
      <c r="W511" s="32">
        <f t="shared" si="33"/>
        <v>789.14614180873536</v>
      </c>
      <c r="X511" s="61">
        <v>2000000</v>
      </c>
      <c r="Y511" s="32">
        <f t="shared" si="34"/>
        <v>1032.9137981789729</v>
      </c>
      <c r="Z511" s="61">
        <v>3000000</v>
      </c>
      <c r="AA511" s="32">
        <f t="shared" si="35"/>
        <v>1549.3706972684595</v>
      </c>
      <c r="AB511" s="32">
        <v>2066</v>
      </c>
      <c r="AC511" s="32">
        <v>1500</v>
      </c>
      <c r="AD511" s="32">
        <v>1500</v>
      </c>
      <c r="AE511" s="32">
        <v>1500</v>
      </c>
      <c r="AF511" s="32">
        <v>1900</v>
      </c>
      <c r="AG511" s="32">
        <v>2600</v>
      </c>
      <c r="AH511" s="32">
        <v>2400</v>
      </c>
      <c r="AI511" s="21">
        <v>2400</v>
      </c>
      <c r="AJ511" s="21">
        <v>2400</v>
      </c>
      <c r="AK511" s="9">
        <v>2400</v>
      </c>
      <c r="AL511" s="9">
        <v>2400</v>
      </c>
      <c r="AM511" s="9">
        <v>2400</v>
      </c>
      <c r="AN511" s="21">
        <v>2400</v>
      </c>
      <c r="AO511" s="87">
        <v>2400</v>
      </c>
      <c r="AP511" s="83">
        <v>5400</v>
      </c>
      <c r="AQ511" s="24">
        <v>6600</v>
      </c>
      <c r="AR511" s="24">
        <v>7400</v>
      </c>
      <c r="AS511" s="24">
        <v>9500</v>
      </c>
      <c r="AT511" s="24">
        <v>6000</v>
      </c>
      <c r="AU511" s="24">
        <v>8500</v>
      </c>
      <c r="AV511" s="24">
        <f>VLOOKUP(J511,Foglio4!$D$2:$I$1206,6,0)</f>
        <v>8500</v>
      </c>
      <c r="AW511" s="24">
        <f>VLOOKUP(SPESA!J511,Foglio4!$D$2:$J$1206,7,0)</f>
        <v>8500</v>
      </c>
    </row>
    <row r="512" spans="1:49">
      <c r="A512" s="1">
        <v>1</v>
      </c>
      <c r="B512" s="1">
        <v>4</v>
      </c>
      <c r="C512" s="1">
        <v>3</v>
      </c>
      <c r="D512" s="1">
        <v>3</v>
      </c>
      <c r="E512" s="1">
        <v>0</v>
      </c>
      <c r="F512" s="5">
        <v>61806</v>
      </c>
      <c r="G512" s="5">
        <v>0</v>
      </c>
      <c r="H512" s="1">
        <v>61200</v>
      </c>
      <c r="I512" s="1">
        <v>7</v>
      </c>
      <c r="J512" s="5" t="str">
        <f t="shared" si="32"/>
        <v>61200/7</v>
      </c>
      <c r="K512" s="2" t="s">
        <v>83</v>
      </c>
      <c r="L512" s="1">
        <v>4</v>
      </c>
      <c r="M512" s="1">
        <v>2</v>
      </c>
      <c r="N512" s="1">
        <v>1</v>
      </c>
      <c r="O512" s="1">
        <v>10</v>
      </c>
      <c r="P512" s="1">
        <v>4</v>
      </c>
      <c r="Q512" s="1">
        <v>1</v>
      </c>
      <c r="R512" s="1">
        <v>999</v>
      </c>
      <c r="S512" s="12">
        <v>354</v>
      </c>
      <c r="T512" s="29">
        <v>4</v>
      </c>
      <c r="U512" s="29">
        <v>23</v>
      </c>
      <c r="V512" s="61">
        <v>0</v>
      </c>
      <c r="W512" s="32">
        <f t="shared" si="33"/>
        <v>0</v>
      </c>
      <c r="X512" s="61">
        <v>4500000</v>
      </c>
      <c r="Y512" s="32">
        <f t="shared" si="34"/>
        <v>2324.0560459026892</v>
      </c>
      <c r="Z512" s="61">
        <v>4500000</v>
      </c>
      <c r="AA512" s="32">
        <f t="shared" si="35"/>
        <v>2324.0560459026892</v>
      </c>
      <c r="AB512" s="32">
        <v>2324.06</v>
      </c>
      <c r="AC512" s="32">
        <v>2325</v>
      </c>
      <c r="AD512" s="32">
        <v>2325</v>
      </c>
      <c r="AE512" s="32">
        <v>2325</v>
      </c>
      <c r="AF512" s="32">
        <v>2325</v>
      </c>
      <c r="AG512" s="32">
        <v>1524.38</v>
      </c>
      <c r="AH512" s="32">
        <v>1524.38</v>
      </c>
      <c r="AI512" s="21">
        <v>1524.38</v>
      </c>
      <c r="AJ512" s="21">
        <v>1524.38</v>
      </c>
      <c r="AK512" s="9">
        <v>1530</v>
      </c>
      <c r="AL512" s="9">
        <v>4215.92</v>
      </c>
      <c r="AM512" s="9">
        <v>4250</v>
      </c>
      <c r="AN512" s="21">
        <v>3735.7</v>
      </c>
      <c r="AO512" s="87">
        <v>3735.7</v>
      </c>
      <c r="AP512" s="83">
        <v>3735.7</v>
      </c>
      <c r="AQ512" s="24">
        <v>3735.7</v>
      </c>
      <c r="AR512" s="24">
        <v>2931.97</v>
      </c>
      <c r="AS512" s="24">
        <v>2931.97</v>
      </c>
      <c r="AT512" s="24">
        <v>2931.97</v>
      </c>
      <c r="AU512" s="24">
        <v>2932</v>
      </c>
      <c r="AV512" s="24">
        <f>VLOOKUP(J512,Foglio4!$D$2:$I$1206,6,0)</f>
        <v>2932</v>
      </c>
      <c r="AW512" s="24">
        <f>VLOOKUP(SPESA!J512,Foglio4!$D$2:$J$1206,7,0)</f>
        <v>2932</v>
      </c>
    </row>
    <row r="513" spans="1:49">
      <c r="A513" s="1">
        <v>1</v>
      </c>
      <c r="B513" s="1">
        <v>4</v>
      </c>
      <c r="C513" s="1">
        <v>3</v>
      </c>
      <c r="D513" s="1">
        <v>3</v>
      </c>
      <c r="E513" s="1">
        <v>0</v>
      </c>
      <c r="H513" s="1">
        <v>61200</v>
      </c>
      <c r="I513" s="1">
        <v>52</v>
      </c>
      <c r="J513" s="5" t="str">
        <f t="shared" si="32"/>
        <v>61200/52</v>
      </c>
      <c r="K513" s="2" t="s">
        <v>37</v>
      </c>
      <c r="L513" s="1">
        <v>4</v>
      </c>
      <c r="M513" s="1">
        <v>2</v>
      </c>
      <c r="N513" s="1">
        <v>1</v>
      </c>
      <c r="O513" s="1">
        <v>10</v>
      </c>
      <c r="P513" s="1">
        <v>2</v>
      </c>
      <c r="Q513" s="1">
        <v>1</v>
      </c>
      <c r="R513" s="1">
        <v>1</v>
      </c>
      <c r="S513" s="12">
        <v>354</v>
      </c>
      <c r="T513" s="29">
        <v>4</v>
      </c>
      <c r="U513" s="29">
        <v>23</v>
      </c>
      <c r="V513" s="61">
        <v>0</v>
      </c>
      <c r="W513" s="32">
        <f t="shared" si="33"/>
        <v>0</v>
      </c>
      <c r="X513" s="61">
        <v>0</v>
      </c>
      <c r="Y513" s="32">
        <f t="shared" si="34"/>
        <v>0</v>
      </c>
      <c r="Z513" s="61">
        <v>0</v>
      </c>
      <c r="AA513" s="32">
        <f t="shared" si="35"/>
        <v>0</v>
      </c>
      <c r="AB513" s="32">
        <v>0</v>
      </c>
      <c r="AC513" s="32">
        <v>0</v>
      </c>
      <c r="AD513" s="32">
        <v>0</v>
      </c>
      <c r="AE513" s="32">
        <v>0</v>
      </c>
      <c r="AF513" s="32">
        <v>0</v>
      </c>
      <c r="AG513" s="32">
        <v>0</v>
      </c>
      <c r="AH513" s="32">
        <v>0</v>
      </c>
      <c r="AI513" s="21">
        <v>0</v>
      </c>
      <c r="AJ513" s="21">
        <v>0</v>
      </c>
      <c r="AK513" s="9">
        <v>0</v>
      </c>
      <c r="AL513" s="9">
        <v>0</v>
      </c>
      <c r="AM513" s="9">
        <v>0</v>
      </c>
      <c r="AN513" s="21">
        <v>0</v>
      </c>
      <c r="AO513" s="87">
        <v>0</v>
      </c>
      <c r="AP513" s="83">
        <v>0</v>
      </c>
      <c r="AQ513" s="24">
        <v>0</v>
      </c>
      <c r="AR513" s="24">
        <v>0</v>
      </c>
      <c r="AS513" s="24">
        <v>0</v>
      </c>
      <c r="AT513" s="24">
        <v>0</v>
      </c>
      <c r="AU513" s="24">
        <v>0</v>
      </c>
      <c r="AV513" s="24">
        <f>VLOOKUP(J513,Foglio4!$D$2:$I$1206,6,0)</f>
        <v>0</v>
      </c>
      <c r="AW513" s="24">
        <f>VLOOKUP(SPESA!J513,Foglio4!$D$2:$J$1206,7,0)</f>
        <v>0</v>
      </c>
    </row>
    <row r="514" spans="1:49">
      <c r="A514" s="1">
        <v>1</v>
      </c>
      <c r="B514" s="1">
        <v>4</v>
      </c>
      <c r="C514" s="1">
        <v>3</v>
      </c>
      <c r="D514" s="1">
        <v>3</v>
      </c>
      <c r="E514" s="1">
        <v>0</v>
      </c>
      <c r="H514" s="1">
        <v>61200</v>
      </c>
      <c r="I514" s="1">
        <v>53</v>
      </c>
      <c r="J514" s="5" t="str">
        <f t="shared" si="32"/>
        <v>61200/53</v>
      </c>
      <c r="K514" s="2" t="s">
        <v>336</v>
      </c>
      <c r="L514" s="1">
        <v>4</v>
      </c>
      <c r="M514" s="1">
        <v>2</v>
      </c>
      <c r="N514" s="1">
        <v>1</v>
      </c>
      <c r="O514" s="1">
        <v>10</v>
      </c>
      <c r="P514" s="1">
        <v>2</v>
      </c>
      <c r="Q514" s="1">
        <v>1</v>
      </c>
      <c r="R514" s="1">
        <v>1</v>
      </c>
      <c r="S514" s="12">
        <v>354</v>
      </c>
      <c r="T514" s="29">
        <v>4</v>
      </c>
      <c r="U514" s="29">
        <v>23</v>
      </c>
      <c r="V514" s="61">
        <v>0</v>
      </c>
      <c r="W514" s="32">
        <f t="shared" si="33"/>
        <v>0</v>
      </c>
      <c r="X514" s="61">
        <v>0</v>
      </c>
      <c r="Y514" s="32">
        <f t="shared" si="34"/>
        <v>0</v>
      </c>
      <c r="Z514" s="61">
        <v>0</v>
      </c>
      <c r="AA514" s="32">
        <f t="shared" si="35"/>
        <v>0</v>
      </c>
      <c r="AB514" s="32">
        <v>0</v>
      </c>
      <c r="AC514" s="32">
        <v>0</v>
      </c>
      <c r="AD514" s="32">
        <v>0</v>
      </c>
      <c r="AE514" s="32">
        <v>0</v>
      </c>
      <c r="AF514" s="32">
        <v>0</v>
      </c>
      <c r="AG514" s="32">
        <v>0</v>
      </c>
      <c r="AH514" s="32">
        <v>0</v>
      </c>
      <c r="AI514" s="21">
        <v>0</v>
      </c>
      <c r="AJ514" s="21">
        <v>0</v>
      </c>
      <c r="AK514" s="9">
        <v>0</v>
      </c>
      <c r="AL514" s="9">
        <v>0</v>
      </c>
      <c r="AM514" s="9">
        <v>0</v>
      </c>
      <c r="AN514" s="21">
        <v>0</v>
      </c>
      <c r="AO514" s="87">
        <v>0</v>
      </c>
      <c r="AP514" s="83">
        <v>0</v>
      </c>
      <c r="AQ514" s="24">
        <v>0</v>
      </c>
      <c r="AR514" s="24">
        <v>0</v>
      </c>
      <c r="AS514" s="24">
        <v>0</v>
      </c>
      <c r="AT514" s="24">
        <v>0</v>
      </c>
      <c r="AU514" s="24">
        <v>0</v>
      </c>
      <c r="AV514" s="24">
        <f>VLOOKUP(J514,Foglio4!$D$2:$I$1206,6,0)</f>
        <v>0</v>
      </c>
      <c r="AW514" s="24">
        <f>VLOOKUP(SPESA!J514,Foglio4!$D$2:$J$1206,7,0)</f>
        <v>0</v>
      </c>
    </row>
    <row r="515" spans="1:49">
      <c r="A515" s="1">
        <v>1</v>
      </c>
      <c r="B515" s="1">
        <v>4</v>
      </c>
      <c r="C515" s="1">
        <v>3</v>
      </c>
      <c r="D515" s="1">
        <v>3</v>
      </c>
      <c r="E515" s="1">
        <v>0</v>
      </c>
      <c r="H515" s="1">
        <v>61200</v>
      </c>
      <c r="I515" s="1">
        <v>54</v>
      </c>
      <c r="J515" s="5" t="str">
        <f t="shared" si="32"/>
        <v>61200/54</v>
      </c>
      <c r="K515" s="2" t="s">
        <v>123</v>
      </c>
      <c r="L515" s="1">
        <v>4</v>
      </c>
      <c r="M515" s="1">
        <v>2</v>
      </c>
      <c r="N515" s="1">
        <v>1</v>
      </c>
      <c r="O515" s="1">
        <v>10</v>
      </c>
      <c r="P515" s="1">
        <v>2</v>
      </c>
      <c r="Q515" s="1">
        <v>1</v>
      </c>
      <c r="R515" s="1">
        <v>1</v>
      </c>
      <c r="S515" s="12">
        <v>202</v>
      </c>
      <c r="T515" s="29">
        <v>4</v>
      </c>
      <c r="U515" s="29">
        <v>23</v>
      </c>
      <c r="V515" s="61">
        <v>0</v>
      </c>
      <c r="W515" s="32">
        <f t="shared" si="33"/>
        <v>0</v>
      </c>
      <c r="X515" s="61">
        <v>0</v>
      </c>
      <c r="Y515" s="32">
        <f t="shared" si="34"/>
        <v>0</v>
      </c>
      <c r="Z515" s="61">
        <v>0</v>
      </c>
      <c r="AA515" s="32">
        <f t="shared" si="35"/>
        <v>0</v>
      </c>
      <c r="AB515" s="32">
        <v>0</v>
      </c>
      <c r="AC515" s="32">
        <v>0</v>
      </c>
      <c r="AD515" s="32">
        <v>0</v>
      </c>
      <c r="AE515" s="32">
        <v>0</v>
      </c>
      <c r="AF515" s="32">
        <v>0</v>
      </c>
      <c r="AG515" s="32">
        <v>0</v>
      </c>
      <c r="AH515" s="32">
        <v>0</v>
      </c>
      <c r="AI515" s="21">
        <v>0</v>
      </c>
      <c r="AJ515" s="21">
        <v>0</v>
      </c>
      <c r="AK515" s="9">
        <v>0</v>
      </c>
      <c r="AL515" s="9">
        <v>0</v>
      </c>
      <c r="AM515" s="9">
        <v>0</v>
      </c>
      <c r="AN515" s="21">
        <v>0</v>
      </c>
      <c r="AO515" s="87">
        <v>0</v>
      </c>
      <c r="AP515" s="83">
        <v>0</v>
      </c>
      <c r="AQ515" s="24">
        <v>0</v>
      </c>
      <c r="AR515" s="24">
        <v>0</v>
      </c>
      <c r="AS515" s="24">
        <v>0</v>
      </c>
      <c r="AT515" s="24">
        <v>0</v>
      </c>
      <c r="AU515" s="24">
        <v>0</v>
      </c>
      <c r="AV515" s="24">
        <f>VLOOKUP(J515,Foglio4!$D$2:$I$1206,6,0)</f>
        <v>0</v>
      </c>
      <c r="AW515" s="24">
        <f>VLOOKUP(SPESA!J515,Foglio4!$D$2:$J$1206,7,0)</f>
        <v>0</v>
      </c>
    </row>
    <row r="516" spans="1:49">
      <c r="A516" s="1">
        <v>1</v>
      </c>
      <c r="B516" s="1">
        <v>4</v>
      </c>
      <c r="C516" s="1">
        <v>3</v>
      </c>
      <c r="D516" s="1">
        <v>3</v>
      </c>
      <c r="E516" s="1">
        <v>0</v>
      </c>
      <c r="H516" s="1">
        <v>61200</v>
      </c>
      <c r="I516" s="1">
        <v>55</v>
      </c>
      <c r="J516" s="5" t="str">
        <f t="shared" si="32"/>
        <v>61200/55</v>
      </c>
      <c r="K516" s="2" t="s">
        <v>88</v>
      </c>
      <c r="L516" s="1">
        <v>4</v>
      </c>
      <c r="M516" s="1">
        <v>2</v>
      </c>
      <c r="N516" s="1">
        <v>1</v>
      </c>
      <c r="O516" s="1">
        <v>10</v>
      </c>
      <c r="P516" s="1">
        <v>2</v>
      </c>
      <c r="Q516" s="1">
        <v>1</v>
      </c>
      <c r="R516" s="1">
        <v>1</v>
      </c>
      <c r="S516" s="12">
        <v>354</v>
      </c>
      <c r="T516" s="29">
        <v>4</v>
      </c>
      <c r="U516" s="29">
        <v>23</v>
      </c>
      <c r="V516" s="61">
        <v>0</v>
      </c>
      <c r="W516" s="32">
        <f t="shared" si="33"/>
        <v>0</v>
      </c>
      <c r="X516" s="61">
        <v>0</v>
      </c>
      <c r="Y516" s="32">
        <f t="shared" si="34"/>
        <v>0</v>
      </c>
      <c r="Z516" s="61">
        <v>0</v>
      </c>
      <c r="AA516" s="32">
        <f t="shared" si="35"/>
        <v>0</v>
      </c>
      <c r="AB516" s="32">
        <v>0</v>
      </c>
      <c r="AC516" s="32">
        <v>0</v>
      </c>
      <c r="AD516" s="32">
        <v>0</v>
      </c>
      <c r="AE516" s="32">
        <v>0</v>
      </c>
      <c r="AF516" s="32">
        <v>0</v>
      </c>
      <c r="AG516" s="32">
        <v>0</v>
      </c>
      <c r="AH516" s="32">
        <v>0</v>
      </c>
      <c r="AI516" s="21">
        <v>0</v>
      </c>
      <c r="AJ516" s="21">
        <v>0</v>
      </c>
      <c r="AK516" s="9">
        <v>0</v>
      </c>
      <c r="AL516" s="9">
        <v>0</v>
      </c>
      <c r="AM516" s="9">
        <v>0</v>
      </c>
      <c r="AN516" s="21">
        <v>0</v>
      </c>
      <c r="AO516" s="87">
        <v>0</v>
      </c>
      <c r="AP516" s="83">
        <v>0</v>
      </c>
      <c r="AQ516" s="24">
        <v>0</v>
      </c>
      <c r="AR516" s="24">
        <v>0</v>
      </c>
      <c r="AS516" s="24">
        <v>0</v>
      </c>
      <c r="AT516" s="24">
        <v>0</v>
      </c>
      <c r="AU516" s="24">
        <v>0</v>
      </c>
      <c r="AV516" s="24">
        <f>VLOOKUP(J516,Foglio4!$D$2:$I$1206,6,0)</f>
        <v>0</v>
      </c>
      <c r="AW516" s="24">
        <f>VLOOKUP(SPESA!J516,Foglio4!$D$2:$J$1206,7,0)</f>
        <v>0</v>
      </c>
    </row>
    <row r="517" spans="1:49">
      <c r="A517" s="1">
        <v>1</v>
      </c>
      <c r="B517" s="1">
        <v>4</v>
      </c>
      <c r="C517" s="1">
        <v>3</v>
      </c>
      <c r="D517" s="1">
        <v>3</v>
      </c>
      <c r="E517" s="1">
        <v>0</v>
      </c>
      <c r="H517" s="1">
        <v>61200</v>
      </c>
      <c r="I517" s="1">
        <v>57</v>
      </c>
      <c r="J517" s="5" t="str">
        <f t="shared" si="32"/>
        <v>61200/57</v>
      </c>
      <c r="K517" s="2" t="s">
        <v>89</v>
      </c>
      <c r="L517" s="1">
        <v>4</v>
      </c>
      <c r="M517" s="1">
        <v>2</v>
      </c>
      <c r="N517" s="1">
        <v>1</v>
      </c>
      <c r="O517" s="1">
        <v>10</v>
      </c>
      <c r="P517" s="1">
        <v>2</v>
      </c>
      <c r="Q517" s="1">
        <v>1</v>
      </c>
      <c r="R517" s="1">
        <v>1</v>
      </c>
      <c r="S517" s="12">
        <v>354</v>
      </c>
      <c r="T517" s="29">
        <v>4</v>
      </c>
      <c r="U517" s="29">
        <v>23</v>
      </c>
      <c r="V517" s="61">
        <v>0</v>
      </c>
      <c r="W517" s="32">
        <f t="shared" si="33"/>
        <v>0</v>
      </c>
      <c r="X517" s="61">
        <v>0</v>
      </c>
      <c r="Y517" s="32">
        <f t="shared" si="34"/>
        <v>0</v>
      </c>
      <c r="Z517" s="61">
        <v>0</v>
      </c>
      <c r="AA517" s="32">
        <f t="shared" si="35"/>
        <v>0</v>
      </c>
      <c r="AB517" s="32">
        <v>0</v>
      </c>
      <c r="AC517" s="32">
        <v>0</v>
      </c>
      <c r="AD517" s="32">
        <v>0</v>
      </c>
      <c r="AE517" s="32">
        <v>0</v>
      </c>
      <c r="AF517" s="32">
        <v>0</v>
      </c>
      <c r="AG517" s="32">
        <v>0</v>
      </c>
      <c r="AH517" s="32">
        <v>0</v>
      </c>
      <c r="AI517" s="21">
        <v>0</v>
      </c>
      <c r="AJ517" s="21">
        <v>0</v>
      </c>
      <c r="AK517" s="9">
        <v>0</v>
      </c>
      <c r="AL517" s="9">
        <v>0</v>
      </c>
      <c r="AM517" s="9">
        <v>0</v>
      </c>
      <c r="AN517" s="21">
        <v>0</v>
      </c>
      <c r="AO517" s="87">
        <v>0</v>
      </c>
      <c r="AP517" s="83">
        <v>0</v>
      </c>
      <c r="AQ517" s="24">
        <v>0</v>
      </c>
      <c r="AR517" s="24">
        <v>0</v>
      </c>
      <c r="AS517" s="24">
        <v>0</v>
      </c>
      <c r="AT517" s="24">
        <v>0</v>
      </c>
      <c r="AU517" s="24">
        <v>0</v>
      </c>
      <c r="AV517" s="24">
        <f>VLOOKUP(J517,Foglio4!$D$2:$I$1206,6,0)</f>
        <v>0</v>
      </c>
      <c r="AW517" s="24">
        <f>VLOOKUP(SPESA!J517,Foglio4!$D$2:$J$1206,7,0)</f>
        <v>0</v>
      </c>
    </row>
    <row r="518" spans="1:49">
      <c r="A518" s="1">
        <v>1</v>
      </c>
      <c r="B518" s="1">
        <v>4</v>
      </c>
      <c r="C518" s="1">
        <v>3</v>
      </c>
      <c r="D518" s="1">
        <v>2</v>
      </c>
      <c r="E518" s="1">
        <v>0</v>
      </c>
      <c r="H518" s="1">
        <v>61700</v>
      </c>
      <c r="I518" s="1">
        <v>0</v>
      </c>
      <c r="J518" s="5" t="str">
        <f t="shared" si="32"/>
        <v>61700/0</v>
      </c>
      <c r="K518" s="2" t="s">
        <v>337</v>
      </c>
      <c r="L518" s="1">
        <v>4</v>
      </c>
      <c r="M518" s="1">
        <v>2</v>
      </c>
      <c r="N518" s="1">
        <v>1</v>
      </c>
      <c r="O518" s="1">
        <v>3</v>
      </c>
      <c r="P518" s="1">
        <v>1</v>
      </c>
      <c r="Q518" s="1">
        <v>2</v>
      </c>
      <c r="R518" s="1">
        <v>1</v>
      </c>
      <c r="S518" s="12">
        <v>402</v>
      </c>
      <c r="T518" s="29">
        <v>4</v>
      </c>
      <c r="U518" s="29">
        <v>23</v>
      </c>
      <c r="V518" s="61">
        <v>652080</v>
      </c>
      <c r="W518" s="32">
        <f t="shared" si="33"/>
        <v>336.77121475827238</v>
      </c>
      <c r="X518" s="61">
        <v>0</v>
      </c>
      <c r="Y518" s="32">
        <f t="shared" si="34"/>
        <v>0</v>
      </c>
      <c r="Z518" s="61">
        <v>992416</v>
      </c>
      <c r="AA518" s="32">
        <f t="shared" si="35"/>
        <v>512.54008996679181</v>
      </c>
      <c r="AB518" s="32">
        <v>444.15</v>
      </c>
      <c r="AC518" s="32">
        <v>197.2</v>
      </c>
      <c r="AD518" s="32">
        <v>400</v>
      </c>
      <c r="AE518" s="32">
        <v>71.8</v>
      </c>
      <c r="AF518" s="32">
        <v>0</v>
      </c>
      <c r="AG518" s="32">
        <v>200</v>
      </c>
      <c r="AH518" s="32">
        <v>200</v>
      </c>
      <c r="AI518" s="21">
        <v>200</v>
      </c>
      <c r="AJ518" s="21">
        <v>200</v>
      </c>
      <c r="AK518" s="9">
        <v>2755.96</v>
      </c>
      <c r="AL518" s="9">
        <v>1000</v>
      </c>
      <c r="AM518" s="9">
        <v>800</v>
      </c>
      <c r="AN518" s="21">
        <v>1000</v>
      </c>
      <c r="AO518" s="87">
        <v>1000</v>
      </c>
      <c r="AP518" s="83">
        <v>83</v>
      </c>
      <c r="AQ518" s="24">
        <v>899.24</v>
      </c>
      <c r="AR518" s="24">
        <v>779.37</v>
      </c>
      <c r="AS518" s="24">
        <v>949.82</v>
      </c>
      <c r="AT518" s="24">
        <v>300</v>
      </c>
      <c r="AU518" s="24">
        <v>950</v>
      </c>
      <c r="AV518" s="24">
        <f>VLOOKUP(J518,Foglio4!$D$2:$I$1206,6,0)</f>
        <v>950</v>
      </c>
      <c r="AW518" s="24">
        <f>VLOOKUP(SPESA!J518,Foglio4!$D$2:$J$1206,7,0)</f>
        <v>950</v>
      </c>
    </row>
    <row r="519" spans="1:49">
      <c r="A519" s="1">
        <v>1</v>
      </c>
      <c r="B519" s="1">
        <v>4</v>
      </c>
      <c r="C519" s="1">
        <v>3</v>
      </c>
      <c r="D519" s="1">
        <v>2</v>
      </c>
      <c r="E519" s="1">
        <v>0</v>
      </c>
      <c r="H519" s="1">
        <v>61700</v>
      </c>
      <c r="I519" s="1">
        <v>71</v>
      </c>
      <c r="J519" s="5" t="str">
        <f t="shared" si="32"/>
        <v>61700/71</v>
      </c>
      <c r="K519" s="2" t="s">
        <v>338</v>
      </c>
      <c r="L519" s="1">
        <v>4</v>
      </c>
      <c r="M519" s="1">
        <v>2</v>
      </c>
      <c r="N519" s="1">
        <v>1</v>
      </c>
      <c r="O519" s="1">
        <v>10</v>
      </c>
      <c r="P519" s="1">
        <v>2</v>
      </c>
      <c r="Q519" s="1">
        <v>1</v>
      </c>
      <c r="R519" s="1">
        <v>1</v>
      </c>
      <c r="S519" s="12">
        <v>402</v>
      </c>
      <c r="T519" s="29">
        <v>4</v>
      </c>
      <c r="U519" s="29">
        <v>23</v>
      </c>
      <c r="V519" s="61">
        <v>0</v>
      </c>
      <c r="W519" s="32">
        <f t="shared" si="33"/>
        <v>0</v>
      </c>
      <c r="X519" s="61">
        <v>0</v>
      </c>
      <c r="Y519" s="32">
        <f t="shared" si="34"/>
        <v>0</v>
      </c>
      <c r="Z519" s="61">
        <v>0</v>
      </c>
      <c r="AA519" s="32">
        <f t="shared" si="35"/>
        <v>0</v>
      </c>
      <c r="AB519" s="32">
        <v>0</v>
      </c>
      <c r="AC519" s="32">
        <v>0</v>
      </c>
      <c r="AD519" s="32">
        <v>0</v>
      </c>
      <c r="AE519" s="32">
        <v>0</v>
      </c>
      <c r="AF519" s="32">
        <v>0</v>
      </c>
      <c r="AG519" s="32">
        <v>0</v>
      </c>
      <c r="AH519" s="32">
        <v>0</v>
      </c>
      <c r="AI519" s="21">
        <v>0</v>
      </c>
      <c r="AJ519" s="21">
        <v>0</v>
      </c>
      <c r="AK519" s="9">
        <v>0</v>
      </c>
      <c r="AL519" s="9">
        <v>0</v>
      </c>
      <c r="AM519" s="9">
        <v>0</v>
      </c>
      <c r="AN519" s="21">
        <v>0</v>
      </c>
      <c r="AO519" s="87">
        <v>0</v>
      </c>
      <c r="AP519" s="83">
        <v>0</v>
      </c>
      <c r="AQ519" s="24">
        <v>0</v>
      </c>
      <c r="AR519" s="24">
        <v>0</v>
      </c>
      <c r="AS519" s="24">
        <v>0</v>
      </c>
      <c r="AT519" s="24">
        <v>0</v>
      </c>
      <c r="AU519" s="24">
        <v>0</v>
      </c>
      <c r="AV519" s="24">
        <f>VLOOKUP(J519,Foglio4!$D$2:$I$1206,6,0)</f>
        <v>0</v>
      </c>
      <c r="AW519" s="24">
        <f>VLOOKUP(SPESA!J519,Foglio4!$D$2:$J$1206,7,0)</f>
        <v>0</v>
      </c>
    </row>
    <row r="520" spans="1:49">
      <c r="A520" s="1">
        <v>1</v>
      </c>
      <c r="B520" s="1">
        <v>4</v>
      </c>
      <c r="C520" s="1">
        <v>3</v>
      </c>
      <c r="D520" s="1">
        <v>3</v>
      </c>
      <c r="E520" s="1">
        <v>0</v>
      </c>
      <c r="F520" s="5">
        <v>61890</v>
      </c>
      <c r="G520" s="5">
        <v>0</v>
      </c>
      <c r="H520" s="1">
        <v>61800</v>
      </c>
      <c r="I520" s="1">
        <v>2</v>
      </c>
      <c r="J520" s="5" t="str">
        <f t="shared" si="32"/>
        <v>61800/2</v>
      </c>
      <c r="K520" s="2" t="s">
        <v>315</v>
      </c>
      <c r="L520" s="1">
        <v>4</v>
      </c>
      <c r="M520" s="1">
        <v>2</v>
      </c>
      <c r="N520" s="1">
        <v>1</v>
      </c>
      <c r="O520" s="1">
        <v>3</v>
      </c>
      <c r="P520" s="1">
        <v>2</v>
      </c>
      <c r="Q520" s="1">
        <v>9</v>
      </c>
      <c r="R520" s="1">
        <v>4</v>
      </c>
      <c r="S520" s="12">
        <v>202</v>
      </c>
      <c r="T520" s="29">
        <v>4</v>
      </c>
      <c r="U520" s="29">
        <v>23</v>
      </c>
      <c r="V520" s="61">
        <v>0</v>
      </c>
      <c r="W520" s="32">
        <f t="shared" si="33"/>
        <v>0</v>
      </c>
      <c r="X520" s="61">
        <v>0</v>
      </c>
      <c r="Y520" s="32">
        <f t="shared" si="34"/>
        <v>0</v>
      </c>
      <c r="Z520" s="61">
        <v>0</v>
      </c>
      <c r="AA520" s="32">
        <f t="shared" si="35"/>
        <v>0</v>
      </c>
      <c r="AB520" s="32">
        <v>397.4</v>
      </c>
      <c r="AC520" s="32">
        <v>476</v>
      </c>
      <c r="AD520" s="32">
        <v>360</v>
      </c>
      <c r="AE520" s="32">
        <v>500</v>
      </c>
      <c r="AF520" s="32">
        <v>174.74</v>
      </c>
      <c r="AG520" s="32">
        <v>500</v>
      </c>
      <c r="AH520" s="32">
        <v>250</v>
      </c>
      <c r="AI520" s="21">
        <v>0</v>
      </c>
      <c r="AJ520" s="21">
        <v>250</v>
      </c>
      <c r="AK520" s="9">
        <v>250</v>
      </c>
      <c r="AL520" s="9">
        <v>250</v>
      </c>
      <c r="AM520" s="9">
        <v>250</v>
      </c>
      <c r="AN520" s="21">
        <v>250</v>
      </c>
      <c r="AO520" s="87">
        <v>250</v>
      </c>
      <c r="AP520" s="83">
        <v>250</v>
      </c>
      <c r="AQ520" s="24">
        <v>250</v>
      </c>
      <c r="AR520" s="24">
        <v>250</v>
      </c>
      <c r="AS520" s="24">
        <v>250</v>
      </c>
      <c r="AT520" s="24">
        <v>250</v>
      </c>
      <c r="AU520" s="24">
        <v>10</v>
      </c>
      <c r="AV520" s="24">
        <f>VLOOKUP(J520,Foglio4!$D$2:$I$1206,6,0)</f>
        <v>10</v>
      </c>
      <c r="AW520" s="24">
        <f>VLOOKUP(SPESA!J520,Foglio4!$D$2:$J$1206,7,0)</f>
        <v>10</v>
      </c>
    </row>
    <row r="521" spans="1:49">
      <c r="A521" s="1">
        <v>1</v>
      </c>
      <c r="B521" s="1">
        <v>4</v>
      </c>
      <c r="C521" s="1">
        <v>3</v>
      </c>
      <c r="D521" s="1">
        <v>3</v>
      </c>
      <c r="E521" s="1">
        <v>0</v>
      </c>
      <c r="F521" s="5">
        <v>61807</v>
      </c>
      <c r="G521" s="5">
        <v>0</v>
      </c>
      <c r="H521" s="1">
        <v>61800</v>
      </c>
      <c r="I521" s="1">
        <v>10</v>
      </c>
      <c r="J521" s="5" t="str">
        <f t="shared" ref="J521:J584" si="36">CONCATENATE(H521,"/",I521)</f>
        <v>61800/10</v>
      </c>
      <c r="K521" s="2" t="s">
        <v>339</v>
      </c>
      <c r="L521" s="1">
        <v>4</v>
      </c>
      <c r="M521" s="1">
        <v>2</v>
      </c>
      <c r="N521" s="1">
        <v>1</v>
      </c>
      <c r="O521" s="1">
        <v>3</v>
      </c>
      <c r="P521" s="1">
        <v>2</v>
      </c>
      <c r="Q521" s="1">
        <v>13</v>
      </c>
      <c r="R521" s="1">
        <v>1</v>
      </c>
      <c r="S521" s="12">
        <v>402</v>
      </c>
      <c r="T521" s="29">
        <v>4</v>
      </c>
      <c r="U521" s="29">
        <v>23</v>
      </c>
      <c r="V521" s="61">
        <v>783000</v>
      </c>
      <c r="W521" s="32">
        <f t="shared" si="33"/>
        <v>404.38575198706792</v>
      </c>
      <c r="X521" s="61">
        <v>4426800</v>
      </c>
      <c r="Y521" s="32">
        <f t="shared" si="34"/>
        <v>2286.2514008893386</v>
      </c>
      <c r="Z521" s="61">
        <v>3760816</v>
      </c>
      <c r="AA521" s="32">
        <f t="shared" si="35"/>
        <v>1942.2993694061263</v>
      </c>
      <c r="AB521" s="32">
        <v>1703.67</v>
      </c>
      <c r="AC521" s="32">
        <v>1378.88</v>
      </c>
      <c r="AD521" s="32">
        <v>1064.58</v>
      </c>
      <c r="AE521" s="32">
        <v>2189.92</v>
      </c>
      <c r="AF521" s="32">
        <v>1426.53</v>
      </c>
      <c r="AG521" s="32">
        <v>1805.94</v>
      </c>
      <c r="AH521" s="32">
        <v>2463.6999999999998</v>
      </c>
      <c r="AI521" s="21">
        <v>3949.98</v>
      </c>
      <c r="AJ521" s="21">
        <v>2895.44</v>
      </c>
      <c r="AK521" s="9">
        <v>2216.2199999999998</v>
      </c>
      <c r="AL521" s="9">
        <v>2248.6999999999998</v>
      </c>
      <c r="AM521" s="9">
        <v>2096.41</v>
      </c>
      <c r="AN521" s="21">
        <v>2643.31</v>
      </c>
      <c r="AO521" s="87">
        <v>1938.5</v>
      </c>
      <c r="AP521" s="83">
        <v>2109.3000000000002</v>
      </c>
      <c r="AQ521" s="24">
        <v>3283.78</v>
      </c>
      <c r="AR521" s="24">
        <v>2300</v>
      </c>
      <c r="AS521" s="24">
        <v>1347.8</v>
      </c>
      <c r="AT521" s="24">
        <v>1384.4</v>
      </c>
      <c r="AU521" s="24">
        <v>1800</v>
      </c>
      <c r="AV521" s="24">
        <f>VLOOKUP(J521,Foglio4!$D$2:$I$1206,6,0)</f>
        <v>2000</v>
      </c>
      <c r="AW521" s="24">
        <f>VLOOKUP(SPESA!J521,Foglio4!$D$2:$J$1206,7,0)</f>
        <v>2000</v>
      </c>
    </row>
    <row r="522" spans="1:49">
      <c r="A522" s="1">
        <v>1</v>
      </c>
      <c r="B522" s="1">
        <v>4</v>
      </c>
      <c r="C522" s="1">
        <v>3</v>
      </c>
      <c r="D522" s="1">
        <v>3</v>
      </c>
      <c r="E522" s="1">
        <v>0</v>
      </c>
      <c r="H522" s="1">
        <v>61800</v>
      </c>
      <c r="I522" s="1">
        <v>60</v>
      </c>
      <c r="J522" s="5" t="str">
        <f t="shared" si="36"/>
        <v>61800/60</v>
      </c>
      <c r="K522" s="2" t="s">
        <v>340</v>
      </c>
      <c r="L522" s="1">
        <v>4</v>
      </c>
      <c r="M522" s="1">
        <v>2</v>
      </c>
      <c r="N522" s="1">
        <v>1</v>
      </c>
      <c r="O522" s="1">
        <v>10</v>
      </c>
      <c r="P522" s="1">
        <v>2</v>
      </c>
      <c r="Q522" s="1">
        <v>1</v>
      </c>
      <c r="R522" s="1">
        <v>1</v>
      </c>
      <c r="S522" s="12">
        <v>402</v>
      </c>
      <c r="T522" s="29">
        <v>4</v>
      </c>
      <c r="U522" s="29">
        <v>23</v>
      </c>
      <c r="V522" s="61">
        <v>0</v>
      </c>
      <c r="W522" s="32">
        <f t="shared" si="33"/>
        <v>0</v>
      </c>
      <c r="X522" s="61">
        <v>0</v>
      </c>
      <c r="Y522" s="32">
        <f t="shared" si="34"/>
        <v>0</v>
      </c>
      <c r="Z522" s="61">
        <v>0</v>
      </c>
      <c r="AA522" s="32">
        <f t="shared" si="35"/>
        <v>0</v>
      </c>
      <c r="AB522" s="32">
        <v>0</v>
      </c>
      <c r="AC522" s="32">
        <v>0</v>
      </c>
      <c r="AD522" s="32">
        <v>0</v>
      </c>
      <c r="AE522" s="32">
        <v>0</v>
      </c>
      <c r="AF522" s="32">
        <v>0</v>
      </c>
      <c r="AG522" s="32">
        <v>0</v>
      </c>
      <c r="AH522" s="32">
        <v>0</v>
      </c>
      <c r="AI522" s="21">
        <v>0</v>
      </c>
      <c r="AJ522" s="21">
        <v>0</v>
      </c>
      <c r="AK522" s="9">
        <v>0</v>
      </c>
      <c r="AL522" s="9">
        <v>0</v>
      </c>
      <c r="AM522" s="9">
        <v>0</v>
      </c>
      <c r="AN522" s="21">
        <v>0</v>
      </c>
      <c r="AO522" s="87">
        <v>0</v>
      </c>
      <c r="AP522" s="83">
        <v>0</v>
      </c>
      <c r="AQ522" s="24">
        <v>0</v>
      </c>
      <c r="AR522" s="24">
        <v>0</v>
      </c>
      <c r="AS522" s="24">
        <v>0</v>
      </c>
      <c r="AT522" s="24">
        <v>0</v>
      </c>
      <c r="AU522" s="24">
        <v>0</v>
      </c>
      <c r="AV522" s="24">
        <f>VLOOKUP(J522,Foglio4!$D$2:$I$1206,6,0)</f>
        <v>0</v>
      </c>
      <c r="AW522" s="24">
        <f>VLOOKUP(SPESA!J522,Foglio4!$D$2:$J$1206,7,0)</f>
        <v>0</v>
      </c>
    </row>
    <row r="523" spans="1:49">
      <c r="A523" s="5">
        <v>1</v>
      </c>
      <c r="B523" s="5">
        <v>4</v>
      </c>
      <c r="C523" s="5">
        <v>3</v>
      </c>
      <c r="D523" s="5">
        <v>3</v>
      </c>
      <c r="E523" s="5">
        <v>0</v>
      </c>
      <c r="F523" s="5">
        <v>61852</v>
      </c>
      <c r="G523" s="5">
        <v>0</v>
      </c>
      <c r="H523" s="5">
        <v>0</v>
      </c>
      <c r="I523" s="5">
        <v>0</v>
      </c>
      <c r="J523" s="5" t="str">
        <f t="shared" si="36"/>
        <v>0/0</v>
      </c>
      <c r="K523" s="2" t="s">
        <v>936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45">
        <v>402</v>
      </c>
      <c r="T523" s="29">
        <v>4</v>
      </c>
      <c r="U523" s="29">
        <v>23</v>
      </c>
      <c r="V523" s="61">
        <v>0</v>
      </c>
      <c r="W523" s="32">
        <f t="shared" si="33"/>
        <v>0</v>
      </c>
      <c r="X523" s="61">
        <v>1814800</v>
      </c>
      <c r="Y523" s="32">
        <f t="shared" si="34"/>
        <v>937.26598046760012</v>
      </c>
      <c r="Z523" s="61">
        <v>4466001</v>
      </c>
      <c r="AA523" s="32">
        <f t="shared" si="35"/>
        <v>2306.4970277905459</v>
      </c>
      <c r="AB523" s="32">
        <v>639.79</v>
      </c>
      <c r="AC523" s="32">
        <v>865.2</v>
      </c>
      <c r="AD523" s="32">
        <v>1296</v>
      </c>
      <c r="AE523" s="32">
        <v>0</v>
      </c>
      <c r="AF523" s="32">
        <v>0</v>
      </c>
      <c r="AG523" s="32">
        <v>0</v>
      </c>
      <c r="AH523" s="32">
        <v>0</v>
      </c>
      <c r="AI523" s="21">
        <v>0</v>
      </c>
      <c r="AJ523" s="21">
        <v>0</v>
      </c>
      <c r="AK523" s="9">
        <v>0</v>
      </c>
      <c r="AL523" s="9">
        <v>0</v>
      </c>
      <c r="AM523" s="9">
        <v>0</v>
      </c>
      <c r="AN523" s="21">
        <v>0</v>
      </c>
      <c r="AO523" s="87">
        <v>0</v>
      </c>
      <c r="AP523" s="83">
        <v>0</v>
      </c>
      <c r="AQ523" s="24">
        <v>0</v>
      </c>
      <c r="AR523" s="24">
        <v>0</v>
      </c>
      <c r="AS523" s="24">
        <v>0</v>
      </c>
      <c r="AT523" s="24">
        <v>0</v>
      </c>
      <c r="AU523" s="24">
        <v>0</v>
      </c>
      <c r="AV523" s="24">
        <v>0</v>
      </c>
      <c r="AW523" s="24">
        <v>0</v>
      </c>
    </row>
    <row r="524" spans="1:49">
      <c r="A524" s="1">
        <v>1</v>
      </c>
      <c r="B524" s="1">
        <v>4</v>
      </c>
      <c r="C524" s="1">
        <v>3</v>
      </c>
      <c r="D524" s="1">
        <v>5</v>
      </c>
      <c r="E524" s="1">
        <v>0</v>
      </c>
      <c r="H524" s="1">
        <v>62211</v>
      </c>
      <c r="I524" s="1">
        <v>0</v>
      </c>
      <c r="J524" s="5" t="str">
        <f t="shared" si="36"/>
        <v>62211/0</v>
      </c>
      <c r="K524" s="2" t="s">
        <v>341</v>
      </c>
      <c r="L524" s="1">
        <v>4</v>
      </c>
      <c r="M524" s="1">
        <v>2</v>
      </c>
      <c r="N524" s="1">
        <v>1</v>
      </c>
      <c r="O524" s="1">
        <v>4</v>
      </c>
      <c r="P524" s="1">
        <v>1</v>
      </c>
      <c r="Q524" s="1">
        <v>1</v>
      </c>
      <c r="R524" s="1">
        <v>2</v>
      </c>
      <c r="S524" s="12">
        <v>400</v>
      </c>
      <c r="T524" s="29">
        <v>4</v>
      </c>
      <c r="U524" s="29">
        <v>23</v>
      </c>
      <c r="V524" s="61">
        <v>2850000</v>
      </c>
      <c r="W524" s="32">
        <f t="shared" si="33"/>
        <v>1471.9021624050365</v>
      </c>
      <c r="X524" s="61">
        <v>4700000</v>
      </c>
      <c r="Y524" s="32">
        <f t="shared" si="34"/>
        <v>2427.3474257205867</v>
      </c>
      <c r="Z524" s="61">
        <v>3000000</v>
      </c>
      <c r="AA524" s="32">
        <f t="shared" si="35"/>
        <v>1549.3706972684595</v>
      </c>
      <c r="AB524" s="32">
        <v>1549</v>
      </c>
      <c r="AC524" s="32">
        <v>2032</v>
      </c>
      <c r="AD524" s="32">
        <v>2032</v>
      </c>
      <c r="AE524" s="32">
        <v>2032</v>
      </c>
      <c r="AF524" s="32">
        <v>1568</v>
      </c>
      <c r="AG524" s="32">
        <v>2000</v>
      </c>
      <c r="AH524" s="32">
        <v>2000</v>
      </c>
      <c r="AI524" s="21">
        <v>2000</v>
      </c>
      <c r="AJ524" s="21">
        <v>2000</v>
      </c>
      <c r="AK524" s="9">
        <v>2000</v>
      </c>
      <c r="AL524" s="9">
        <v>2000</v>
      </c>
      <c r="AM524" s="9">
        <v>2500</v>
      </c>
      <c r="AN524" s="21">
        <v>2500</v>
      </c>
      <c r="AO524" s="87">
        <v>2500</v>
      </c>
      <c r="AP524" s="83">
        <v>2500</v>
      </c>
      <c r="AQ524" s="24">
        <v>2500</v>
      </c>
      <c r="AR524" s="24">
        <v>2500</v>
      </c>
      <c r="AS524" s="24">
        <v>2500</v>
      </c>
      <c r="AT524" s="24">
        <v>3000</v>
      </c>
      <c r="AU524" s="24">
        <v>2500</v>
      </c>
      <c r="AV524" s="24">
        <f>VLOOKUP(J524,Foglio4!$D$2:$I$1206,6,0)</f>
        <v>2500</v>
      </c>
      <c r="AW524" s="24">
        <f>VLOOKUP(SPESA!J524,Foglio4!$D$2:$J$1206,7,0)</f>
        <v>2500</v>
      </c>
    </row>
    <row r="525" spans="1:49">
      <c r="A525" s="5">
        <v>1</v>
      </c>
      <c r="B525" s="5">
        <v>4</v>
      </c>
      <c r="C525" s="5">
        <v>3</v>
      </c>
      <c r="D525" s="5">
        <v>5</v>
      </c>
      <c r="E525" s="5">
        <v>0</v>
      </c>
      <c r="F525" s="5">
        <v>62212</v>
      </c>
      <c r="G525" s="5">
        <v>0</v>
      </c>
      <c r="H525" s="5">
        <v>0</v>
      </c>
      <c r="I525" s="5">
        <v>0</v>
      </c>
      <c r="J525" s="5" t="str">
        <f t="shared" si="36"/>
        <v>0/0</v>
      </c>
      <c r="K525" s="2" t="s">
        <v>1000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5">
        <v>400</v>
      </c>
      <c r="T525" s="29">
        <v>4</v>
      </c>
      <c r="U525" s="29">
        <v>11</v>
      </c>
      <c r="V525" s="61">
        <v>2500000</v>
      </c>
      <c r="W525" s="32">
        <f t="shared" si="33"/>
        <v>1291.1422477237163</v>
      </c>
      <c r="X525" s="61">
        <v>2800000</v>
      </c>
      <c r="Y525" s="32">
        <f t="shared" si="34"/>
        <v>1446.0793174505623</v>
      </c>
      <c r="Z525" s="61">
        <v>3500000</v>
      </c>
      <c r="AA525" s="32">
        <f t="shared" si="35"/>
        <v>1807.5991468132027</v>
      </c>
      <c r="AB525" s="32">
        <v>1807.6</v>
      </c>
      <c r="AC525" s="32">
        <v>0</v>
      </c>
      <c r="AD525" s="32">
        <v>0</v>
      </c>
      <c r="AE525" s="32">
        <v>0</v>
      </c>
      <c r="AF525" s="32">
        <v>0</v>
      </c>
      <c r="AG525" s="32">
        <v>0</v>
      </c>
      <c r="AH525" s="32">
        <v>0</v>
      </c>
      <c r="AI525" s="21">
        <v>0</v>
      </c>
      <c r="AJ525" s="21">
        <v>0</v>
      </c>
      <c r="AK525" s="9">
        <v>0</v>
      </c>
      <c r="AL525" s="9">
        <v>0</v>
      </c>
      <c r="AM525" s="9">
        <v>0</v>
      </c>
      <c r="AN525" s="21">
        <v>0</v>
      </c>
      <c r="AO525" s="87">
        <v>0</v>
      </c>
      <c r="AP525" s="83">
        <v>0</v>
      </c>
      <c r="AQ525" s="24">
        <v>0</v>
      </c>
      <c r="AR525" s="24">
        <v>0</v>
      </c>
      <c r="AS525" s="24">
        <v>0</v>
      </c>
      <c r="AT525" s="24">
        <v>0</v>
      </c>
      <c r="AU525" s="24">
        <v>0</v>
      </c>
      <c r="AV525" s="24">
        <v>0</v>
      </c>
      <c r="AW525" s="24">
        <v>0</v>
      </c>
    </row>
    <row r="526" spans="1:49">
      <c r="A526" s="1">
        <v>1</v>
      </c>
      <c r="B526" s="1">
        <v>4</v>
      </c>
      <c r="C526" s="1">
        <v>3</v>
      </c>
      <c r="D526" s="1">
        <v>6</v>
      </c>
      <c r="E526" s="1">
        <v>0</v>
      </c>
      <c r="H526" s="1">
        <v>62600</v>
      </c>
      <c r="I526" s="1">
        <v>0</v>
      </c>
      <c r="J526" s="5" t="str">
        <f t="shared" si="36"/>
        <v>62600/0</v>
      </c>
      <c r="K526" s="2" t="s">
        <v>342</v>
      </c>
      <c r="L526" s="1">
        <v>4</v>
      </c>
      <c r="M526" s="1">
        <v>2</v>
      </c>
      <c r="N526" s="1">
        <v>1</v>
      </c>
      <c r="O526" s="1">
        <v>7</v>
      </c>
      <c r="P526" s="1">
        <v>5</v>
      </c>
      <c r="Q526" s="1">
        <v>4</v>
      </c>
      <c r="R526" s="1">
        <v>3</v>
      </c>
      <c r="S526" s="12">
        <v>350</v>
      </c>
      <c r="T526" s="29">
        <v>4</v>
      </c>
      <c r="U526" s="29">
        <v>23</v>
      </c>
      <c r="V526" s="61">
        <v>0</v>
      </c>
      <c r="W526" s="32">
        <f t="shared" si="33"/>
        <v>0</v>
      </c>
      <c r="X526" s="61">
        <v>51323585</v>
      </c>
      <c r="Y526" s="32">
        <f t="shared" si="34"/>
        <v>26506.419559255683</v>
      </c>
      <c r="Z526" s="61">
        <v>45255667</v>
      </c>
      <c r="AA526" s="32">
        <f t="shared" si="35"/>
        <v>23372.601445046403</v>
      </c>
      <c r="AB526" s="32">
        <v>21805.41</v>
      </c>
      <c r="AC526" s="32">
        <v>33218.67</v>
      </c>
      <c r="AD526" s="32">
        <v>31787.52</v>
      </c>
      <c r="AE526" s="32">
        <v>30271.18</v>
      </c>
      <c r="AF526" s="32">
        <v>28671.63</v>
      </c>
      <c r="AG526" s="32">
        <v>18033.259999999998</v>
      </c>
      <c r="AH526" s="32">
        <v>17148.939999999999</v>
      </c>
      <c r="AI526" s="21">
        <v>16213.07</v>
      </c>
      <c r="AJ526" s="21">
        <v>15222.65</v>
      </c>
      <c r="AK526" s="9">
        <v>9000.07</v>
      </c>
      <c r="AL526" s="9">
        <v>8591.92</v>
      </c>
      <c r="AM526" s="9">
        <v>8160.85</v>
      </c>
      <c r="AN526" s="21">
        <v>7705.58</v>
      </c>
      <c r="AO526" s="87">
        <v>7224.77</v>
      </c>
      <c r="AP526" s="83">
        <v>6716.95</v>
      </c>
      <c r="AQ526" s="24">
        <v>6180.63</v>
      </c>
      <c r="AR526" s="24">
        <v>5614.2</v>
      </c>
      <c r="AS526" s="24">
        <v>2666</v>
      </c>
      <c r="AT526" s="24">
        <v>222.81</v>
      </c>
      <c r="AU526" s="24">
        <v>184.32</v>
      </c>
      <c r="AV526" s="24">
        <f>VLOOKUP(J526,Foglio4!$D$2:$I$1206,6,0)</f>
        <v>145.72</v>
      </c>
      <c r="AW526" s="24">
        <f>VLOOKUP(SPESA!J526,Foglio4!$D$2:$J$1206,7,0)</f>
        <v>107.01</v>
      </c>
    </row>
    <row r="527" spans="1:49">
      <c r="A527" s="5">
        <v>1</v>
      </c>
      <c r="B527" s="5">
        <v>4</v>
      </c>
      <c r="C527" s="5">
        <v>3</v>
      </c>
      <c r="D527" s="5">
        <v>8</v>
      </c>
      <c r="E527" s="5">
        <v>0</v>
      </c>
      <c r="F527" s="5">
        <v>62700</v>
      </c>
      <c r="G527" s="5">
        <v>0</v>
      </c>
      <c r="H527" s="5">
        <v>0</v>
      </c>
      <c r="I527" s="5">
        <v>0</v>
      </c>
      <c r="J527" s="5" t="str">
        <f t="shared" si="36"/>
        <v>0/0</v>
      </c>
      <c r="K527" s="2" t="s">
        <v>993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5">
        <v>202</v>
      </c>
      <c r="T527" s="29">
        <v>4</v>
      </c>
      <c r="U527" s="29">
        <v>11</v>
      </c>
      <c r="V527" s="61">
        <v>0</v>
      </c>
      <c r="W527" s="32">
        <f t="shared" si="33"/>
        <v>0</v>
      </c>
      <c r="X527" s="61">
        <v>0</v>
      </c>
      <c r="Y527" s="32">
        <f t="shared" si="34"/>
        <v>0</v>
      </c>
      <c r="Z527" s="61">
        <v>0</v>
      </c>
      <c r="AA527" s="32">
        <f t="shared" si="35"/>
        <v>0</v>
      </c>
      <c r="AB527" s="32">
        <v>4374.66</v>
      </c>
      <c r="AC527" s="32">
        <v>0</v>
      </c>
      <c r="AD527" s="32">
        <v>0</v>
      </c>
      <c r="AE527" s="32">
        <v>0</v>
      </c>
      <c r="AF527" s="32">
        <v>0</v>
      </c>
      <c r="AG527" s="32">
        <v>0</v>
      </c>
      <c r="AH527" s="32">
        <v>0</v>
      </c>
      <c r="AI527" s="21">
        <v>0</v>
      </c>
      <c r="AJ527" s="21">
        <v>0</v>
      </c>
      <c r="AK527" s="9">
        <v>0</v>
      </c>
      <c r="AL527" s="9">
        <v>0</v>
      </c>
      <c r="AM527" s="9">
        <v>0</v>
      </c>
      <c r="AN527" s="21">
        <v>0</v>
      </c>
      <c r="AO527" s="87">
        <v>0</v>
      </c>
      <c r="AP527" s="83">
        <v>0</v>
      </c>
      <c r="AQ527" s="24">
        <v>0</v>
      </c>
      <c r="AR527" s="24">
        <v>0</v>
      </c>
      <c r="AS527" s="24">
        <v>0</v>
      </c>
      <c r="AT527" s="24">
        <v>0</v>
      </c>
      <c r="AU527" s="24">
        <v>0</v>
      </c>
      <c r="AV527" s="24">
        <v>0</v>
      </c>
      <c r="AW527" s="24">
        <v>0</v>
      </c>
    </row>
    <row r="528" spans="1:49">
      <c r="A528" s="1">
        <v>1</v>
      </c>
      <c r="B528" s="1">
        <v>4</v>
      </c>
      <c r="C528" s="1">
        <v>3</v>
      </c>
      <c r="D528" s="1">
        <v>8</v>
      </c>
      <c r="E528" s="1">
        <v>0</v>
      </c>
      <c r="H528" s="1">
        <v>62710</v>
      </c>
      <c r="I528" s="1">
        <v>0</v>
      </c>
      <c r="J528" s="5" t="str">
        <f t="shared" si="36"/>
        <v>62710/0</v>
      </c>
      <c r="K528" s="2" t="s">
        <v>343</v>
      </c>
      <c r="L528" s="1">
        <v>4</v>
      </c>
      <c r="M528" s="1">
        <v>2</v>
      </c>
      <c r="N528" s="1">
        <v>1</v>
      </c>
      <c r="O528" s="1">
        <v>10</v>
      </c>
      <c r="P528" s="1">
        <v>99</v>
      </c>
      <c r="Q528" s="1">
        <v>99</v>
      </c>
      <c r="R528" s="1">
        <v>999</v>
      </c>
      <c r="S528" s="12">
        <v>350</v>
      </c>
      <c r="T528" s="29">
        <v>4</v>
      </c>
      <c r="U528" s="29">
        <v>23</v>
      </c>
      <c r="V528" s="61">
        <v>0</v>
      </c>
      <c r="W528" s="32">
        <f t="shared" si="33"/>
        <v>0</v>
      </c>
      <c r="X528" s="61">
        <v>0</v>
      </c>
      <c r="Y528" s="32">
        <f t="shared" si="34"/>
        <v>0</v>
      </c>
      <c r="Z528" s="61">
        <v>0</v>
      </c>
      <c r="AA528" s="32">
        <f t="shared" si="35"/>
        <v>0</v>
      </c>
      <c r="AB528" s="32">
        <v>0</v>
      </c>
      <c r="AC528" s="32">
        <v>0</v>
      </c>
      <c r="AD528" s="32">
        <v>0</v>
      </c>
      <c r="AE528" s="32">
        <v>0</v>
      </c>
      <c r="AF528" s="32">
        <v>0</v>
      </c>
      <c r="AG528" s="32">
        <v>0</v>
      </c>
      <c r="AH528" s="32">
        <v>0</v>
      </c>
      <c r="AI528" s="21">
        <v>0</v>
      </c>
      <c r="AJ528" s="21">
        <v>13343.81</v>
      </c>
      <c r="AK528" s="9">
        <v>0</v>
      </c>
      <c r="AL528" s="9">
        <v>0</v>
      </c>
      <c r="AM528" s="9">
        <v>0</v>
      </c>
      <c r="AN528" s="21">
        <v>0</v>
      </c>
      <c r="AO528" s="87">
        <v>0</v>
      </c>
      <c r="AP528" s="83">
        <v>0</v>
      </c>
      <c r="AQ528" s="24">
        <v>0</v>
      </c>
      <c r="AR528" s="24">
        <v>0</v>
      </c>
      <c r="AS528" s="24">
        <v>0</v>
      </c>
      <c r="AT528" s="24">
        <v>0</v>
      </c>
      <c r="AU528" s="24">
        <v>0</v>
      </c>
      <c r="AV528" s="24">
        <f>VLOOKUP(J528,Foglio4!$D$2:$I$1206,6,0)</f>
        <v>0</v>
      </c>
      <c r="AW528" s="24">
        <f>VLOOKUP(SPESA!J528,Foglio4!$D$2:$J$1206,7,0)</f>
        <v>0</v>
      </c>
    </row>
    <row r="529" spans="1:49">
      <c r="A529" s="1">
        <v>1</v>
      </c>
      <c r="B529" s="1">
        <v>4</v>
      </c>
      <c r="C529" s="1">
        <v>5</v>
      </c>
      <c r="D529" s="1">
        <v>1</v>
      </c>
      <c r="E529" s="1">
        <v>0</v>
      </c>
      <c r="H529" s="1">
        <v>63801</v>
      </c>
      <c r="I529" s="1">
        <v>0</v>
      </c>
      <c r="J529" s="5" t="str">
        <f t="shared" si="36"/>
        <v>63801/0</v>
      </c>
      <c r="K529" s="2" t="s">
        <v>204</v>
      </c>
      <c r="L529" s="1">
        <v>4</v>
      </c>
      <c r="M529" s="1">
        <v>6</v>
      </c>
      <c r="N529" s="1">
        <v>1</v>
      </c>
      <c r="O529" s="1">
        <v>1</v>
      </c>
      <c r="P529" s="1">
        <v>1</v>
      </c>
      <c r="Q529" s="1">
        <v>1</v>
      </c>
      <c r="R529" s="1">
        <v>2</v>
      </c>
      <c r="S529" s="12">
        <v>351</v>
      </c>
      <c r="T529" s="29">
        <v>4</v>
      </c>
      <c r="U529" s="29">
        <v>11</v>
      </c>
      <c r="V529" s="61">
        <v>65876</v>
      </c>
      <c r="W529" s="32">
        <f t="shared" si="33"/>
        <v>34.022114684419009</v>
      </c>
      <c r="X529" s="61">
        <v>55390279</v>
      </c>
      <c r="Y529" s="32">
        <f t="shared" si="34"/>
        <v>28606.691732041501</v>
      </c>
      <c r="Z529" s="61">
        <v>67800082</v>
      </c>
      <c r="AA529" s="32">
        <f t="shared" si="35"/>
        <v>35015.820107732907</v>
      </c>
      <c r="AB529" s="32">
        <v>37999.75</v>
      </c>
      <c r="AC529" s="32">
        <v>31192.63</v>
      </c>
      <c r="AD529" s="32">
        <v>34182.660000000003</v>
      </c>
      <c r="AE529" s="32">
        <v>36482.46</v>
      </c>
      <c r="AF529" s="32">
        <v>37796.06</v>
      </c>
      <c r="AG529" s="32">
        <v>30769.58</v>
      </c>
      <c r="AH529" s="32">
        <v>33999.269999999997</v>
      </c>
      <c r="AI529" s="21">
        <v>36300</v>
      </c>
      <c r="AJ529" s="21">
        <v>36343.599999999999</v>
      </c>
      <c r="AK529" s="9">
        <v>37315.629999999997</v>
      </c>
      <c r="AL529" s="9">
        <v>37500</v>
      </c>
      <c r="AM529" s="9">
        <v>36543</v>
      </c>
      <c r="AN529" s="21">
        <v>31185.61</v>
      </c>
      <c r="AO529" s="87">
        <v>31147.26</v>
      </c>
      <c r="AP529" s="83">
        <v>31148</v>
      </c>
      <c r="AQ529" s="24">
        <v>31263.26</v>
      </c>
      <c r="AR529" s="24">
        <v>33584</v>
      </c>
      <c r="AS529" s="24">
        <v>32631.46</v>
      </c>
      <c r="AT529" s="24">
        <v>32782.76</v>
      </c>
      <c r="AU529" s="24">
        <v>32783</v>
      </c>
      <c r="AV529" s="24">
        <f>VLOOKUP(J529,Foglio4!$D$2:$I$1206,6,0)</f>
        <v>32783</v>
      </c>
      <c r="AW529" s="24">
        <f>VLOOKUP(SPESA!J529,Foglio4!$D$2:$J$1206,7,0)</f>
        <v>32783</v>
      </c>
    </row>
    <row r="530" spans="1:49">
      <c r="A530" s="1">
        <v>1</v>
      </c>
      <c r="B530" s="1">
        <v>4</v>
      </c>
      <c r="C530" s="1">
        <v>5</v>
      </c>
      <c r="D530" s="1">
        <v>1</v>
      </c>
      <c r="E530" s="1">
        <v>0</v>
      </c>
      <c r="H530" s="1">
        <v>63801</v>
      </c>
      <c r="I530" s="1">
        <v>71</v>
      </c>
      <c r="J530" s="5" t="str">
        <f t="shared" si="36"/>
        <v>63801/71</v>
      </c>
      <c r="K530" s="2" t="s">
        <v>205</v>
      </c>
      <c r="L530" s="1">
        <v>4</v>
      </c>
      <c r="M530" s="1">
        <v>6</v>
      </c>
      <c r="N530" s="1">
        <v>1</v>
      </c>
      <c r="O530" s="1">
        <v>10</v>
      </c>
      <c r="P530" s="1">
        <v>2</v>
      </c>
      <c r="Q530" s="1">
        <v>1</v>
      </c>
      <c r="R530" s="1">
        <v>1</v>
      </c>
      <c r="S530" s="12">
        <v>351</v>
      </c>
      <c r="T530" s="29">
        <v>4</v>
      </c>
      <c r="U530" s="29">
        <v>11</v>
      </c>
      <c r="V530" s="61">
        <v>0</v>
      </c>
      <c r="W530" s="32">
        <f t="shared" si="33"/>
        <v>0</v>
      </c>
      <c r="X530" s="61">
        <v>0</v>
      </c>
      <c r="Y530" s="32">
        <f t="shared" si="34"/>
        <v>0</v>
      </c>
      <c r="Z530" s="61">
        <v>0</v>
      </c>
      <c r="AA530" s="32">
        <f t="shared" si="35"/>
        <v>0</v>
      </c>
      <c r="AB530" s="32">
        <v>0</v>
      </c>
      <c r="AC530" s="32">
        <v>0</v>
      </c>
      <c r="AD530" s="32">
        <v>0</v>
      </c>
      <c r="AE530" s="32">
        <v>0</v>
      </c>
      <c r="AF530" s="32">
        <v>0</v>
      </c>
      <c r="AG530" s="32">
        <v>0</v>
      </c>
      <c r="AH530" s="32">
        <v>0</v>
      </c>
      <c r="AI530" s="21">
        <v>0</v>
      </c>
      <c r="AJ530" s="21">
        <v>0</v>
      </c>
      <c r="AK530" s="9">
        <v>0</v>
      </c>
      <c r="AL530" s="9">
        <v>0</v>
      </c>
      <c r="AM530" s="9">
        <v>0</v>
      </c>
      <c r="AN530" s="21">
        <v>0</v>
      </c>
      <c r="AO530" s="87">
        <v>0</v>
      </c>
      <c r="AP530" s="83">
        <v>0</v>
      </c>
      <c r="AQ530" s="24">
        <v>0</v>
      </c>
      <c r="AR530" s="24">
        <v>0</v>
      </c>
      <c r="AS530" s="24">
        <v>0</v>
      </c>
      <c r="AT530" s="24">
        <v>0</v>
      </c>
      <c r="AU530" s="24">
        <v>0</v>
      </c>
      <c r="AV530" s="24">
        <f>VLOOKUP(J530,Foglio4!$D$2:$I$1206,6,0)</f>
        <v>0</v>
      </c>
      <c r="AW530" s="24">
        <f>VLOOKUP(SPESA!J530,Foglio4!$D$2:$J$1206,7,0)</f>
        <v>0</v>
      </c>
    </row>
    <row r="531" spans="1:49">
      <c r="A531" s="5">
        <v>1</v>
      </c>
      <c r="B531" s="5">
        <v>4</v>
      </c>
      <c r="C531" s="5">
        <v>5</v>
      </c>
      <c r="D531" s="5">
        <v>1</v>
      </c>
      <c r="E531" s="5">
        <v>0</v>
      </c>
      <c r="F531" s="5">
        <v>63802</v>
      </c>
      <c r="G531" s="5">
        <v>0</v>
      </c>
      <c r="H531" s="5">
        <v>0</v>
      </c>
      <c r="I531" s="5">
        <v>0</v>
      </c>
      <c r="J531" s="5" t="str">
        <f t="shared" si="36"/>
        <v>0/0</v>
      </c>
      <c r="K531" s="2" t="s">
        <v>1089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74">
        <v>351</v>
      </c>
      <c r="T531" s="29">
        <v>4</v>
      </c>
      <c r="U531" s="29">
        <v>11</v>
      </c>
      <c r="V531" s="61">
        <v>886788</v>
      </c>
      <c r="W531" s="32">
        <f t="shared" si="33"/>
        <v>457.98778062976754</v>
      </c>
      <c r="X531" s="61">
        <v>0</v>
      </c>
      <c r="Y531" s="32">
        <v>0</v>
      </c>
      <c r="Z531" s="61">
        <v>0</v>
      </c>
      <c r="AA531" s="32">
        <v>0</v>
      </c>
      <c r="AB531" s="32">
        <v>0</v>
      </c>
      <c r="AC531" s="32">
        <v>0</v>
      </c>
      <c r="AD531" s="32">
        <v>0</v>
      </c>
      <c r="AE531" s="32">
        <v>0</v>
      </c>
      <c r="AF531" s="32">
        <v>0</v>
      </c>
      <c r="AG531" s="32">
        <v>0</v>
      </c>
      <c r="AH531" s="32">
        <v>0</v>
      </c>
      <c r="AI531" s="21">
        <v>0</v>
      </c>
      <c r="AJ531" s="21">
        <v>0</v>
      </c>
      <c r="AK531" s="9">
        <v>0</v>
      </c>
      <c r="AL531" s="9">
        <v>0</v>
      </c>
      <c r="AM531" s="9">
        <v>0</v>
      </c>
      <c r="AN531" s="21">
        <v>0</v>
      </c>
      <c r="AO531" s="87">
        <v>0</v>
      </c>
      <c r="AP531" s="83">
        <v>0</v>
      </c>
      <c r="AQ531" s="24">
        <v>0</v>
      </c>
      <c r="AR531" s="24">
        <v>0</v>
      </c>
      <c r="AS531" s="24">
        <v>0</v>
      </c>
      <c r="AT531" s="24">
        <v>0</v>
      </c>
      <c r="AU531" s="24">
        <v>0</v>
      </c>
      <c r="AV531" s="24">
        <v>0</v>
      </c>
      <c r="AW531" s="24">
        <v>0</v>
      </c>
    </row>
    <row r="532" spans="1:49">
      <c r="A532" s="1">
        <v>1</v>
      </c>
      <c r="B532" s="1">
        <v>4</v>
      </c>
      <c r="C532" s="1">
        <v>5</v>
      </c>
      <c r="D532" s="1">
        <v>1</v>
      </c>
      <c r="E532" s="1">
        <v>0</v>
      </c>
      <c r="H532" s="1">
        <v>63805</v>
      </c>
      <c r="I532" s="1">
        <v>0</v>
      </c>
      <c r="J532" s="5" t="str">
        <f t="shared" si="36"/>
        <v>63805/0</v>
      </c>
      <c r="K532" s="2" t="s">
        <v>344</v>
      </c>
      <c r="L532" s="1">
        <v>4</v>
      </c>
      <c r="M532" s="1">
        <v>6</v>
      </c>
      <c r="N532" s="1">
        <v>1</v>
      </c>
      <c r="O532" s="1">
        <v>1</v>
      </c>
      <c r="P532" s="1">
        <v>2</v>
      </c>
      <c r="Q532" s="1">
        <v>1</v>
      </c>
      <c r="R532" s="1">
        <v>1</v>
      </c>
      <c r="S532" s="12">
        <v>351</v>
      </c>
      <c r="T532" s="29">
        <v>4</v>
      </c>
      <c r="U532" s="29">
        <v>11</v>
      </c>
      <c r="V532" s="61">
        <v>2350172</v>
      </c>
      <c r="W532" s="32">
        <f t="shared" si="33"/>
        <v>1213.7625434469367</v>
      </c>
      <c r="X532" s="61">
        <v>15489544</v>
      </c>
      <c r="Y532" s="32">
        <f t="shared" si="34"/>
        <v>7999.681862550161</v>
      </c>
      <c r="Z532" s="61">
        <v>18420117</v>
      </c>
      <c r="AA532" s="32">
        <f t="shared" si="35"/>
        <v>9513.1965066855355</v>
      </c>
      <c r="AB532" s="32">
        <v>12833</v>
      </c>
      <c r="AC532" s="32">
        <v>9436.26</v>
      </c>
      <c r="AD532" s="32">
        <v>9854.93</v>
      </c>
      <c r="AE532" s="32">
        <v>10641.32</v>
      </c>
      <c r="AF532" s="32">
        <v>11418.81</v>
      </c>
      <c r="AG532" s="32">
        <v>9489.02</v>
      </c>
      <c r="AH532" s="32">
        <v>9527.41</v>
      </c>
      <c r="AI532" s="21">
        <v>8500</v>
      </c>
      <c r="AJ532" s="21">
        <v>10000</v>
      </c>
      <c r="AK532" s="9">
        <v>9369.0400000000009</v>
      </c>
      <c r="AL532" s="9">
        <v>9600</v>
      </c>
      <c r="AM532" s="9">
        <v>9777</v>
      </c>
      <c r="AN532" s="21">
        <v>8667.49</v>
      </c>
      <c r="AO532" s="87">
        <v>8466</v>
      </c>
      <c r="AP532" s="83">
        <v>8466</v>
      </c>
      <c r="AQ532" s="24">
        <v>8498.11</v>
      </c>
      <c r="AR532" s="24">
        <v>9002</v>
      </c>
      <c r="AS532" s="24">
        <v>8840.1</v>
      </c>
      <c r="AT532" s="24">
        <v>8903</v>
      </c>
      <c r="AU532" s="24">
        <v>8904</v>
      </c>
      <c r="AV532" s="24">
        <f>VLOOKUP(J532,Foglio4!$D$2:$I$1206,6,0)</f>
        <v>8904</v>
      </c>
      <c r="AW532" s="24">
        <f>VLOOKUP(SPESA!J532,Foglio4!$D$2:$J$1206,7,0)</f>
        <v>8904</v>
      </c>
    </row>
    <row r="533" spans="1:49">
      <c r="A533" s="1">
        <v>1</v>
      </c>
      <c r="B533" s="1">
        <v>4</v>
      </c>
      <c r="C533" s="1">
        <v>5</v>
      </c>
      <c r="D533" s="1">
        <v>1</v>
      </c>
      <c r="E533" s="1">
        <v>0</v>
      </c>
      <c r="H533" s="1">
        <v>63805</v>
      </c>
      <c r="I533" s="1">
        <v>71</v>
      </c>
      <c r="J533" s="5" t="str">
        <f t="shared" si="36"/>
        <v>63805/71</v>
      </c>
      <c r="K533" s="2" t="s">
        <v>345</v>
      </c>
      <c r="L533" s="1">
        <v>4</v>
      </c>
      <c r="M533" s="1">
        <v>6</v>
      </c>
      <c r="N533" s="1">
        <v>1</v>
      </c>
      <c r="O533" s="1">
        <v>10</v>
      </c>
      <c r="P533" s="1">
        <v>2</v>
      </c>
      <c r="Q533" s="1">
        <v>1</v>
      </c>
      <c r="R533" s="1">
        <v>1</v>
      </c>
      <c r="S533" s="12">
        <v>351</v>
      </c>
      <c r="T533" s="29">
        <v>4</v>
      </c>
      <c r="U533" s="29">
        <v>11</v>
      </c>
      <c r="V533" s="61">
        <v>0</v>
      </c>
      <c r="W533" s="32">
        <f t="shared" si="33"/>
        <v>0</v>
      </c>
      <c r="X533" s="61">
        <v>0</v>
      </c>
      <c r="Y533" s="32">
        <f t="shared" si="34"/>
        <v>0</v>
      </c>
      <c r="Z533" s="61">
        <v>0</v>
      </c>
      <c r="AA533" s="32">
        <f t="shared" si="35"/>
        <v>0</v>
      </c>
      <c r="AB533" s="32">
        <v>0</v>
      </c>
      <c r="AC533" s="32">
        <v>0</v>
      </c>
      <c r="AD533" s="32">
        <v>0</v>
      </c>
      <c r="AE533" s="32">
        <v>0</v>
      </c>
      <c r="AF533" s="32">
        <v>0</v>
      </c>
      <c r="AG533" s="32">
        <v>0</v>
      </c>
      <c r="AH533" s="32">
        <v>0</v>
      </c>
      <c r="AI533" s="21">
        <v>0</v>
      </c>
      <c r="AJ533" s="21">
        <v>0</v>
      </c>
      <c r="AK533" s="9">
        <v>0</v>
      </c>
      <c r="AL533" s="9">
        <v>0</v>
      </c>
      <c r="AM533" s="9">
        <v>0</v>
      </c>
      <c r="AN533" s="21">
        <v>0</v>
      </c>
      <c r="AO533" s="87">
        <v>0</v>
      </c>
      <c r="AP533" s="83">
        <v>0</v>
      </c>
      <c r="AQ533" s="24">
        <v>0</v>
      </c>
      <c r="AR533" s="24">
        <v>0</v>
      </c>
      <c r="AS533" s="24">
        <v>0</v>
      </c>
      <c r="AT533" s="24">
        <v>0</v>
      </c>
      <c r="AU533" s="24">
        <v>0</v>
      </c>
      <c r="AV533" s="24">
        <f>VLOOKUP(J533,Foglio4!$D$2:$I$1206,6,0)</f>
        <v>0</v>
      </c>
      <c r="AW533" s="24">
        <f>VLOOKUP(SPESA!J533,Foglio4!$D$2:$J$1206,7,0)</f>
        <v>0</v>
      </c>
    </row>
    <row r="534" spans="1:49">
      <c r="A534" s="1">
        <v>1</v>
      </c>
      <c r="B534" s="1">
        <v>4</v>
      </c>
      <c r="C534" s="1">
        <v>5</v>
      </c>
      <c r="D534" s="1">
        <v>2</v>
      </c>
      <c r="E534" s="1">
        <v>0</v>
      </c>
      <c r="F534" s="5">
        <v>64000</v>
      </c>
      <c r="G534" s="5">
        <v>0</v>
      </c>
      <c r="H534" s="1">
        <v>64100</v>
      </c>
      <c r="I534" s="1">
        <v>1</v>
      </c>
      <c r="J534" s="5" t="str">
        <f t="shared" si="36"/>
        <v>64100/1</v>
      </c>
      <c r="K534" s="2" t="s">
        <v>181</v>
      </c>
      <c r="L534" s="1">
        <v>4</v>
      </c>
      <c r="M534" s="1">
        <v>6</v>
      </c>
      <c r="N534" s="1">
        <v>1</v>
      </c>
      <c r="O534" s="1">
        <v>3</v>
      </c>
      <c r="P534" s="1">
        <v>1</v>
      </c>
      <c r="Q534" s="1">
        <v>2</v>
      </c>
      <c r="R534" s="1">
        <v>1</v>
      </c>
      <c r="S534" s="12">
        <v>351</v>
      </c>
      <c r="T534" s="29">
        <v>4</v>
      </c>
      <c r="U534" s="29">
        <v>11</v>
      </c>
      <c r="V534" s="61">
        <v>349600</v>
      </c>
      <c r="W534" s="32">
        <f t="shared" si="33"/>
        <v>180.55333192168447</v>
      </c>
      <c r="X534" s="61">
        <v>3342797</v>
      </c>
      <c r="Y534" s="32">
        <f t="shared" si="34"/>
        <v>1726.4105729056382</v>
      </c>
      <c r="Z534" s="61">
        <v>4089768</v>
      </c>
      <c r="AA534" s="32">
        <f t="shared" si="35"/>
        <v>2112.1888992754111</v>
      </c>
      <c r="AB534" s="32">
        <v>1666.2</v>
      </c>
      <c r="AC534" s="32">
        <v>2166</v>
      </c>
      <c r="AD534" s="32">
        <v>2233.39</v>
      </c>
      <c r="AE534" s="32">
        <v>2300</v>
      </c>
      <c r="AF534" s="32">
        <v>1631.3</v>
      </c>
      <c r="AG534" s="32">
        <v>1695.68</v>
      </c>
      <c r="AH534" s="32">
        <v>1791.82</v>
      </c>
      <c r="AI534" s="21">
        <v>192</v>
      </c>
      <c r="AJ534" s="21">
        <v>1519.4</v>
      </c>
      <c r="AK534" s="9">
        <v>260.05</v>
      </c>
      <c r="AL534" s="9">
        <v>580.49</v>
      </c>
      <c r="AM534" s="9">
        <v>0</v>
      </c>
      <c r="AN534" s="21">
        <v>105</v>
      </c>
      <c r="AO534" s="87">
        <v>0</v>
      </c>
      <c r="AP534" s="83">
        <v>0</v>
      </c>
      <c r="AQ534" s="24">
        <v>664.66</v>
      </c>
      <c r="AR534" s="24">
        <v>696.86</v>
      </c>
      <c r="AS534" s="24">
        <v>0</v>
      </c>
      <c r="AT534" s="24">
        <v>0</v>
      </c>
      <c r="AU534" s="24">
        <v>760</v>
      </c>
      <c r="AV534" s="24">
        <f>VLOOKUP(J534,Foglio4!$D$2:$I$1206,6,0)</f>
        <v>760</v>
      </c>
      <c r="AW534" s="24">
        <f>VLOOKUP(SPESA!J534,Foglio4!$D$2:$J$1206,7,0)</f>
        <v>760</v>
      </c>
    </row>
    <row r="535" spans="1:49">
      <c r="A535" s="5">
        <v>1</v>
      </c>
      <c r="B535" s="5">
        <v>4</v>
      </c>
      <c r="C535" s="5">
        <v>5</v>
      </c>
      <c r="D535" s="5">
        <v>2</v>
      </c>
      <c r="E535" s="5">
        <v>0</v>
      </c>
      <c r="F535" s="5">
        <v>64002</v>
      </c>
      <c r="G535" s="5">
        <v>0</v>
      </c>
      <c r="H535" s="5">
        <v>64100</v>
      </c>
      <c r="I535" s="5">
        <v>4</v>
      </c>
      <c r="J535" s="5" t="str">
        <f t="shared" si="36"/>
        <v>64100/4</v>
      </c>
      <c r="K535" s="2" t="s">
        <v>900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12">
        <v>450</v>
      </c>
      <c r="T535" s="29">
        <v>4</v>
      </c>
      <c r="U535" s="29">
        <v>11</v>
      </c>
      <c r="V535" s="61">
        <v>1500000</v>
      </c>
      <c r="W535" s="32">
        <f t="shared" si="33"/>
        <v>774.68534863422974</v>
      </c>
      <c r="X535" s="61">
        <v>1500000</v>
      </c>
      <c r="Y535" s="32">
        <f t="shared" si="34"/>
        <v>774.68534863422974</v>
      </c>
      <c r="Z535" s="61">
        <v>1500000</v>
      </c>
      <c r="AA535" s="32">
        <f t="shared" si="35"/>
        <v>774.68534863422974</v>
      </c>
      <c r="AB535" s="32">
        <v>1010</v>
      </c>
      <c r="AC535" s="32">
        <v>1190</v>
      </c>
      <c r="AD535" s="32">
        <v>1190</v>
      </c>
      <c r="AE535" s="32">
        <v>1226</v>
      </c>
      <c r="AF535" s="32">
        <v>0</v>
      </c>
      <c r="AG535" s="32">
        <v>0</v>
      </c>
      <c r="AH535" s="32">
        <v>0</v>
      </c>
      <c r="AI535" s="21">
        <v>0</v>
      </c>
      <c r="AJ535" s="21">
        <v>0</v>
      </c>
      <c r="AK535" s="9">
        <v>0</v>
      </c>
      <c r="AL535" s="9">
        <v>0</v>
      </c>
      <c r="AM535" s="9">
        <v>0</v>
      </c>
      <c r="AN535" s="21">
        <v>0</v>
      </c>
      <c r="AO535" s="87">
        <v>0</v>
      </c>
      <c r="AP535" s="83">
        <v>0</v>
      </c>
      <c r="AQ535" s="24">
        <v>0</v>
      </c>
      <c r="AR535" s="24">
        <v>0</v>
      </c>
      <c r="AS535" s="24">
        <v>0</v>
      </c>
      <c r="AT535" s="24">
        <v>0</v>
      </c>
      <c r="AU535" s="24">
        <v>0</v>
      </c>
      <c r="AV535" s="24">
        <v>0</v>
      </c>
      <c r="AW535" s="24">
        <v>0</v>
      </c>
    </row>
    <row r="536" spans="1:49">
      <c r="A536" s="5">
        <v>1</v>
      </c>
      <c r="B536" s="5">
        <v>4</v>
      </c>
      <c r="C536" s="5">
        <v>5</v>
      </c>
      <c r="D536" s="5">
        <v>2</v>
      </c>
      <c r="E536" s="5">
        <v>0</v>
      </c>
      <c r="F536" s="5">
        <v>64004</v>
      </c>
      <c r="G536" s="5">
        <v>0</v>
      </c>
      <c r="H536" s="5">
        <v>0</v>
      </c>
      <c r="I536" s="5">
        <v>0</v>
      </c>
      <c r="J536" s="5" t="str">
        <f t="shared" si="36"/>
        <v>0/0</v>
      </c>
      <c r="K536" s="2" t="s">
        <v>1034</v>
      </c>
      <c r="L536" s="5">
        <v>0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63">
        <v>400</v>
      </c>
      <c r="T536" s="29">
        <v>4</v>
      </c>
      <c r="U536" s="29">
        <v>11</v>
      </c>
      <c r="V536" s="61">
        <v>760800</v>
      </c>
      <c r="W536" s="32">
        <f t="shared" si="33"/>
        <v>392.92040882728134</v>
      </c>
      <c r="X536" s="61">
        <v>440000</v>
      </c>
      <c r="Y536" s="32">
        <f t="shared" si="34"/>
        <v>227.24103559937404</v>
      </c>
      <c r="Z536" s="61">
        <v>384800</v>
      </c>
      <c r="AA536" s="32">
        <f t="shared" si="35"/>
        <v>198.73261476963441</v>
      </c>
      <c r="AB536" s="32">
        <v>0</v>
      </c>
      <c r="AC536" s="32">
        <v>0</v>
      </c>
      <c r="AD536" s="32">
        <v>0</v>
      </c>
      <c r="AE536" s="32">
        <v>0</v>
      </c>
      <c r="AF536" s="32">
        <v>0</v>
      </c>
      <c r="AG536" s="32">
        <v>0</v>
      </c>
      <c r="AH536" s="32">
        <v>0</v>
      </c>
      <c r="AI536" s="21">
        <v>0</v>
      </c>
      <c r="AJ536" s="21">
        <v>0</v>
      </c>
      <c r="AK536" s="9">
        <v>0</v>
      </c>
      <c r="AL536" s="9">
        <v>0</v>
      </c>
      <c r="AM536" s="9">
        <v>0</v>
      </c>
      <c r="AN536" s="21">
        <v>0</v>
      </c>
      <c r="AO536" s="87">
        <v>0</v>
      </c>
      <c r="AP536" s="83">
        <v>0</v>
      </c>
      <c r="AQ536" s="24">
        <v>0</v>
      </c>
      <c r="AR536" s="24">
        <v>0</v>
      </c>
      <c r="AS536" s="24">
        <v>0</v>
      </c>
      <c r="AT536" s="24">
        <v>0</v>
      </c>
      <c r="AU536" s="24">
        <v>0</v>
      </c>
      <c r="AV536" s="24">
        <v>0</v>
      </c>
      <c r="AW536" s="24">
        <v>0</v>
      </c>
    </row>
    <row r="537" spans="1:49">
      <c r="A537" s="1">
        <v>1</v>
      </c>
      <c r="B537" s="1">
        <v>4</v>
      </c>
      <c r="C537" s="1">
        <v>5</v>
      </c>
      <c r="D537" s="1">
        <v>2</v>
      </c>
      <c r="E537" s="1">
        <v>0</v>
      </c>
      <c r="F537" s="5">
        <v>64005</v>
      </c>
      <c r="G537" s="5">
        <v>0</v>
      </c>
      <c r="H537" s="1">
        <v>64100</v>
      </c>
      <c r="I537" s="1">
        <v>5</v>
      </c>
      <c r="J537" s="5" t="str">
        <f t="shared" si="36"/>
        <v>64100/5</v>
      </c>
      <c r="K537" s="2" t="s">
        <v>346</v>
      </c>
      <c r="L537" s="1">
        <v>4</v>
      </c>
      <c r="M537" s="1">
        <v>6</v>
      </c>
      <c r="N537" s="1">
        <v>1</v>
      </c>
      <c r="O537" s="1">
        <v>3</v>
      </c>
      <c r="P537" s="1">
        <v>1</v>
      </c>
      <c r="Q537" s="1">
        <v>2</v>
      </c>
      <c r="R537" s="1">
        <v>999</v>
      </c>
      <c r="S537" s="12">
        <v>400</v>
      </c>
      <c r="T537" s="29">
        <v>4</v>
      </c>
      <c r="U537" s="29">
        <v>11</v>
      </c>
      <c r="V537" s="61">
        <v>0</v>
      </c>
      <c r="W537" s="32">
        <f t="shared" ref="W537:W601" si="37">V537/1936.27</f>
        <v>0</v>
      </c>
      <c r="X537" s="61">
        <v>2501640</v>
      </c>
      <c r="Y537" s="32">
        <f t="shared" si="34"/>
        <v>1291.9892370382229</v>
      </c>
      <c r="Z537" s="61">
        <v>209000</v>
      </c>
      <c r="AA537" s="32">
        <f t="shared" si="35"/>
        <v>107.93949190970268</v>
      </c>
      <c r="AB537" s="32">
        <v>2747.35</v>
      </c>
      <c r="AC537" s="32">
        <v>6745.02</v>
      </c>
      <c r="AD537" s="32">
        <v>6593.76</v>
      </c>
      <c r="AE537" s="32">
        <v>4969.6000000000004</v>
      </c>
      <c r="AF537" s="32">
        <v>3937.98</v>
      </c>
      <c r="AG537" s="32">
        <v>5515.6</v>
      </c>
      <c r="AH537" s="32">
        <v>4968</v>
      </c>
      <c r="AI537" s="21">
        <v>6849.6</v>
      </c>
      <c r="AJ537" s="21">
        <v>6141.4</v>
      </c>
      <c r="AK537" s="9">
        <v>5992.52</v>
      </c>
      <c r="AL537" s="9">
        <v>3139.31</v>
      </c>
      <c r="AM537" s="9">
        <v>1699.93</v>
      </c>
      <c r="AN537" s="21">
        <v>1499.95</v>
      </c>
      <c r="AO537" s="87">
        <v>1383.13</v>
      </c>
      <c r="AP537" s="83">
        <v>1478.18</v>
      </c>
      <c r="AQ537" s="24">
        <v>1225.3399999999999</v>
      </c>
      <c r="AR537" s="24">
        <v>1464.35</v>
      </c>
      <c r="AS537" s="24">
        <v>1370.96</v>
      </c>
      <c r="AT537" s="24">
        <v>1323.13</v>
      </c>
      <c r="AU537" s="24">
        <v>1500</v>
      </c>
      <c r="AV537" s="24">
        <f>VLOOKUP(J537,Foglio4!$D$2:$I$1206,6,0)</f>
        <v>1500</v>
      </c>
      <c r="AW537" s="24">
        <f>VLOOKUP(SPESA!J537,Foglio4!$D$2:$J$1206,7,0)</f>
        <v>1500</v>
      </c>
    </row>
    <row r="538" spans="1:49">
      <c r="A538" s="1">
        <v>1</v>
      </c>
      <c r="B538" s="1">
        <v>4</v>
      </c>
      <c r="C538" s="1">
        <v>5</v>
      </c>
      <c r="D538" s="1">
        <v>2</v>
      </c>
      <c r="E538" s="1">
        <v>0</v>
      </c>
      <c r="F538" s="5">
        <v>64001</v>
      </c>
      <c r="G538" s="5">
        <v>0</v>
      </c>
      <c r="H538" s="1">
        <v>64100</v>
      </c>
      <c r="I538" s="1">
        <v>10</v>
      </c>
      <c r="J538" s="5" t="str">
        <f t="shared" si="36"/>
        <v>64100/10</v>
      </c>
      <c r="K538" s="2" t="s">
        <v>347</v>
      </c>
      <c r="L538" s="1">
        <v>4</v>
      </c>
      <c r="M538" s="1">
        <v>6</v>
      </c>
      <c r="N538" s="1">
        <v>1</v>
      </c>
      <c r="O538" s="1">
        <v>3</v>
      </c>
      <c r="P538" s="1">
        <v>1</v>
      </c>
      <c r="Q538" s="1">
        <v>2</v>
      </c>
      <c r="R538" s="1">
        <v>999</v>
      </c>
      <c r="S538" s="12">
        <v>402</v>
      </c>
      <c r="T538" s="29">
        <v>4</v>
      </c>
      <c r="U538" s="29">
        <v>11</v>
      </c>
      <c r="V538" s="61">
        <v>286200</v>
      </c>
      <c r="W538" s="32">
        <f t="shared" si="37"/>
        <v>147.80996451941104</v>
      </c>
      <c r="X538" s="61">
        <v>1500000</v>
      </c>
      <c r="Y538" s="32">
        <f t="shared" si="34"/>
        <v>774.68534863422974</v>
      </c>
      <c r="Z538" s="61">
        <v>823000</v>
      </c>
      <c r="AA538" s="32">
        <f t="shared" si="35"/>
        <v>425.04402795064738</v>
      </c>
      <c r="AB538" s="32">
        <v>648.57000000000005</v>
      </c>
      <c r="AC538" s="32">
        <v>728.12</v>
      </c>
      <c r="AD538" s="32">
        <v>629.26</v>
      </c>
      <c r="AE538" s="32">
        <v>750</v>
      </c>
      <c r="AF538" s="32">
        <v>510.24</v>
      </c>
      <c r="AG538" s="32">
        <v>153.72</v>
      </c>
      <c r="AH538" s="32">
        <v>750</v>
      </c>
      <c r="AI538" s="21">
        <v>60</v>
      </c>
      <c r="AJ538" s="21">
        <v>0</v>
      </c>
      <c r="AK538" s="9">
        <v>597.79999999999995</v>
      </c>
      <c r="AL538" s="9">
        <v>0</v>
      </c>
      <c r="AM538" s="9">
        <v>0</v>
      </c>
      <c r="AN538" s="21">
        <v>0</v>
      </c>
      <c r="AO538" s="87">
        <v>594.54</v>
      </c>
      <c r="AP538" s="83">
        <v>0</v>
      </c>
      <c r="AQ538" s="24">
        <v>0</v>
      </c>
      <c r="AR538" s="24">
        <v>600</v>
      </c>
      <c r="AS538" s="24">
        <v>405.91</v>
      </c>
      <c r="AT538" s="24">
        <v>0</v>
      </c>
      <c r="AU538" s="24">
        <v>500</v>
      </c>
      <c r="AV538" s="24">
        <f>VLOOKUP(J538,Foglio4!$D$2:$I$1206,6,0)</f>
        <v>500</v>
      </c>
      <c r="AW538" s="24">
        <f>VLOOKUP(SPESA!J538,Foglio4!$D$2:$J$1206,7,0)</f>
        <v>500</v>
      </c>
    </row>
    <row r="539" spans="1:49">
      <c r="A539" s="1">
        <v>1</v>
      </c>
      <c r="B539" s="1">
        <v>4</v>
      </c>
      <c r="C539" s="1">
        <v>5</v>
      </c>
      <c r="D539" s="1">
        <v>2</v>
      </c>
      <c r="E539" s="1">
        <v>0</v>
      </c>
      <c r="H539" s="1">
        <v>64100</v>
      </c>
      <c r="I539" s="1">
        <v>55</v>
      </c>
      <c r="J539" s="5" t="str">
        <f t="shared" si="36"/>
        <v>64100/55</v>
      </c>
      <c r="K539" s="2" t="s">
        <v>348</v>
      </c>
      <c r="L539" s="1">
        <v>4</v>
      </c>
      <c r="M539" s="1">
        <v>6</v>
      </c>
      <c r="N539" s="1">
        <v>1</v>
      </c>
      <c r="O539" s="1">
        <v>10</v>
      </c>
      <c r="P539" s="1">
        <v>2</v>
      </c>
      <c r="Q539" s="1">
        <v>1</v>
      </c>
      <c r="R539" s="1">
        <v>1</v>
      </c>
      <c r="S539" s="12">
        <v>400</v>
      </c>
      <c r="T539" s="29">
        <v>4</v>
      </c>
      <c r="U539" s="29">
        <v>11</v>
      </c>
      <c r="V539" s="61">
        <v>0</v>
      </c>
      <c r="W539" s="32">
        <f t="shared" si="37"/>
        <v>0</v>
      </c>
      <c r="X539" s="61">
        <v>0</v>
      </c>
      <c r="Y539" s="32">
        <f t="shared" si="34"/>
        <v>0</v>
      </c>
      <c r="Z539" s="61">
        <v>0</v>
      </c>
      <c r="AA539" s="32">
        <f t="shared" si="35"/>
        <v>0</v>
      </c>
      <c r="AB539" s="32">
        <v>0</v>
      </c>
      <c r="AC539" s="32">
        <v>0</v>
      </c>
      <c r="AD539" s="32">
        <v>0</v>
      </c>
      <c r="AE539" s="32">
        <v>0</v>
      </c>
      <c r="AF539" s="32">
        <v>0</v>
      </c>
      <c r="AG539" s="32">
        <v>0</v>
      </c>
      <c r="AH539" s="32">
        <v>0</v>
      </c>
      <c r="AI539" s="21">
        <v>0</v>
      </c>
      <c r="AJ539" s="21">
        <v>0</v>
      </c>
      <c r="AK539" s="9">
        <v>0</v>
      </c>
      <c r="AL539" s="9">
        <v>0</v>
      </c>
      <c r="AM539" s="9">
        <v>0</v>
      </c>
      <c r="AN539" s="21">
        <v>0</v>
      </c>
      <c r="AO539" s="87">
        <v>0</v>
      </c>
      <c r="AP539" s="83">
        <v>0</v>
      </c>
      <c r="AQ539" s="24">
        <v>0</v>
      </c>
      <c r="AR539" s="24">
        <v>0</v>
      </c>
      <c r="AS539" s="24">
        <v>0</v>
      </c>
      <c r="AT539" s="24">
        <v>0</v>
      </c>
      <c r="AU539" s="24">
        <v>0</v>
      </c>
      <c r="AV539" s="24">
        <f>VLOOKUP(J539,Foglio4!$D$2:$I$1206,6,0)</f>
        <v>0</v>
      </c>
      <c r="AW539" s="24">
        <f>VLOOKUP(SPESA!J539,Foglio4!$D$2:$J$1206,7,0)</f>
        <v>0</v>
      </c>
    </row>
    <row r="540" spans="1:49">
      <c r="A540" s="1">
        <v>1</v>
      </c>
      <c r="B540" s="1">
        <v>4</v>
      </c>
      <c r="C540" s="1">
        <v>5</v>
      </c>
      <c r="D540" s="1">
        <v>3</v>
      </c>
      <c r="E540" s="1">
        <v>0</v>
      </c>
      <c r="H540" s="1">
        <v>65100</v>
      </c>
      <c r="I540" s="1">
        <v>15</v>
      </c>
      <c r="J540" s="5" t="str">
        <f t="shared" si="36"/>
        <v>65100/15</v>
      </c>
      <c r="K540" s="2" t="s">
        <v>349</v>
      </c>
      <c r="L540" s="1">
        <v>4</v>
      </c>
      <c r="M540" s="1">
        <v>6</v>
      </c>
      <c r="N540" s="1">
        <v>1</v>
      </c>
      <c r="O540" s="1">
        <v>3</v>
      </c>
      <c r="P540" s="1">
        <v>2</v>
      </c>
      <c r="Q540" s="1">
        <v>2</v>
      </c>
      <c r="R540" s="1">
        <v>1</v>
      </c>
      <c r="S540" s="12">
        <v>351</v>
      </c>
      <c r="T540" s="29">
        <v>4</v>
      </c>
      <c r="U540" s="29">
        <v>11</v>
      </c>
      <c r="V540" s="61">
        <v>0</v>
      </c>
      <c r="W540" s="32">
        <f t="shared" si="37"/>
        <v>0</v>
      </c>
      <c r="X540" s="61">
        <v>0</v>
      </c>
      <c r="Y540" s="32">
        <f t="shared" si="34"/>
        <v>0</v>
      </c>
      <c r="Z540" s="61">
        <v>0</v>
      </c>
      <c r="AA540" s="32">
        <f t="shared" si="35"/>
        <v>0</v>
      </c>
      <c r="AB540" s="32">
        <v>0</v>
      </c>
      <c r="AC540" s="32">
        <v>0</v>
      </c>
      <c r="AD540" s="32">
        <v>0</v>
      </c>
      <c r="AE540" s="32">
        <v>0</v>
      </c>
      <c r="AF540" s="32">
        <v>0</v>
      </c>
      <c r="AG540" s="32">
        <v>0</v>
      </c>
      <c r="AH540" s="32">
        <v>0</v>
      </c>
      <c r="AI540" s="21">
        <v>0</v>
      </c>
      <c r="AJ540" s="21">
        <v>23.2</v>
      </c>
      <c r="AK540" s="9">
        <v>0</v>
      </c>
      <c r="AL540" s="9">
        <v>0</v>
      </c>
      <c r="AM540" s="9">
        <v>0</v>
      </c>
      <c r="AN540" s="21">
        <v>0</v>
      </c>
      <c r="AO540" s="87">
        <v>0</v>
      </c>
      <c r="AP540" s="83">
        <v>0</v>
      </c>
      <c r="AQ540" s="24">
        <v>0</v>
      </c>
      <c r="AR540" s="24">
        <v>0</v>
      </c>
      <c r="AS540" s="24">
        <v>0</v>
      </c>
      <c r="AT540" s="24">
        <v>0</v>
      </c>
      <c r="AU540" s="24">
        <v>0</v>
      </c>
      <c r="AV540" s="24">
        <f>VLOOKUP(J540,Foglio4!$D$2:$I$1206,6,0)</f>
        <v>0</v>
      </c>
      <c r="AW540" s="24">
        <f>VLOOKUP(SPESA!J540,Foglio4!$D$2:$J$1206,7,0)</f>
        <v>0</v>
      </c>
    </row>
    <row r="541" spans="1:49">
      <c r="A541" s="1">
        <v>1</v>
      </c>
      <c r="B541" s="1">
        <v>4</v>
      </c>
      <c r="C541" s="1">
        <v>5</v>
      </c>
      <c r="D541" s="1">
        <v>3</v>
      </c>
      <c r="E541" s="1">
        <v>0</v>
      </c>
      <c r="F541" s="5">
        <v>65403</v>
      </c>
      <c r="G541" s="5">
        <v>0</v>
      </c>
      <c r="H541" s="1">
        <v>65400</v>
      </c>
      <c r="I541" s="1">
        <v>2</v>
      </c>
      <c r="J541" s="5" t="str">
        <f t="shared" si="36"/>
        <v>65400/2</v>
      </c>
      <c r="K541" s="2" t="s">
        <v>32</v>
      </c>
      <c r="L541" s="1">
        <v>4</v>
      </c>
      <c r="M541" s="1">
        <v>6</v>
      </c>
      <c r="N541" s="1">
        <v>1</v>
      </c>
      <c r="O541" s="1">
        <v>3</v>
      </c>
      <c r="P541" s="1">
        <v>2</v>
      </c>
      <c r="Q541" s="1">
        <v>5</v>
      </c>
      <c r="R541" s="1">
        <v>1</v>
      </c>
      <c r="S541" s="12">
        <v>354</v>
      </c>
      <c r="T541" s="29">
        <v>4</v>
      </c>
      <c r="U541" s="29">
        <v>11</v>
      </c>
      <c r="V541" s="61">
        <v>0</v>
      </c>
      <c r="W541" s="32">
        <f t="shared" si="37"/>
        <v>0</v>
      </c>
      <c r="X541" s="61">
        <v>1900000</v>
      </c>
      <c r="Y541" s="32">
        <f t="shared" si="34"/>
        <v>981.2681082700243</v>
      </c>
      <c r="Z541" s="61">
        <v>2000000</v>
      </c>
      <c r="AA541" s="32">
        <f t="shared" si="35"/>
        <v>1032.9137981789729</v>
      </c>
      <c r="AB541" s="32">
        <v>1033</v>
      </c>
      <c r="AC541" s="32">
        <v>315.69</v>
      </c>
      <c r="AD541" s="32">
        <v>757.63</v>
      </c>
      <c r="AE541" s="32">
        <v>890</v>
      </c>
      <c r="AF541" s="32">
        <v>890</v>
      </c>
      <c r="AG541" s="32">
        <v>860</v>
      </c>
      <c r="AH541" s="32">
        <v>742</v>
      </c>
      <c r="AI541" s="21">
        <v>775</v>
      </c>
      <c r="AJ541" s="21">
        <v>800</v>
      </c>
      <c r="AK541" s="9">
        <v>800</v>
      </c>
      <c r="AL541" s="9">
        <v>800</v>
      </c>
      <c r="AM541" s="9">
        <v>800</v>
      </c>
      <c r="AN541" s="21">
        <v>800</v>
      </c>
      <c r="AO541" s="87">
        <v>800</v>
      </c>
      <c r="AP541" s="83">
        <v>800</v>
      </c>
      <c r="AQ541" s="24">
        <v>800</v>
      </c>
      <c r="AR541" s="24">
        <v>800</v>
      </c>
      <c r="AS541" s="24">
        <v>760</v>
      </c>
      <c r="AT541" s="24">
        <v>760</v>
      </c>
      <c r="AU541" s="24">
        <v>760</v>
      </c>
      <c r="AV541" s="24">
        <f>VLOOKUP(J541,Foglio4!$D$2:$I$1206,6,0)</f>
        <v>760</v>
      </c>
      <c r="AW541" s="24">
        <f>VLOOKUP(SPESA!J541,Foglio4!$D$2:$J$1206,7,0)</f>
        <v>760</v>
      </c>
    </row>
    <row r="542" spans="1:49">
      <c r="A542" s="1">
        <v>1</v>
      </c>
      <c r="B542" s="1">
        <v>4</v>
      </c>
      <c r="C542" s="1">
        <v>5</v>
      </c>
      <c r="D542" s="1">
        <v>3</v>
      </c>
      <c r="E542" s="1">
        <v>0</v>
      </c>
      <c r="F542" s="5">
        <v>65454</v>
      </c>
      <c r="G542" s="5">
        <v>0</v>
      </c>
      <c r="H542" s="1">
        <v>65400</v>
      </c>
      <c r="I542" s="1">
        <v>3</v>
      </c>
      <c r="J542" s="5" t="str">
        <f t="shared" si="36"/>
        <v>65400/3</v>
      </c>
      <c r="K542" s="2" t="s">
        <v>79</v>
      </c>
      <c r="L542" s="1">
        <v>4</v>
      </c>
      <c r="M542" s="1">
        <v>6</v>
      </c>
      <c r="N542" s="1">
        <v>1</v>
      </c>
      <c r="O542" s="1">
        <v>3</v>
      </c>
      <c r="P542" s="1">
        <v>2</v>
      </c>
      <c r="Q542" s="1">
        <v>5</v>
      </c>
      <c r="R542" s="1">
        <v>4</v>
      </c>
      <c r="S542" s="12">
        <v>354</v>
      </c>
      <c r="T542" s="29">
        <v>4</v>
      </c>
      <c r="U542" s="29">
        <v>11</v>
      </c>
      <c r="V542" s="61">
        <v>4669861</v>
      </c>
      <c r="W542" s="32">
        <f t="shared" si="37"/>
        <v>2411.7819312389283</v>
      </c>
      <c r="X542" s="61">
        <v>5998536</v>
      </c>
      <c r="Y542" s="32">
        <f t="shared" si="34"/>
        <v>3097.9853016366519</v>
      </c>
      <c r="Z542" s="61">
        <v>3000000</v>
      </c>
      <c r="AA542" s="32">
        <f t="shared" si="35"/>
        <v>1549.3706972684595</v>
      </c>
      <c r="AB542" s="32">
        <v>1631.5</v>
      </c>
      <c r="AC542" s="32">
        <v>695.18</v>
      </c>
      <c r="AD542" s="32">
        <v>0</v>
      </c>
      <c r="AE542" s="32">
        <v>0</v>
      </c>
      <c r="AF542" s="32">
        <v>500</v>
      </c>
      <c r="AG542" s="32">
        <v>600</v>
      </c>
      <c r="AH542" s="32">
        <v>800</v>
      </c>
      <c r="AI542" s="21">
        <v>800</v>
      </c>
      <c r="AJ542" s="21">
        <v>900</v>
      </c>
      <c r="AK542" s="9">
        <v>900</v>
      </c>
      <c r="AL542" s="9">
        <v>900</v>
      </c>
      <c r="AM542" s="9">
        <v>900</v>
      </c>
      <c r="AN542" s="21">
        <v>900</v>
      </c>
      <c r="AO542" s="87">
        <v>900</v>
      </c>
      <c r="AP542" s="83">
        <v>893.48</v>
      </c>
      <c r="AQ542" s="24">
        <v>900</v>
      </c>
      <c r="AR542" s="24">
        <v>900</v>
      </c>
      <c r="AS542" s="24">
        <v>845.9</v>
      </c>
      <c r="AT542" s="24">
        <v>855</v>
      </c>
      <c r="AU542" s="24">
        <v>855</v>
      </c>
      <c r="AV542" s="24">
        <f>VLOOKUP(J542,Foglio4!$D$2:$I$1206,6,0)</f>
        <v>855</v>
      </c>
      <c r="AW542" s="24">
        <f>VLOOKUP(SPESA!J542,Foglio4!$D$2:$J$1206,7,0)</f>
        <v>855</v>
      </c>
    </row>
    <row r="543" spans="1:49">
      <c r="A543" s="1">
        <v>1</v>
      </c>
      <c r="B543" s="1">
        <v>4</v>
      </c>
      <c r="C543" s="1">
        <v>5</v>
      </c>
      <c r="D543" s="1">
        <v>3</v>
      </c>
      <c r="E543" s="1">
        <v>0</v>
      </c>
      <c r="F543" s="5">
        <v>65404</v>
      </c>
      <c r="G543" s="5">
        <v>0</v>
      </c>
      <c r="H543" s="1">
        <v>65400</v>
      </c>
      <c r="I543" s="1">
        <v>4</v>
      </c>
      <c r="J543" s="5" t="str">
        <f t="shared" si="36"/>
        <v>65400/4</v>
      </c>
      <c r="K543" s="2" t="s">
        <v>34</v>
      </c>
      <c r="L543" s="1">
        <v>4</v>
      </c>
      <c r="M543" s="1">
        <v>5</v>
      </c>
      <c r="N543" s="1">
        <v>1</v>
      </c>
      <c r="O543" s="1">
        <v>3</v>
      </c>
      <c r="P543" s="1">
        <v>2</v>
      </c>
      <c r="Q543" s="1">
        <v>5</v>
      </c>
      <c r="R543" s="1">
        <v>6</v>
      </c>
      <c r="S543" s="12">
        <v>202</v>
      </c>
      <c r="T543" s="29">
        <v>4</v>
      </c>
      <c r="U543" s="29">
        <v>11</v>
      </c>
      <c r="V543" s="61">
        <v>117000</v>
      </c>
      <c r="W543" s="32">
        <f t="shared" si="37"/>
        <v>60.425457193469917</v>
      </c>
      <c r="X543" s="61">
        <v>3000000</v>
      </c>
      <c r="Y543" s="32">
        <f t="shared" si="34"/>
        <v>1549.3706972684595</v>
      </c>
      <c r="Z543" s="61">
        <v>3000000</v>
      </c>
      <c r="AA543" s="32">
        <f t="shared" si="35"/>
        <v>1549.3706972684595</v>
      </c>
      <c r="AB543" s="32">
        <v>1502</v>
      </c>
      <c r="AC543" s="32">
        <v>1600</v>
      </c>
      <c r="AD543" s="32">
        <v>1450</v>
      </c>
      <c r="AE543" s="32">
        <v>1450</v>
      </c>
      <c r="AF543" s="32">
        <v>1400</v>
      </c>
      <c r="AG543" s="32">
        <v>2000</v>
      </c>
      <c r="AH543" s="32">
        <v>2600</v>
      </c>
      <c r="AI543" s="21">
        <v>3800</v>
      </c>
      <c r="AJ543" s="21">
        <v>3800</v>
      </c>
      <c r="AK543" s="9">
        <v>3800</v>
      </c>
      <c r="AL543" s="9">
        <v>3800</v>
      </c>
      <c r="AM543" s="9">
        <v>3000</v>
      </c>
      <c r="AN543" s="21">
        <v>3000</v>
      </c>
      <c r="AO543" s="87">
        <v>3000</v>
      </c>
      <c r="AP543" s="83">
        <v>3000</v>
      </c>
      <c r="AQ543" s="24">
        <v>3000</v>
      </c>
      <c r="AR543" s="24">
        <v>3000</v>
      </c>
      <c r="AS543" s="24">
        <v>2850</v>
      </c>
      <c r="AT543" s="24">
        <v>2850</v>
      </c>
      <c r="AU543" s="24">
        <v>2565</v>
      </c>
      <c r="AV543" s="24">
        <f>VLOOKUP(J543,Foglio4!$D$2:$I$1206,6,0)</f>
        <v>2850</v>
      </c>
      <c r="AW543" s="24">
        <f>VLOOKUP(SPESA!J543,Foglio4!$D$2:$J$1206,7,0)</f>
        <v>2850</v>
      </c>
    </row>
    <row r="544" spans="1:49">
      <c r="A544" s="1">
        <v>1</v>
      </c>
      <c r="B544" s="1">
        <v>4</v>
      </c>
      <c r="C544" s="1">
        <v>5</v>
      </c>
      <c r="D544" s="1">
        <v>3</v>
      </c>
      <c r="E544" s="1">
        <v>0</v>
      </c>
      <c r="H544" s="1">
        <v>65400</v>
      </c>
      <c r="I544" s="1">
        <v>6</v>
      </c>
      <c r="J544" s="5" t="str">
        <f t="shared" si="36"/>
        <v>65400/6</v>
      </c>
      <c r="K544" s="2" t="s">
        <v>350</v>
      </c>
      <c r="L544" s="1">
        <v>4</v>
      </c>
      <c r="M544" s="1">
        <v>6</v>
      </c>
      <c r="N544" s="1">
        <v>1</v>
      </c>
      <c r="O544" s="1">
        <v>3</v>
      </c>
      <c r="P544" s="1">
        <v>2</v>
      </c>
      <c r="Q544" s="1">
        <v>13</v>
      </c>
      <c r="R544" s="1">
        <v>2</v>
      </c>
      <c r="S544" s="12">
        <v>400</v>
      </c>
      <c r="T544" s="29">
        <v>4</v>
      </c>
      <c r="U544" s="29">
        <v>11</v>
      </c>
      <c r="V544" s="61">
        <v>0</v>
      </c>
      <c r="W544" s="32">
        <f t="shared" si="37"/>
        <v>0</v>
      </c>
      <c r="X544" s="61">
        <v>0</v>
      </c>
      <c r="Y544" s="32">
        <f t="shared" si="34"/>
        <v>0</v>
      </c>
      <c r="Z544" s="61">
        <v>0</v>
      </c>
      <c r="AA544" s="32">
        <f t="shared" si="35"/>
        <v>0</v>
      </c>
      <c r="AB544" s="32">
        <v>0</v>
      </c>
      <c r="AC544" s="32">
        <v>0</v>
      </c>
      <c r="AD544" s="32">
        <v>0</v>
      </c>
      <c r="AE544" s="32">
        <v>0</v>
      </c>
      <c r="AF544" s="32">
        <v>0</v>
      </c>
      <c r="AG544" s="32">
        <v>0</v>
      </c>
      <c r="AH544" s="32">
        <v>0</v>
      </c>
      <c r="AI544" s="21">
        <v>1056</v>
      </c>
      <c r="AJ544" s="21">
        <v>1600</v>
      </c>
      <c r="AK544" s="9">
        <v>1500</v>
      </c>
      <c r="AL544" s="9">
        <v>1399.6</v>
      </c>
      <c r="AM544" s="9">
        <v>697</v>
      </c>
      <c r="AN544" s="21">
        <v>707.6</v>
      </c>
      <c r="AO544" s="87">
        <v>603.9</v>
      </c>
      <c r="AP544" s="83">
        <v>1203.9000000000001</v>
      </c>
      <c r="AQ544" s="24">
        <v>146.4</v>
      </c>
      <c r="AR544" s="24">
        <v>0</v>
      </c>
      <c r="AS544" s="24">
        <v>0</v>
      </c>
      <c r="AT544" s="24">
        <v>0</v>
      </c>
      <c r="AU544" s="24">
        <v>0</v>
      </c>
      <c r="AV544" s="24">
        <f>VLOOKUP(J544,Foglio4!$D$2:$I$1206,6,0)</f>
        <v>0</v>
      </c>
      <c r="AW544" s="24">
        <f>VLOOKUP(SPESA!J544,Foglio4!$D$2:$J$1206,7,0)</f>
        <v>0</v>
      </c>
    </row>
    <row r="545" spans="1:49">
      <c r="A545" s="1">
        <v>1</v>
      </c>
      <c r="B545" s="1">
        <v>4</v>
      </c>
      <c r="C545" s="1">
        <v>5</v>
      </c>
      <c r="D545" s="1">
        <v>3</v>
      </c>
      <c r="E545" s="1">
        <v>0</v>
      </c>
      <c r="F545" s="5">
        <v>65402</v>
      </c>
      <c r="G545" s="5">
        <v>0</v>
      </c>
      <c r="H545" s="1">
        <v>65400</v>
      </c>
      <c r="I545" s="1">
        <v>8</v>
      </c>
      <c r="J545" s="5" t="str">
        <f t="shared" si="36"/>
        <v>65400/8</v>
      </c>
      <c r="K545" s="2" t="s">
        <v>351</v>
      </c>
      <c r="L545" s="1">
        <v>4</v>
      </c>
      <c r="M545" s="1">
        <v>6</v>
      </c>
      <c r="N545" s="1">
        <v>1</v>
      </c>
      <c r="O545" s="1">
        <v>3</v>
      </c>
      <c r="P545" s="1">
        <v>2</v>
      </c>
      <c r="Q545" s="1">
        <v>9</v>
      </c>
      <c r="R545" s="1">
        <v>5</v>
      </c>
      <c r="S545" s="12">
        <v>402</v>
      </c>
      <c r="T545" s="29">
        <v>4</v>
      </c>
      <c r="U545" s="29">
        <v>11</v>
      </c>
      <c r="V545" s="61">
        <v>1626600</v>
      </c>
      <c r="W545" s="32">
        <f t="shared" si="37"/>
        <v>840.06879205895871</v>
      </c>
      <c r="X545" s="61">
        <v>3764400</v>
      </c>
      <c r="Y545" s="32">
        <f t="shared" si="34"/>
        <v>1944.150350932463</v>
      </c>
      <c r="Z545" s="61">
        <v>5230800</v>
      </c>
      <c r="AA545" s="32">
        <f t="shared" si="35"/>
        <v>2701.4827477572858</v>
      </c>
      <c r="AB545" s="32">
        <v>5078.3</v>
      </c>
      <c r="AC545" s="32">
        <v>2505.2399999999998</v>
      </c>
      <c r="AD545" s="32">
        <v>3256.54</v>
      </c>
      <c r="AE545" s="32">
        <v>2600</v>
      </c>
      <c r="AF545" s="32">
        <v>3196.2</v>
      </c>
      <c r="AG545" s="32">
        <v>3804.59</v>
      </c>
      <c r="AH545" s="32">
        <v>2331.6</v>
      </c>
      <c r="AI545" s="21">
        <v>3990.95</v>
      </c>
      <c r="AJ545" s="21">
        <v>1840</v>
      </c>
      <c r="AK545" s="9">
        <v>3523.14</v>
      </c>
      <c r="AL545" s="9">
        <v>2120</v>
      </c>
      <c r="AM545" s="9">
        <v>521.80999999999995</v>
      </c>
      <c r="AN545" s="21">
        <v>1800</v>
      </c>
      <c r="AO545" s="87">
        <v>1800</v>
      </c>
      <c r="AP545" s="83">
        <v>1461.3</v>
      </c>
      <c r="AQ545" s="24">
        <v>0</v>
      </c>
      <c r="AR545" s="24">
        <v>0</v>
      </c>
      <c r="AS545" s="24">
        <v>0</v>
      </c>
      <c r="AT545" s="24">
        <v>0</v>
      </c>
      <c r="AU545" s="24">
        <v>0</v>
      </c>
      <c r="AV545" s="24">
        <f>VLOOKUP(J545,Foglio4!$D$2:$I$1206,6,0)</f>
        <v>0</v>
      </c>
      <c r="AW545" s="24">
        <f>VLOOKUP(SPESA!J545,Foglio4!$D$2:$J$1206,7,0)</f>
        <v>0</v>
      </c>
    </row>
    <row r="546" spans="1:49">
      <c r="A546" s="1">
        <v>1</v>
      </c>
      <c r="B546" s="1">
        <v>4</v>
      </c>
      <c r="C546" s="1">
        <v>5</v>
      </c>
      <c r="D546" s="1">
        <v>3</v>
      </c>
      <c r="E546" s="1">
        <v>0</v>
      </c>
      <c r="F546" s="5">
        <v>65405</v>
      </c>
      <c r="G546" s="5">
        <v>0</v>
      </c>
      <c r="H546" s="1">
        <v>65400</v>
      </c>
      <c r="I546" s="1">
        <v>9</v>
      </c>
      <c r="J546" s="5" t="str">
        <f t="shared" si="36"/>
        <v>65400/9</v>
      </c>
      <c r="K546" s="2" t="s">
        <v>352</v>
      </c>
      <c r="L546" s="1">
        <v>4</v>
      </c>
      <c r="M546" s="1">
        <v>6</v>
      </c>
      <c r="N546" s="1">
        <v>1</v>
      </c>
      <c r="O546" s="1">
        <v>3</v>
      </c>
      <c r="P546" s="1">
        <v>2</v>
      </c>
      <c r="Q546" s="1">
        <v>14</v>
      </c>
      <c r="R546" s="1">
        <v>999</v>
      </c>
      <c r="S546" s="12">
        <v>400</v>
      </c>
      <c r="T546" s="29">
        <v>4</v>
      </c>
      <c r="U546" s="29">
        <v>11</v>
      </c>
      <c r="V546" s="61">
        <v>2262894</v>
      </c>
      <c r="W546" s="32">
        <f t="shared" si="37"/>
        <v>1168.6872182082045</v>
      </c>
      <c r="X546" s="61">
        <v>1021602</v>
      </c>
      <c r="Y546" s="32">
        <f t="shared" si="34"/>
        <v>527.6134010236176</v>
      </c>
      <c r="Z546" s="61">
        <v>12182362</v>
      </c>
      <c r="AA546" s="32">
        <f t="shared" si="35"/>
        <v>6291.6649021055946</v>
      </c>
      <c r="AB546" s="32">
        <v>8898.11</v>
      </c>
      <c r="AC546" s="32">
        <v>7700.36</v>
      </c>
      <c r="AD546" s="32">
        <v>7707.75</v>
      </c>
      <c r="AE546" s="32">
        <v>6734.95</v>
      </c>
      <c r="AF546" s="32">
        <v>6734.95</v>
      </c>
      <c r="AG546" s="32">
        <v>7600</v>
      </c>
      <c r="AH546" s="32">
        <v>9286.16</v>
      </c>
      <c r="AI546" s="21">
        <v>7764</v>
      </c>
      <c r="AJ546" s="21">
        <v>7800</v>
      </c>
      <c r="AK546" s="9">
        <v>7800</v>
      </c>
      <c r="AL546" s="9">
        <v>7850</v>
      </c>
      <c r="AM546" s="9">
        <v>7850</v>
      </c>
      <c r="AN546" s="21">
        <v>8499.5400000000009</v>
      </c>
      <c r="AO546" s="87">
        <v>8123.71</v>
      </c>
      <c r="AP546" s="83">
        <v>7804.35</v>
      </c>
      <c r="AQ546" s="24">
        <v>7403.67</v>
      </c>
      <c r="AR546" s="24">
        <v>7943.64</v>
      </c>
      <c r="AS546" s="24">
        <v>7541.65</v>
      </c>
      <c r="AT546" s="24">
        <v>5656.22</v>
      </c>
      <c r="AU546" s="24">
        <v>8500</v>
      </c>
      <c r="AV546" s="24">
        <f>VLOOKUP(J546,Foglio4!$D$2:$I$1206,6,0)</f>
        <v>8500</v>
      </c>
      <c r="AW546" s="24">
        <f>VLOOKUP(SPESA!J546,Foglio4!$D$2:$J$1206,7,0)</f>
        <v>8500</v>
      </c>
    </row>
    <row r="547" spans="1:49">
      <c r="A547" s="1">
        <v>1</v>
      </c>
      <c r="B547" s="1">
        <v>4</v>
      </c>
      <c r="C547" s="1">
        <v>5</v>
      </c>
      <c r="D547" s="1">
        <v>3</v>
      </c>
      <c r="E547" s="1">
        <v>0</v>
      </c>
      <c r="H547" s="1">
        <v>65400</v>
      </c>
      <c r="I547" s="1">
        <v>11</v>
      </c>
      <c r="J547" s="5" t="str">
        <f t="shared" si="36"/>
        <v>65400/11</v>
      </c>
      <c r="K547" s="2" t="s">
        <v>353</v>
      </c>
      <c r="L547" s="1">
        <v>4</v>
      </c>
      <c r="M547" s="1">
        <v>6</v>
      </c>
      <c r="N547" s="1">
        <v>1</v>
      </c>
      <c r="O547" s="1">
        <v>3</v>
      </c>
      <c r="P547" s="1">
        <v>2</v>
      </c>
      <c r="Q547" s="1">
        <v>14</v>
      </c>
      <c r="R547" s="1">
        <v>999</v>
      </c>
      <c r="S547" s="12">
        <v>400</v>
      </c>
      <c r="T547" s="29">
        <v>4</v>
      </c>
      <c r="U547" s="29">
        <v>11</v>
      </c>
      <c r="V547" s="61">
        <v>0</v>
      </c>
      <c r="W547" s="32">
        <f t="shared" si="37"/>
        <v>0</v>
      </c>
      <c r="X547" s="61">
        <v>0</v>
      </c>
      <c r="Y547" s="32">
        <f t="shared" si="34"/>
        <v>0</v>
      </c>
      <c r="Z547" s="61">
        <v>0</v>
      </c>
      <c r="AA547" s="32">
        <f t="shared" si="35"/>
        <v>0</v>
      </c>
      <c r="AB547" s="32">
        <v>0</v>
      </c>
      <c r="AC547" s="32">
        <v>0</v>
      </c>
      <c r="AD547" s="32">
        <v>0</v>
      </c>
      <c r="AE547" s="32">
        <v>47151.32</v>
      </c>
      <c r="AF547" s="32">
        <v>53886.33</v>
      </c>
      <c r="AG547" s="32">
        <v>62575.74</v>
      </c>
      <c r="AH547" s="32">
        <v>62174.46</v>
      </c>
      <c r="AI547" s="21">
        <v>76998.16</v>
      </c>
      <c r="AJ547" s="21">
        <v>77000</v>
      </c>
      <c r="AK547" s="9">
        <v>73285.789999999994</v>
      </c>
      <c r="AL547" s="9">
        <v>75000</v>
      </c>
      <c r="AM547" s="9">
        <v>97900</v>
      </c>
      <c r="AN547" s="21">
        <v>100000</v>
      </c>
      <c r="AO547" s="87">
        <v>70772.86</v>
      </c>
      <c r="AP547" s="83">
        <v>91000</v>
      </c>
      <c r="AQ547" s="24">
        <v>91000</v>
      </c>
      <c r="AR547" s="24">
        <v>96000</v>
      </c>
      <c r="AS547" s="24">
        <v>60000</v>
      </c>
      <c r="AT547" s="24">
        <v>60000</v>
      </c>
      <c r="AU547" s="24">
        <v>57000</v>
      </c>
      <c r="AV547" s="24">
        <f>VLOOKUP(J547,Foglio4!$D$2:$I$1206,6,0)</f>
        <v>60000</v>
      </c>
      <c r="AW547" s="24">
        <f>VLOOKUP(SPESA!J547,Foglio4!$D$2:$J$1206,7,0)</f>
        <v>60000</v>
      </c>
    </row>
    <row r="548" spans="1:49">
      <c r="A548" s="5">
        <v>1</v>
      </c>
      <c r="B548" s="5">
        <v>4</v>
      </c>
      <c r="C548" s="5">
        <v>5</v>
      </c>
      <c r="D548" s="5">
        <v>3</v>
      </c>
      <c r="E548" s="5">
        <v>0</v>
      </c>
      <c r="H548" s="5">
        <v>65400</v>
      </c>
      <c r="I548" s="5">
        <v>12</v>
      </c>
      <c r="J548" s="5" t="str">
        <f t="shared" si="36"/>
        <v>65400/12</v>
      </c>
      <c r="K548" s="2" t="s">
        <v>810</v>
      </c>
      <c r="L548" s="5">
        <v>4</v>
      </c>
      <c r="M548" s="5">
        <v>6</v>
      </c>
      <c r="N548" s="5">
        <v>1</v>
      </c>
      <c r="O548" s="5">
        <v>3</v>
      </c>
      <c r="P548" s="5">
        <v>2</v>
      </c>
      <c r="Q548" s="5">
        <v>14</v>
      </c>
      <c r="R548" s="5">
        <v>999</v>
      </c>
      <c r="S548" s="12">
        <v>400</v>
      </c>
      <c r="T548" s="29">
        <v>4</v>
      </c>
      <c r="U548" s="29">
        <v>11</v>
      </c>
      <c r="V548" s="61">
        <v>0</v>
      </c>
      <c r="W548" s="32">
        <f t="shared" si="37"/>
        <v>0</v>
      </c>
      <c r="X548" s="61">
        <v>0</v>
      </c>
      <c r="Y548" s="32">
        <f t="shared" si="34"/>
        <v>0</v>
      </c>
      <c r="Z548" s="61">
        <v>0</v>
      </c>
      <c r="AA548" s="32">
        <f t="shared" si="35"/>
        <v>0</v>
      </c>
      <c r="AB548" s="32">
        <v>0</v>
      </c>
      <c r="AC548" s="32">
        <v>0</v>
      </c>
      <c r="AD548" s="32">
        <v>0</v>
      </c>
      <c r="AE548" s="32">
        <v>0</v>
      </c>
      <c r="AF548" s="32">
        <v>0</v>
      </c>
      <c r="AG548" s="32">
        <v>0</v>
      </c>
      <c r="AH548" s="32">
        <v>0</v>
      </c>
      <c r="AI548" s="21">
        <v>0</v>
      </c>
      <c r="AJ548" s="21">
        <v>0</v>
      </c>
      <c r="AK548" s="9">
        <v>0</v>
      </c>
      <c r="AL548" s="9">
        <v>0</v>
      </c>
      <c r="AM548" s="9">
        <v>0</v>
      </c>
      <c r="AN548" s="21">
        <v>9500</v>
      </c>
      <c r="AO548" s="87">
        <v>25000</v>
      </c>
      <c r="AP548" s="83">
        <v>25000</v>
      </c>
      <c r="AQ548" s="24">
        <v>27000</v>
      </c>
      <c r="AR548" s="24">
        <v>29000</v>
      </c>
      <c r="AS548" s="24">
        <v>29000</v>
      </c>
      <c r="AT548" s="24">
        <v>22000</v>
      </c>
      <c r="AU548" s="24">
        <v>30400</v>
      </c>
      <c r="AV548" s="24">
        <f>VLOOKUP(J548,Foglio4!$D$2:$I$1206,6,0)</f>
        <v>32000</v>
      </c>
      <c r="AW548" s="24">
        <f>VLOOKUP(SPESA!J548,Foglio4!$D$2:$J$1206,7,0)</f>
        <v>32000</v>
      </c>
    </row>
    <row r="549" spans="1:49">
      <c r="A549" s="5">
        <v>1</v>
      </c>
      <c r="B549" s="5">
        <v>4</v>
      </c>
      <c r="C549" s="5">
        <v>5</v>
      </c>
      <c r="D549" s="5">
        <v>3</v>
      </c>
      <c r="E549" s="5">
        <v>0</v>
      </c>
      <c r="H549" s="5">
        <v>65400</v>
      </c>
      <c r="I549" s="5">
        <v>13</v>
      </c>
      <c r="J549" s="5" t="str">
        <f t="shared" si="36"/>
        <v>65400/13</v>
      </c>
      <c r="K549" s="86" t="s">
        <v>1152</v>
      </c>
      <c r="L549" s="5">
        <v>4</v>
      </c>
      <c r="M549" s="5">
        <v>6</v>
      </c>
      <c r="N549" s="5">
        <v>1</v>
      </c>
      <c r="O549" s="5">
        <v>3</v>
      </c>
      <c r="P549" s="5">
        <v>2</v>
      </c>
      <c r="Q549" s="5">
        <v>14</v>
      </c>
      <c r="R549" s="5">
        <v>999</v>
      </c>
      <c r="S549" s="115">
        <v>400</v>
      </c>
      <c r="T549" s="29">
        <v>4</v>
      </c>
      <c r="U549" s="29">
        <v>11</v>
      </c>
      <c r="V549" s="61">
        <v>0</v>
      </c>
      <c r="W549" s="32">
        <v>0</v>
      </c>
      <c r="X549" s="61">
        <v>0</v>
      </c>
      <c r="Y549" s="32">
        <v>0</v>
      </c>
      <c r="Z549" s="61">
        <v>0</v>
      </c>
      <c r="AA549" s="32">
        <v>0</v>
      </c>
      <c r="AB549" s="32">
        <v>0</v>
      </c>
      <c r="AC549" s="32">
        <v>0</v>
      </c>
      <c r="AD549" s="32">
        <v>0</v>
      </c>
      <c r="AE549" s="32">
        <v>0</v>
      </c>
      <c r="AF549" s="32">
        <v>0</v>
      </c>
      <c r="AG549" s="32">
        <v>0</v>
      </c>
      <c r="AH549" s="32">
        <v>0</v>
      </c>
      <c r="AI549" s="21">
        <v>0</v>
      </c>
      <c r="AJ549" s="21">
        <v>0</v>
      </c>
      <c r="AK549" s="9">
        <v>0</v>
      </c>
      <c r="AL549" s="9">
        <v>0</v>
      </c>
      <c r="AM549" s="9">
        <v>0</v>
      </c>
      <c r="AN549" s="21">
        <v>0</v>
      </c>
      <c r="AO549" s="87">
        <v>0</v>
      </c>
      <c r="AP549" s="83">
        <v>0</v>
      </c>
      <c r="AQ549" s="24">
        <v>0</v>
      </c>
      <c r="AR549" s="24">
        <v>0</v>
      </c>
      <c r="AS549" s="24">
        <v>300</v>
      </c>
      <c r="AT549" s="24">
        <v>71.98</v>
      </c>
      <c r="AU549" s="24">
        <v>100</v>
      </c>
      <c r="AV549" s="24">
        <f>VLOOKUP(J549,Foglio4!$D$2:$I$1206,6,0)</f>
        <v>3500</v>
      </c>
      <c r="AW549" s="24">
        <f>VLOOKUP(SPESA!J549,Foglio4!$D$2:$J$1206,7,0)</f>
        <v>3500</v>
      </c>
    </row>
    <row r="550" spans="1:49">
      <c r="A550" s="1">
        <v>1</v>
      </c>
      <c r="B550" s="1">
        <v>4</v>
      </c>
      <c r="C550" s="1">
        <v>5</v>
      </c>
      <c r="D550" s="1">
        <v>3</v>
      </c>
      <c r="E550" s="1">
        <v>0</v>
      </c>
      <c r="H550" s="1">
        <v>65400</v>
      </c>
      <c r="I550" s="1">
        <v>52</v>
      </c>
      <c r="J550" s="5" t="str">
        <f t="shared" si="36"/>
        <v>65400/52</v>
      </c>
      <c r="K550" s="2" t="s">
        <v>37</v>
      </c>
      <c r="L550" s="1">
        <v>4</v>
      </c>
      <c r="M550" s="1">
        <v>6</v>
      </c>
      <c r="N550" s="1">
        <v>1</v>
      </c>
      <c r="O550" s="1">
        <v>10</v>
      </c>
      <c r="P550" s="1">
        <v>2</v>
      </c>
      <c r="Q550" s="1">
        <v>1</v>
      </c>
      <c r="R550" s="1">
        <v>1</v>
      </c>
      <c r="S550" s="12">
        <v>354</v>
      </c>
      <c r="T550" s="29">
        <v>4</v>
      </c>
      <c r="U550" s="29">
        <v>11</v>
      </c>
      <c r="V550" s="61">
        <v>0</v>
      </c>
      <c r="W550" s="32">
        <f t="shared" si="37"/>
        <v>0</v>
      </c>
      <c r="X550" s="61">
        <v>0</v>
      </c>
      <c r="Y550" s="32">
        <f t="shared" si="34"/>
        <v>0</v>
      </c>
      <c r="Z550" s="61">
        <v>0</v>
      </c>
      <c r="AA550" s="32">
        <f t="shared" si="35"/>
        <v>0</v>
      </c>
      <c r="AB550" s="32">
        <v>0</v>
      </c>
      <c r="AC550" s="32">
        <v>0</v>
      </c>
      <c r="AD550" s="32">
        <v>0</v>
      </c>
      <c r="AE550" s="32">
        <v>0</v>
      </c>
      <c r="AF550" s="32">
        <v>0</v>
      </c>
      <c r="AG550" s="32">
        <v>0</v>
      </c>
      <c r="AH550" s="32">
        <v>0</v>
      </c>
      <c r="AI550" s="21">
        <v>0</v>
      </c>
      <c r="AJ550" s="21">
        <v>0</v>
      </c>
      <c r="AK550" s="9">
        <v>0</v>
      </c>
      <c r="AL550" s="9">
        <v>0</v>
      </c>
      <c r="AM550" s="9">
        <v>0</v>
      </c>
      <c r="AN550" s="21">
        <v>0</v>
      </c>
      <c r="AO550" s="87">
        <v>0</v>
      </c>
      <c r="AP550" s="83">
        <v>0</v>
      </c>
      <c r="AQ550" s="24">
        <v>0</v>
      </c>
      <c r="AR550" s="24">
        <v>0</v>
      </c>
      <c r="AS550" s="24">
        <v>0</v>
      </c>
      <c r="AT550" s="24">
        <v>0</v>
      </c>
      <c r="AU550" s="24">
        <v>0</v>
      </c>
      <c r="AV550" s="24">
        <f>VLOOKUP(J550,Foglio4!$D$2:$I$1206,6,0)</f>
        <v>0</v>
      </c>
      <c r="AW550" s="24">
        <f>VLOOKUP(SPESA!J550,Foglio4!$D$2:$J$1206,7,0)</f>
        <v>0</v>
      </c>
    </row>
    <row r="551" spans="1:49">
      <c r="A551" s="1">
        <v>1</v>
      </c>
      <c r="B551" s="1">
        <v>4</v>
      </c>
      <c r="C551" s="1">
        <v>5</v>
      </c>
      <c r="D551" s="1">
        <v>3</v>
      </c>
      <c r="E551" s="1">
        <v>0</v>
      </c>
      <c r="H551" s="1">
        <v>65400</v>
      </c>
      <c r="I551" s="1">
        <v>53</v>
      </c>
      <c r="J551" s="5" t="str">
        <f t="shared" si="36"/>
        <v>65400/53</v>
      </c>
      <c r="K551" s="2" t="s">
        <v>86</v>
      </c>
      <c r="L551" s="1">
        <v>4</v>
      </c>
      <c r="M551" s="1">
        <v>6</v>
      </c>
      <c r="N551" s="1">
        <v>1</v>
      </c>
      <c r="O551" s="1">
        <v>10</v>
      </c>
      <c r="P551" s="1">
        <v>2</v>
      </c>
      <c r="Q551" s="1">
        <v>1</v>
      </c>
      <c r="R551" s="1">
        <v>1</v>
      </c>
      <c r="S551" s="12">
        <v>354</v>
      </c>
      <c r="T551" s="29">
        <v>4</v>
      </c>
      <c r="U551" s="29">
        <v>11</v>
      </c>
      <c r="V551" s="61">
        <v>0</v>
      </c>
      <c r="W551" s="32">
        <f t="shared" si="37"/>
        <v>0</v>
      </c>
      <c r="X551" s="61">
        <v>0</v>
      </c>
      <c r="Y551" s="32">
        <f t="shared" si="34"/>
        <v>0</v>
      </c>
      <c r="Z551" s="61">
        <v>0</v>
      </c>
      <c r="AA551" s="32">
        <f t="shared" si="35"/>
        <v>0</v>
      </c>
      <c r="AB551" s="32">
        <v>0</v>
      </c>
      <c r="AC551" s="32">
        <v>0</v>
      </c>
      <c r="AD551" s="32">
        <v>0</v>
      </c>
      <c r="AE551" s="32">
        <v>0</v>
      </c>
      <c r="AF551" s="32">
        <v>0</v>
      </c>
      <c r="AG551" s="32">
        <v>0</v>
      </c>
      <c r="AH551" s="32">
        <v>0</v>
      </c>
      <c r="AI551" s="21">
        <v>0</v>
      </c>
      <c r="AJ551" s="21">
        <v>0</v>
      </c>
      <c r="AK551" s="9">
        <v>0</v>
      </c>
      <c r="AL551" s="9">
        <v>0</v>
      </c>
      <c r="AM551" s="9">
        <v>0</v>
      </c>
      <c r="AN551" s="21">
        <v>0</v>
      </c>
      <c r="AO551" s="87">
        <v>0</v>
      </c>
      <c r="AP551" s="83">
        <v>0</v>
      </c>
      <c r="AQ551" s="24">
        <v>0</v>
      </c>
      <c r="AR551" s="24">
        <v>0</v>
      </c>
      <c r="AS551" s="24">
        <v>0</v>
      </c>
      <c r="AT551" s="24">
        <v>0</v>
      </c>
      <c r="AU551" s="24">
        <v>0</v>
      </c>
      <c r="AV551" s="24">
        <f>VLOOKUP(J551,Foglio4!$D$2:$I$1206,6,0)</f>
        <v>0</v>
      </c>
      <c r="AW551" s="24">
        <f>VLOOKUP(SPESA!J551,Foglio4!$D$2:$J$1206,7,0)</f>
        <v>0</v>
      </c>
    </row>
    <row r="552" spans="1:49">
      <c r="A552" s="1">
        <v>1</v>
      </c>
      <c r="B552" s="1">
        <v>4</v>
      </c>
      <c r="C552" s="1">
        <v>5</v>
      </c>
      <c r="D552" s="1">
        <v>3</v>
      </c>
      <c r="E552" s="1">
        <v>0</v>
      </c>
      <c r="H552" s="1">
        <v>65400</v>
      </c>
      <c r="I552" s="1">
        <v>54</v>
      </c>
      <c r="J552" s="5" t="str">
        <f t="shared" si="36"/>
        <v>65400/54</v>
      </c>
      <c r="K552" s="2" t="s">
        <v>123</v>
      </c>
      <c r="L552" s="1">
        <v>4</v>
      </c>
      <c r="M552" s="1">
        <v>5</v>
      </c>
      <c r="N552" s="1">
        <v>1</v>
      </c>
      <c r="O552" s="1">
        <v>10</v>
      </c>
      <c r="P552" s="1">
        <v>2</v>
      </c>
      <c r="Q552" s="1">
        <v>1</v>
      </c>
      <c r="R552" s="1">
        <v>1</v>
      </c>
      <c r="S552" s="12">
        <v>202</v>
      </c>
      <c r="T552" s="29">
        <v>4</v>
      </c>
      <c r="U552" s="29">
        <v>11</v>
      </c>
      <c r="V552" s="61">
        <v>0</v>
      </c>
      <c r="W552" s="32">
        <f t="shared" si="37"/>
        <v>0</v>
      </c>
      <c r="X552" s="61">
        <v>0</v>
      </c>
      <c r="Y552" s="32">
        <f t="shared" si="34"/>
        <v>0</v>
      </c>
      <c r="Z552" s="61">
        <v>0</v>
      </c>
      <c r="AA552" s="32">
        <f t="shared" si="35"/>
        <v>0</v>
      </c>
      <c r="AB552" s="32">
        <v>0</v>
      </c>
      <c r="AC552" s="32">
        <v>0</v>
      </c>
      <c r="AD552" s="32">
        <v>0</v>
      </c>
      <c r="AE552" s="32">
        <v>0</v>
      </c>
      <c r="AF552" s="32">
        <v>0</v>
      </c>
      <c r="AG552" s="32">
        <v>0</v>
      </c>
      <c r="AH552" s="32">
        <v>0</v>
      </c>
      <c r="AI552" s="21">
        <v>0</v>
      </c>
      <c r="AJ552" s="21">
        <v>0</v>
      </c>
      <c r="AK552" s="9">
        <v>0</v>
      </c>
      <c r="AL552" s="9">
        <v>0</v>
      </c>
      <c r="AM552" s="9">
        <v>0</v>
      </c>
      <c r="AN552" s="21">
        <v>0</v>
      </c>
      <c r="AO552" s="87">
        <v>0</v>
      </c>
      <c r="AP552" s="83">
        <v>0</v>
      </c>
      <c r="AQ552" s="24">
        <v>0</v>
      </c>
      <c r="AR552" s="24">
        <v>0</v>
      </c>
      <c r="AS552" s="24">
        <v>0</v>
      </c>
      <c r="AT552" s="24">
        <v>0</v>
      </c>
      <c r="AU552" s="24">
        <v>0</v>
      </c>
      <c r="AV552" s="24">
        <f>VLOOKUP(J552,Foglio4!$D$2:$I$1206,6,0)</f>
        <v>0</v>
      </c>
      <c r="AW552" s="24">
        <f>VLOOKUP(SPESA!J552,Foglio4!$D$2:$J$1206,7,0)</f>
        <v>0</v>
      </c>
    </row>
    <row r="553" spans="1:49">
      <c r="A553" s="1">
        <v>1</v>
      </c>
      <c r="B553" s="1">
        <v>4</v>
      </c>
      <c r="C553" s="1">
        <v>5</v>
      </c>
      <c r="D553" s="1">
        <v>3</v>
      </c>
      <c r="E553" s="1">
        <v>0</v>
      </c>
      <c r="H553" s="1">
        <v>65400</v>
      </c>
      <c r="I553" s="1">
        <v>56</v>
      </c>
      <c r="J553" s="5" t="str">
        <f t="shared" si="36"/>
        <v>65400/56</v>
      </c>
      <c r="K553" s="2" t="s">
        <v>354</v>
      </c>
      <c r="L553" s="1">
        <v>4</v>
      </c>
      <c r="M553" s="1">
        <v>6</v>
      </c>
      <c r="N553" s="1">
        <v>1</v>
      </c>
      <c r="O553" s="1">
        <v>10</v>
      </c>
      <c r="P553" s="1">
        <v>2</v>
      </c>
      <c r="Q553" s="1">
        <v>1</v>
      </c>
      <c r="R553" s="1">
        <v>1</v>
      </c>
      <c r="S553" s="12">
        <v>400</v>
      </c>
      <c r="T553" s="29">
        <v>4</v>
      </c>
      <c r="U553" s="29">
        <v>11</v>
      </c>
      <c r="V553" s="61">
        <v>0</v>
      </c>
      <c r="W553" s="32">
        <f t="shared" si="37"/>
        <v>0</v>
      </c>
      <c r="X553" s="61">
        <v>0</v>
      </c>
      <c r="Y553" s="32">
        <f t="shared" si="34"/>
        <v>0</v>
      </c>
      <c r="Z553" s="61">
        <v>0</v>
      </c>
      <c r="AA553" s="32">
        <f t="shared" si="35"/>
        <v>0</v>
      </c>
      <c r="AB553" s="32">
        <v>0</v>
      </c>
      <c r="AC553" s="32">
        <v>0</v>
      </c>
      <c r="AD553" s="32">
        <v>0</v>
      </c>
      <c r="AE553" s="32">
        <v>0</v>
      </c>
      <c r="AF553" s="32">
        <v>0</v>
      </c>
      <c r="AG553" s="32">
        <v>0</v>
      </c>
      <c r="AH553" s="32">
        <v>0</v>
      </c>
      <c r="AI553" s="21">
        <v>0</v>
      </c>
      <c r="AJ553" s="21">
        <v>0</v>
      </c>
      <c r="AK553" s="9">
        <v>0</v>
      </c>
      <c r="AL553" s="9">
        <v>0</v>
      </c>
      <c r="AM553" s="9">
        <v>0</v>
      </c>
      <c r="AN553" s="21">
        <v>0</v>
      </c>
      <c r="AO553" s="87">
        <v>0</v>
      </c>
      <c r="AP553" s="83">
        <v>0</v>
      </c>
      <c r="AQ553" s="24">
        <v>0</v>
      </c>
      <c r="AR553" s="24">
        <v>0</v>
      </c>
      <c r="AS553" s="24">
        <v>0</v>
      </c>
      <c r="AT553" s="24">
        <v>0</v>
      </c>
      <c r="AU553" s="24">
        <v>0</v>
      </c>
      <c r="AV553" s="24">
        <f>VLOOKUP(J553,Foglio4!$D$2:$I$1206,6,0)</f>
        <v>0</v>
      </c>
      <c r="AW553" s="24">
        <f>VLOOKUP(SPESA!J553,Foglio4!$D$2:$J$1206,7,0)</f>
        <v>0</v>
      </c>
    </row>
    <row r="554" spans="1:49">
      <c r="A554" s="1">
        <v>1</v>
      </c>
      <c r="B554" s="1">
        <v>4</v>
      </c>
      <c r="C554" s="1">
        <v>5</v>
      </c>
      <c r="D554" s="1">
        <v>3</v>
      </c>
      <c r="E554" s="1">
        <v>0</v>
      </c>
      <c r="H554" s="1">
        <v>65400</v>
      </c>
      <c r="I554" s="1">
        <v>58</v>
      </c>
      <c r="J554" s="5" t="str">
        <f t="shared" si="36"/>
        <v>65400/58</v>
      </c>
      <c r="K554" s="2" t="s">
        <v>355</v>
      </c>
      <c r="L554" s="1">
        <v>4</v>
      </c>
      <c r="M554" s="1">
        <v>6</v>
      </c>
      <c r="N554" s="1">
        <v>1</v>
      </c>
      <c r="O554" s="1">
        <v>10</v>
      </c>
      <c r="P554" s="1">
        <v>2</v>
      </c>
      <c r="Q554" s="1">
        <v>1</v>
      </c>
      <c r="R554" s="1">
        <v>1</v>
      </c>
      <c r="S554" s="12">
        <v>402</v>
      </c>
      <c r="T554" s="29">
        <v>4</v>
      </c>
      <c r="U554" s="29">
        <v>11</v>
      </c>
      <c r="V554" s="61">
        <v>0</v>
      </c>
      <c r="W554" s="32">
        <f t="shared" si="37"/>
        <v>0</v>
      </c>
      <c r="X554" s="61">
        <v>0</v>
      </c>
      <c r="Y554" s="32">
        <f t="shared" si="34"/>
        <v>0</v>
      </c>
      <c r="Z554" s="61">
        <v>0</v>
      </c>
      <c r="AA554" s="32">
        <f t="shared" si="35"/>
        <v>0</v>
      </c>
      <c r="AB554" s="32">
        <v>0</v>
      </c>
      <c r="AC554" s="32">
        <v>0</v>
      </c>
      <c r="AD554" s="32">
        <v>0</v>
      </c>
      <c r="AE554" s="32">
        <v>0</v>
      </c>
      <c r="AF554" s="32">
        <v>0</v>
      </c>
      <c r="AG554" s="32">
        <v>0</v>
      </c>
      <c r="AH554" s="32">
        <v>0</v>
      </c>
      <c r="AI554" s="21">
        <v>0</v>
      </c>
      <c r="AJ554" s="21">
        <v>0</v>
      </c>
      <c r="AK554" s="9">
        <v>0</v>
      </c>
      <c r="AL554" s="9">
        <v>0</v>
      </c>
      <c r="AM554" s="9">
        <v>0</v>
      </c>
      <c r="AN554" s="21">
        <v>0</v>
      </c>
      <c r="AO554" s="87">
        <v>0</v>
      </c>
      <c r="AP554" s="83">
        <v>0</v>
      </c>
      <c r="AQ554" s="24">
        <v>0</v>
      </c>
      <c r="AR554" s="24">
        <v>0</v>
      </c>
      <c r="AS554" s="24">
        <v>0</v>
      </c>
      <c r="AT554" s="24">
        <v>0</v>
      </c>
      <c r="AU554" s="24">
        <v>0</v>
      </c>
      <c r="AV554" s="24">
        <f>VLOOKUP(J554,Foglio4!$D$2:$I$1206,6,0)</f>
        <v>0</v>
      </c>
      <c r="AW554" s="24">
        <f>VLOOKUP(SPESA!J554,Foglio4!$D$2:$J$1206,7,0)</f>
        <v>0</v>
      </c>
    </row>
    <row r="555" spans="1:49">
      <c r="A555" s="1">
        <v>1</v>
      </c>
      <c r="B555" s="1">
        <v>4</v>
      </c>
      <c r="C555" s="1">
        <v>5</v>
      </c>
      <c r="D555" s="1">
        <v>3</v>
      </c>
      <c r="E555" s="1">
        <v>0</v>
      </c>
      <c r="H555" s="1">
        <v>65400</v>
      </c>
      <c r="I555" s="1">
        <v>59</v>
      </c>
      <c r="J555" s="5" t="str">
        <f t="shared" si="36"/>
        <v>65400/59</v>
      </c>
      <c r="K555" s="2" t="s">
        <v>356</v>
      </c>
      <c r="L555" s="1">
        <v>4</v>
      </c>
      <c r="M555" s="1">
        <v>6</v>
      </c>
      <c r="N555" s="1">
        <v>1</v>
      </c>
      <c r="O555" s="1">
        <v>10</v>
      </c>
      <c r="P555" s="1">
        <v>2</v>
      </c>
      <c r="Q555" s="1">
        <v>1</v>
      </c>
      <c r="R555" s="1">
        <v>1</v>
      </c>
      <c r="S555" s="12">
        <v>400</v>
      </c>
      <c r="T555" s="29">
        <v>4</v>
      </c>
      <c r="U555" s="29">
        <v>11</v>
      </c>
      <c r="V555" s="61">
        <v>0</v>
      </c>
      <c r="W555" s="32">
        <f t="shared" si="37"/>
        <v>0</v>
      </c>
      <c r="X555" s="61">
        <v>0</v>
      </c>
      <c r="Y555" s="32">
        <f t="shared" si="34"/>
        <v>0</v>
      </c>
      <c r="Z555" s="61">
        <v>0</v>
      </c>
      <c r="AA555" s="32">
        <f t="shared" si="35"/>
        <v>0</v>
      </c>
      <c r="AB555" s="32">
        <v>0</v>
      </c>
      <c r="AC555" s="32">
        <v>0</v>
      </c>
      <c r="AD555" s="32">
        <v>0</v>
      </c>
      <c r="AE555" s="32">
        <v>0</v>
      </c>
      <c r="AF555" s="32">
        <v>0</v>
      </c>
      <c r="AG555" s="32">
        <v>0</v>
      </c>
      <c r="AH555" s="32">
        <v>0</v>
      </c>
      <c r="AI555" s="21">
        <v>0</v>
      </c>
      <c r="AJ555" s="21">
        <v>0</v>
      </c>
      <c r="AK555" s="9">
        <v>0</v>
      </c>
      <c r="AL555" s="9">
        <v>0</v>
      </c>
      <c r="AM555" s="9">
        <v>0</v>
      </c>
      <c r="AN555" s="21">
        <v>0</v>
      </c>
      <c r="AO555" s="87">
        <v>0</v>
      </c>
      <c r="AP555" s="83">
        <v>0</v>
      </c>
      <c r="AQ555" s="24">
        <v>0</v>
      </c>
      <c r="AR555" s="24">
        <v>0</v>
      </c>
      <c r="AS555" s="24">
        <v>0</v>
      </c>
      <c r="AT555" s="24">
        <v>0</v>
      </c>
      <c r="AU555" s="24">
        <v>0</v>
      </c>
      <c r="AV555" s="24">
        <f>VLOOKUP(J555,Foglio4!$D$2:$I$1206,6,0)</f>
        <v>0</v>
      </c>
      <c r="AW555" s="24">
        <f>VLOOKUP(SPESA!J555,Foglio4!$D$2:$J$1206,7,0)</f>
        <v>0</v>
      </c>
    </row>
    <row r="556" spans="1:49">
      <c r="A556" s="1">
        <v>1</v>
      </c>
      <c r="B556" s="1">
        <v>4</v>
      </c>
      <c r="C556" s="1">
        <v>5</v>
      </c>
      <c r="D556" s="1">
        <v>3</v>
      </c>
      <c r="E556" s="1">
        <v>0</v>
      </c>
      <c r="H556" s="1">
        <v>65400</v>
      </c>
      <c r="I556" s="1">
        <v>61</v>
      </c>
      <c r="J556" s="5" t="str">
        <f t="shared" si="36"/>
        <v>65400/61</v>
      </c>
      <c r="K556" s="2" t="s">
        <v>357</v>
      </c>
      <c r="L556" s="1">
        <v>4</v>
      </c>
      <c r="M556" s="1">
        <v>6</v>
      </c>
      <c r="N556" s="1">
        <v>1</v>
      </c>
      <c r="O556" s="1">
        <v>10</v>
      </c>
      <c r="P556" s="1">
        <v>2</v>
      </c>
      <c r="Q556" s="1">
        <v>1</v>
      </c>
      <c r="R556" s="1">
        <v>1</v>
      </c>
      <c r="S556" s="12">
        <v>400</v>
      </c>
      <c r="T556" s="29">
        <v>4</v>
      </c>
      <c r="U556" s="29">
        <v>11</v>
      </c>
      <c r="V556" s="61">
        <v>0</v>
      </c>
      <c r="W556" s="32">
        <f t="shared" si="37"/>
        <v>0</v>
      </c>
      <c r="X556" s="61">
        <v>0</v>
      </c>
      <c r="Y556" s="32">
        <f t="shared" ref="Y556:Y621" si="38">X556/1936.27</f>
        <v>0</v>
      </c>
      <c r="Z556" s="61">
        <v>0</v>
      </c>
      <c r="AA556" s="32">
        <f t="shared" si="35"/>
        <v>0</v>
      </c>
      <c r="AB556" s="32">
        <v>0</v>
      </c>
      <c r="AC556" s="32">
        <v>0</v>
      </c>
      <c r="AD556" s="32">
        <v>0</v>
      </c>
      <c r="AE556" s="32">
        <v>0</v>
      </c>
      <c r="AF556" s="32">
        <v>0</v>
      </c>
      <c r="AG556" s="32">
        <v>0</v>
      </c>
      <c r="AH556" s="32">
        <v>0</v>
      </c>
      <c r="AI556" s="21">
        <v>0</v>
      </c>
      <c r="AJ556" s="21">
        <v>0</v>
      </c>
      <c r="AK556" s="9">
        <v>0</v>
      </c>
      <c r="AL556" s="9">
        <v>0</v>
      </c>
      <c r="AM556" s="9">
        <v>0</v>
      </c>
      <c r="AN556" s="21">
        <v>0</v>
      </c>
      <c r="AO556" s="87">
        <v>0</v>
      </c>
      <c r="AP556" s="83">
        <v>0</v>
      </c>
      <c r="AQ556" s="24">
        <v>0</v>
      </c>
      <c r="AR556" s="24">
        <v>0</v>
      </c>
      <c r="AS556" s="24">
        <v>0</v>
      </c>
      <c r="AT556" s="24">
        <v>0</v>
      </c>
      <c r="AU556" s="24">
        <v>0</v>
      </c>
      <c r="AV556" s="24">
        <f>VLOOKUP(J556,Foglio4!$D$2:$I$1206,6,0)</f>
        <v>0</v>
      </c>
      <c r="AW556" s="24">
        <f>VLOOKUP(SPESA!J556,Foglio4!$D$2:$J$1206,7,0)</f>
        <v>0</v>
      </c>
    </row>
    <row r="557" spans="1:49">
      <c r="A557" s="5">
        <v>1</v>
      </c>
      <c r="B557" s="5">
        <v>4</v>
      </c>
      <c r="C557" s="5">
        <v>5</v>
      </c>
      <c r="D557" s="5">
        <v>3</v>
      </c>
      <c r="E557" s="5">
        <v>0</v>
      </c>
      <c r="H557" s="5">
        <v>65406</v>
      </c>
      <c r="I557" s="5">
        <v>0</v>
      </c>
      <c r="J557" s="5" t="str">
        <f t="shared" si="36"/>
        <v>65406/0</v>
      </c>
      <c r="K557" s="2" t="s">
        <v>901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12">
        <v>400</v>
      </c>
      <c r="T557" s="29">
        <v>4</v>
      </c>
      <c r="U557" s="29">
        <v>11</v>
      </c>
      <c r="V557" s="61">
        <v>3017790</v>
      </c>
      <c r="W557" s="32">
        <f t="shared" si="37"/>
        <v>1558.5584655032615</v>
      </c>
      <c r="X557" s="61">
        <v>6702983</v>
      </c>
      <c r="Y557" s="32">
        <f t="shared" si="38"/>
        <v>3461.8018148295432</v>
      </c>
      <c r="Z557" s="61">
        <v>5070377</v>
      </c>
      <c r="AA557" s="32">
        <f t="shared" si="35"/>
        <v>2618.6311826346532</v>
      </c>
      <c r="AB557" s="32">
        <v>5164.32</v>
      </c>
      <c r="AC557" s="32">
        <v>4312.3599999999997</v>
      </c>
      <c r="AD557" s="32">
        <v>7999.9</v>
      </c>
      <c r="AE557" s="32">
        <v>5657.57</v>
      </c>
      <c r="AF557" s="32">
        <v>0</v>
      </c>
      <c r="AG557" s="32">
        <v>0</v>
      </c>
      <c r="AH557" s="32">
        <v>0</v>
      </c>
      <c r="AI557" s="21">
        <v>0</v>
      </c>
      <c r="AJ557" s="21">
        <v>0</v>
      </c>
      <c r="AK557" s="9">
        <v>0</v>
      </c>
      <c r="AL557" s="9">
        <v>0</v>
      </c>
      <c r="AM557" s="9">
        <v>0</v>
      </c>
      <c r="AN557" s="21">
        <v>0</v>
      </c>
      <c r="AO557" s="87">
        <v>0</v>
      </c>
      <c r="AP557" s="83">
        <v>0</v>
      </c>
      <c r="AQ557" s="24">
        <v>0</v>
      </c>
      <c r="AR557" s="24">
        <v>0</v>
      </c>
      <c r="AS557" s="24">
        <v>0</v>
      </c>
      <c r="AT557" s="24">
        <v>0</v>
      </c>
      <c r="AU557" s="24">
        <v>0</v>
      </c>
      <c r="AV557" s="24">
        <v>0</v>
      </c>
      <c r="AW557" s="24">
        <v>0</v>
      </c>
    </row>
    <row r="558" spans="1:49">
      <c r="A558" s="5">
        <v>1</v>
      </c>
      <c r="B558" s="5">
        <v>4</v>
      </c>
      <c r="C558" s="5">
        <v>5</v>
      </c>
      <c r="D558" s="5">
        <v>3</v>
      </c>
      <c r="E558" s="5">
        <v>0</v>
      </c>
      <c r="H558" s="5">
        <v>65407</v>
      </c>
      <c r="I558" s="5">
        <v>0</v>
      </c>
      <c r="J558" s="5" t="str">
        <f t="shared" si="36"/>
        <v>65407/0</v>
      </c>
      <c r="K558" s="2" t="s">
        <v>902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12">
        <v>400</v>
      </c>
      <c r="T558" s="29">
        <v>4</v>
      </c>
      <c r="U558" s="29">
        <v>11</v>
      </c>
      <c r="V558" s="61">
        <v>9764771</v>
      </c>
      <c r="W558" s="32">
        <f t="shared" si="37"/>
        <v>5043.0833509789445</v>
      </c>
      <c r="X558" s="61">
        <v>50503002</v>
      </c>
      <c r="Y558" s="32">
        <f t="shared" si="38"/>
        <v>26082.623807630134</v>
      </c>
      <c r="Z558" s="61">
        <v>36271678</v>
      </c>
      <c r="AA558" s="32">
        <f t="shared" si="35"/>
        <v>18732.758344652346</v>
      </c>
      <c r="AB558" s="32">
        <v>23241</v>
      </c>
      <c r="AC558" s="32">
        <v>29900</v>
      </c>
      <c r="AD558" s="32">
        <v>36073.410000000003</v>
      </c>
      <c r="AE558" s="32">
        <v>40000</v>
      </c>
      <c r="AF558" s="32">
        <v>0</v>
      </c>
      <c r="AG558" s="32">
        <v>0</v>
      </c>
      <c r="AH558" s="32">
        <v>0</v>
      </c>
      <c r="AI558" s="21">
        <v>0</v>
      </c>
      <c r="AJ558" s="21">
        <v>0</v>
      </c>
      <c r="AK558" s="9">
        <v>0</v>
      </c>
      <c r="AL558" s="9">
        <v>0</v>
      </c>
      <c r="AM558" s="9">
        <v>0</v>
      </c>
      <c r="AN558" s="21">
        <v>0</v>
      </c>
      <c r="AO558" s="87">
        <v>0</v>
      </c>
      <c r="AP558" s="83">
        <v>0</v>
      </c>
      <c r="AQ558" s="24">
        <v>0</v>
      </c>
      <c r="AR558" s="24">
        <v>0</v>
      </c>
      <c r="AS558" s="24">
        <v>0</v>
      </c>
      <c r="AT558" s="24">
        <v>0</v>
      </c>
      <c r="AU558" s="24">
        <v>0</v>
      </c>
      <c r="AV558" s="24">
        <v>0</v>
      </c>
      <c r="AW558" s="24">
        <v>0</v>
      </c>
    </row>
    <row r="559" spans="1:49">
      <c r="A559" s="5">
        <v>1</v>
      </c>
      <c r="B559" s="5">
        <v>4</v>
      </c>
      <c r="C559" s="5">
        <v>5</v>
      </c>
      <c r="D559" s="5">
        <v>3</v>
      </c>
      <c r="E559" s="5">
        <v>0</v>
      </c>
      <c r="F559" s="5">
        <v>65408</v>
      </c>
      <c r="G559" s="5">
        <v>0</v>
      </c>
      <c r="H559" s="5">
        <v>0</v>
      </c>
      <c r="I559" s="5">
        <v>0</v>
      </c>
      <c r="J559" s="5" t="str">
        <f t="shared" si="36"/>
        <v>0/0</v>
      </c>
      <c r="K559" s="2" t="s">
        <v>937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5">
        <v>400</v>
      </c>
      <c r="T559" s="29">
        <v>4</v>
      </c>
      <c r="U559" s="29">
        <v>11</v>
      </c>
      <c r="V559" s="61">
        <v>112931603</v>
      </c>
      <c r="W559" s="32">
        <f t="shared" si="37"/>
        <v>58324.305494584951</v>
      </c>
      <c r="X559" s="61">
        <v>465000000</v>
      </c>
      <c r="Y559" s="32">
        <f t="shared" si="38"/>
        <v>240152.45807661122</v>
      </c>
      <c r="Z559" s="61">
        <v>515000000</v>
      </c>
      <c r="AA559" s="32">
        <f t="shared" si="35"/>
        <v>265975.30303108552</v>
      </c>
      <c r="AB559" s="32">
        <v>74563.009999999995</v>
      </c>
      <c r="AC559" s="32">
        <v>47495.14</v>
      </c>
      <c r="AD559" s="32">
        <v>39899.5</v>
      </c>
      <c r="AE559" s="32">
        <v>0</v>
      </c>
      <c r="AF559" s="32">
        <v>0</v>
      </c>
      <c r="AG559" s="32">
        <v>0</v>
      </c>
      <c r="AH559" s="32">
        <v>0</v>
      </c>
      <c r="AI559" s="21">
        <v>0</v>
      </c>
      <c r="AJ559" s="21">
        <v>0</v>
      </c>
      <c r="AK559" s="9">
        <v>0</v>
      </c>
      <c r="AL559" s="9">
        <v>0</v>
      </c>
      <c r="AM559" s="9">
        <v>0</v>
      </c>
      <c r="AN559" s="21">
        <v>0</v>
      </c>
      <c r="AO559" s="87">
        <v>0</v>
      </c>
      <c r="AP559" s="83">
        <v>0</v>
      </c>
      <c r="AQ559" s="24">
        <v>0</v>
      </c>
      <c r="AR559" s="24">
        <v>0</v>
      </c>
      <c r="AS559" s="24">
        <v>0</v>
      </c>
      <c r="AT559" s="24">
        <v>0</v>
      </c>
      <c r="AU559" s="24">
        <v>0</v>
      </c>
      <c r="AV559" s="24">
        <v>0</v>
      </c>
      <c r="AW559" s="24">
        <v>0</v>
      </c>
    </row>
    <row r="560" spans="1:49">
      <c r="A560" s="1">
        <v>1</v>
      </c>
      <c r="B560" s="1">
        <v>4</v>
      </c>
      <c r="C560" s="1">
        <v>5</v>
      </c>
      <c r="D560" s="1">
        <v>3</v>
      </c>
      <c r="E560" s="1">
        <v>0</v>
      </c>
      <c r="H560" s="1">
        <v>65409</v>
      </c>
      <c r="I560" s="1">
        <v>0</v>
      </c>
      <c r="J560" s="5" t="str">
        <f t="shared" si="36"/>
        <v>65409/0</v>
      </c>
      <c r="K560" s="2" t="s">
        <v>358</v>
      </c>
      <c r="L560" s="1">
        <v>4</v>
      </c>
      <c r="M560" s="1">
        <v>6</v>
      </c>
      <c r="N560" s="1">
        <v>1</v>
      </c>
      <c r="O560" s="1">
        <v>3</v>
      </c>
      <c r="P560" s="1">
        <v>2</v>
      </c>
      <c r="Q560" s="1">
        <v>19</v>
      </c>
      <c r="R560" s="1">
        <v>1</v>
      </c>
      <c r="S560" s="12">
        <v>400</v>
      </c>
      <c r="T560" s="29">
        <v>4</v>
      </c>
      <c r="U560" s="29">
        <v>11</v>
      </c>
      <c r="V560" s="61">
        <v>0</v>
      </c>
      <c r="W560" s="32">
        <f t="shared" si="37"/>
        <v>0</v>
      </c>
      <c r="X560" s="61">
        <v>0</v>
      </c>
      <c r="Y560" s="32">
        <f t="shared" si="38"/>
        <v>0</v>
      </c>
      <c r="Z560" s="61">
        <v>0</v>
      </c>
      <c r="AA560" s="32">
        <f t="shared" si="35"/>
        <v>0</v>
      </c>
      <c r="AB560" s="32">
        <v>0</v>
      </c>
      <c r="AC560" s="32">
        <v>0</v>
      </c>
      <c r="AD560" s="32">
        <v>0</v>
      </c>
      <c r="AE560" s="32">
        <v>0</v>
      </c>
      <c r="AF560" s="32">
        <v>0</v>
      </c>
      <c r="AG560" s="32">
        <v>0</v>
      </c>
      <c r="AH560" s="32">
        <v>0</v>
      </c>
      <c r="AI560" s="21">
        <v>0</v>
      </c>
      <c r="AJ560" s="21">
        <v>0</v>
      </c>
      <c r="AK560" s="9">
        <v>5000</v>
      </c>
      <c r="AL560" s="9">
        <v>2779</v>
      </c>
      <c r="AM560" s="9">
        <v>2778.16</v>
      </c>
      <c r="AN560" s="21">
        <v>4141.09</v>
      </c>
      <c r="AO560" s="87">
        <v>2779</v>
      </c>
      <c r="AP560" s="83">
        <v>2800</v>
      </c>
      <c r="AQ560" s="24">
        <v>1443.68</v>
      </c>
      <c r="AR560" s="24">
        <v>2799.43</v>
      </c>
      <c r="AS560" s="24">
        <v>1910.61</v>
      </c>
      <c r="AT560" s="24">
        <v>18976.509999999998</v>
      </c>
      <c r="AU560" s="24">
        <v>11230</v>
      </c>
      <c r="AV560" s="24">
        <f>VLOOKUP(J560,Foglio4!$D$2:$I$1206,6,0)</f>
        <v>11230</v>
      </c>
      <c r="AW560" s="24">
        <f>VLOOKUP(SPESA!J560,Foglio4!$D$2:$J$1206,7,0)</f>
        <v>11230</v>
      </c>
    </row>
    <row r="561" spans="1:49">
      <c r="A561" s="1">
        <v>1</v>
      </c>
      <c r="B561" s="1">
        <v>4</v>
      </c>
      <c r="C561" s="1">
        <v>5</v>
      </c>
      <c r="D561" s="1">
        <v>3</v>
      </c>
      <c r="E561" s="1">
        <v>0</v>
      </c>
      <c r="H561" s="1">
        <v>65409</v>
      </c>
      <c r="I561" s="1">
        <v>71</v>
      </c>
      <c r="J561" s="5" t="str">
        <f t="shared" si="36"/>
        <v>65409/71</v>
      </c>
      <c r="K561" s="2" t="s">
        <v>359</v>
      </c>
      <c r="L561" s="1">
        <v>4</v>
      </c>
      <c r="M561" s="1">
        <v>6</v>
      </c>
      <c r="N561" s="1">
        <v>1</v>
      </c>
      <c r="O561" s="1">
        <v>10</v>
      </c>
      <c r="P561" s="1">
        <v>2</v>
      </c>
      <c r="Q561" s="1">
        <v>1</v>
      </c>
      <c r="R561" s="1">
        <v>1</v>
      </c>
      <c r="S561" s="12">
        <v>400</v>
      </c>
      <c r="T561" s="29">
        <v>4</v>
      </c>
      <c r="U561" s="29">
        <v>11</v>
      </c>
      <c r="V561" s="61">
        <v>0</v>
      </c>
      <c r="W561" s="32">
        <f t="shared" si="37"/>
        <v>0</v>
      </c>
      <c r="X561" s="61">
        <v>0</v>
      </c>
      <c r="Y561" s="32">
        <f t="shared" si="38"/>
        <v>0</v>
      </c>
      <c r="Z561" s="61">
        <v>0</v>
      </c>
      <c r="AA561" s="32">
        <f t="shared" si="35"/>
        <v>0</v>
      </c>
      <c r="AB561" s="32">
        <v>0</v>
      </c>
      <c r="AC561" s="32">
        <v>0</v>
      </c>
      <c r="AD561" s="32">
        <v>0</v>
      </c>
      <c r="AE561" s="32">
        <v>0</v>
      </c>
      <c r="AF561" s="32">
        <v>0</v>
      </c>
      <c r="AG561" s="32">
        <v>0</v>
      </c>
      <c r="AH561" s="32">
        <v>0</v>
      </c>
      <c r="AI561" s="21">
        <v>0</v>
      </c>
      <c r="AJ561" s="21">
        <v>0</v>
      </c>
      <c r="AK561" s="9">
        <v>0</v>
      </c>
      <c r="AL561" s="9">
        <v>0</v>
      </c>
      <c r="AM561" s="9">
        <v>0</v>
      </c>
      <c r="AN561" s="21">
        <v>0</v>
      </c>
      <c r="AO561" s="87">
        <v>0</v>
      </c>
      <c r="AP561" s="83">
        <v>0</v>
      </c>
      <c r="AQ561" s="24">
        <v>0</v>
      </c>
      <c r="AR561" s="24">
        <v>0</v>
      </c>
      <c r="AS561" s="24">
        <v>0</v>
      </c>
      <c r="AT561" s="24">
        <v>0</v>
      </c>
      <c r="AU561" s="24">
        <v>0</v>
      </c>
      <c r="AV561" s="24">
        <f>VLOOKUP(J561,Foglio4!$D$2:$I$1206,6,0)</f>
        <v>0</v>
      </c>
      <c r="AW561" s="24">
        <f>VLOOKUP(SPESA!J561,Foglio4!$D$2:$J$1206,7,0)</f>
        <v>0</v>
      </c>
    </row>
    <row r="562" spans="1:49">
      <c r="A562" s="1">
        <v>1</v>
      </c>
      <c r="B562" s="1">
        <v>4</v>
      </c>
      <c r="C562" s="1">
        <v>5</v>
      </c>
      <c r="D562" s="1">
        <v>3</v>
      </c>
      <c r="E562" s="1">
        <v>0</v>
      </c>
      <c r="H562" s="1">
        <v>65605</v>
      </c>
      <c r="I562" s="1">
        <v>0</v>
      </c>
      <c r="J562" s="5" t="str">
        <f t="shared" si="36"/>
        <v>65605/0</v>
      </c>
      <c r="K562" s="2" t="s">
        <v>360</v>
      </c>
      <c r="L562" s="1">
        <v>4</v>
      </c>
      <c r="M562" s="1">
        <v>6</v>
      </c>
      <c r="N562" s="1">
        <v>1</v>
      </c>
      <c r="O562" s="1">
        <v>3</v>
      </c>
      <c r="P562" s="1">
        <v>2</v>
      </c>
      <c r="Q562" s="1">
        <v>15</v>
      </c>
      <c r="R562" s="1">
        <v>2</v>
      </c>
      <c r="S562" s="12">
        <v>402</v>
      </c>
      <c r="T562" s="29">
        <v>4</v>
      </c>
      <c r="U562" s="29">
        <v>11</v>
      </c>
      <c r="V562" s="61">
        <v>3182500</v>
      </c>
      <c r="W562" s="32">
        <f t="shared" si="37"/>
        <v>1643.6240813522907</v>
      </c>
      <c r="X562" s="61">
        <v>14839166</v>
      </c>
      <c r="Y562" s="32">
        <f t="shared" si="38"/>
        <v>7663.7896574341385</v>
      </c>
      <c r="Z562" s="61">
        <v>11018334</v>
      </c>
      <c r="AA562" s="32">
        <f t="shared" si="35"/>
        <v>5690.4946107722581</v>
      </c>
      <c r="AB562" s="32">
        <v>6908.54</v>
      </c>
      <c r="AC562" s="32">
        <v>8045.44</v>
      </c>
      <c r="AD562" s="32">
        <v>10119.67</v>
      </c>
      <c r="AE562" s="32">
        <v>10323.959999999999</v>
      </c>
      <c r="AF562" s="32">
        <v>10788.56</v>
      </c>
      <c r="AG562" s="32">
        <v>10998.58</v>
      </c>
      <c r="AH562" s="32">
        <v>25582.5</v>
      </c>
      <c r="AI562" s="21">
        <v>45315.96</v>
      </c>
      <c r="AJ562" s="21">
        <v>44617.45</v>
      </c>
      <c r="AK562" s="9">
        <v>45323.85</v>
      </c>
      <c r="AL562" s="9">
        <v>43172.23</v>
      </c>
      <c r="AM562" s="9">
        <v>44816</v>
      </c>
      <c r="AN562" s="21">
        <v>44885.97</v>
      </c>
      <c r="AO562" s="87">
        <v>45000</v>
      </c>
      <c r="AP562" s="83">
        <v>44905.69</v>
      </c>
      <c r="AQ562" s="24">
        <v>48000</v>
      </c>
      <c r="AR562" s="24">
        <v>48000</v>
      </c>
      <c r="AS562" s="24">
        <v>48000</v>
      </c>
      <c r="AT562" s="24">
        <v>28055.9</v>
      </c>
      <c r="AU562" s="24">
        <v>42140</v>
      </c>
      <c r="AV562" s="24">
        <f>VLOOKUP(J562,Foglio4!$D$2:$I$1206,6,0)</f>
        <v>43000</v>
      </c>
      <c r="AW562" s="24">
        <f>VLOOKUP(SPESA!J562,Foglio4!$D$2:$J$1206,7,0)</f>
        <v>43000</v>
      </c>
    </row>
    <row r="563" spans="1:49">
      <c r="A563" s="1">
        <v>1</v>
      </c>
      <c r="B563" s="1">
        <v>4</v>
      </c>
      <c r="C563" s="1">
        <v>5</v>
      </c>
      <c r="D563" s="1">
        <v>3</v>
      </c>
      <c r="E563" s="1">
        <v>0</v>
      </c>
      <c r="H563" s="1">
        <v>65605</v>
      </c>
      <c r="I563" s="1">
        <v>71</v>
      </c>
      <c r="J563" s="5" t="str">
        <f t="shared" si="36"/>
        <v>65605/71</v>
      </c>
      <c r="K563" s="2" t="s">
        <v>361</v>
      </c>
      <c r="L563" s="1">
        <v>4</v>
      </c>
      <c r="M563" s="1">
        <v>6</v>
      </c>
      <c r="N563" s="1">
        <v>1</v>
      </c>
      <c r="O563" s="1">
        <v>10</v>
      </c>
      <c r="P563" s="1">
        <v>2</v>
      </c>
      <c r="Q563" s="1">
        <v>1</v>
      </c>
      <c r="R563" s="1">
        <v>1</v>
      </c>
      <c r="S563" s="12">
        <v>402</v>
      </c>
      <c r="T563" s="29">
        <v>4</v>
      </c>
      <c r="U563" s="29">
        <v>11</v>
      </c>
      <c r="V563" s="61">
        <v>0</v>
      </c>
      <c r="W563" s="32">
        <f t="shared" si="37"/>
        <v>0</v>
      </c>
      <c r="X563" s="61">
        <v>0</v>
      </c>
      <c r="Y563" s="32">
        <f t="shared" si="38"/>
        <v>0</v>
      </c>
      <c r="Z563" s="61">
        <v>0</v>
      </c>
      <c r="AA563" s="32">
        <f t="shared" si="35"/>
        <v>0</v>
      </c>
      <c r="AB563" s="32">
        <v>0</v>
      </c>
      <c r="AC563" s="32">
        <v>0</v>
      </c>
      <c r="AD563" s="32">
        <v>0</v>
      </c>
      <c r="AE563" s="32">
        <v>0</v>
      </c>
      <c r="AF563" s="32">
        <v>0</v>
      </c>
      <c r="AG563" s="32">
        <v>0</v>
      </c>
      <c r="AH563" s="32">
        <v>0</v>
      </c>
      <c r="AI563" s="21">
        <v>0</v>
      </c>
      <c r="AJ563" s="21">
        <v>0</v>
      </c>
      <c r="AK563" s="9">
        <v>0</v>
      </c>
      <c r="AL563" s="9">
        <v>0</v>
      </c>
      <c r="AM563" s="9">
        <v>0</v>
      </c>
      <c r="AN563" s="21">
        <v>0</v>
      </c>
      <c r="AO563" s="87">
        <v>0</v>
      </c>
      <c r="AP563" s="83">
        <v>0</v>
      </c>
      <c r="AQ563" s="24">
        <v>0</v>
      </c>
      <c r="AR563" s="24">
        <v>0</v>
      </c>
      <c r="AS563" s="24">
        <v>0</v>
      </c>
      <c r="AT563" s="24">
        <v>0</v>
      </c>
      <c r="AU563" s="24">
        <v>0</v>
      </c>
      <c r="AV563" s="24">
        <f>VLOOKUP(J563,Foglio4!$D$2:$I$1206,6,0)</f>
        <v>0</v>
      </c>
      <c r="AW563" s="24">
        <f>VLOOKUP(SPESA!J563,Foglio4!$D$2:$J$1206,7,0)</f>
        <v>0</v>
      </c>
    </row>
    <row r="564" spans="1:49">
      <c r="A564" s="5">
        <v>1</v>
      </c>
      <c r="B564" s="5">
        <v>4</v>
      </c>
      <c r="C564" s="5">
        <v>5</v>
      </c>
      <c r="D564" s="5">
        <v>3</v>
      </c>
      <c r="E564" s="5">
        <v>0</v>
      </c>
      <c r="H564" s="5">
        <v>65800</v>
      </c>
      <c r="I564" s="5">
        <v>0</v>
      </c>
      <c r="J564" s="5" t="str">
        <f t="shared" si="36"/>
        <v>65800/0</v>
      </c>
      <c r="K564" s="2" t="s">
        <v>903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12">
        <v>450</v>
      </c>
      <c r="T564" s="29">
        <v>4</v>
      </c>
      <c r="U564" s="29">
        <v>11</v>
      </c>
      <c r="V564" s="61">
        <v>375600</v>
      </c>
      <c r="W564" s="32">
        <f t="shared" si="37"/>
        <v>193.98121129801112</v>
      </c>
      <c r="X564" s="61">
        <v>40499200</v>
      </c>
      <c r="Y564" s="32">
        <f t="shared" si="38"/>
        <v>20916.091247604931</v>
      </c>
      <c r="Z564" s="61">
        <v>42218800</v>
      </c>
      <c r="AA564" s="32">
        <f t="shared" si="35"/>
        <v>21804.190531279211</v>
      </c>
      <c r="AB564" s="32">
        <v>24222.9</v>
      </c>
      <c r="AC564" s="32">
        <v>26756.3</v>
      </c>
      <c r="AD564" s="32">
        <v>29242.3</v>
      </c>
      <c r="AE564" s="32">
        <v>26931.38</v>
      </c>
      <c r="AF564" s="32">
        <v>0</v>
      </c>
      <c r="AG564" s="32">
        <v>0</v>
      </c>
      <c r="AH564" s="32">
        <v>0</v>
      </c>
      <c r="AI564" s="21">
        <v>0</v>
      </c>
      <c r="AJ564" s="21">
        <v>0</v>
      </c>
      <c r="AK564" s="9">
        <v>0</v>
      </c>
      <c r="AL564" s="9">
        <v>0</v>
      </c>
      <c r="AM564" s="9">
        <v>0</v>
      </c>
      <c r="AN564" s="21">
        <v>0</v>
      </c>
      <c r="AO564" s="87">
        <v>0</v>
      </c>
      <c r="AP564" s="83">
        <v>0</v>
      </c>
      <c r="AQ564" s="24">
        <v>0</v>
      </c>
      <c r="AR564" s="24">
        <v>0</v>
      </c>
      <c r="AS564" s="24">
        <v>0</v>
      </c>
      <c r="AT564" s="24">
        <v>0</v>
      </c>
      <c r="AU564" s="24">
        <v>0</v>
      </c>
      <c r="AV564" s="24">
        <v>0</v>
      </c>
      <c r="AW564" s="24">
        <v>0</v>
      </c>
    </row>
    <row r="565" spans="1:49">
      <c r="A565" s="1">
        <v>1</v>
      </c>
      <c r="B565" s="1">
        <v>4</v>
      </c>
      <c r="C565" s="1">
        <v>5</v>
      </c>
      <c r="D565" s="1">
        <v>1</v>
      </c>
      <c r="E565" s="1">
        <v>0</v>
      </c>
      <c r="H565" s="1">
        <v>65806</v>
      </c>
      <c r="I565" s="1">
        <v>0</v>
      </c>
      <c r="J565" s="5" t="str">
        <f t="shared" si="36"/>
        <v>65806/0</v>
      </c>
      <c r="K565" s="2" t="s">
        <v>362</v>
      </c>
      <c r="L565" s="1">
        <v>4</v>
      </c>
      <c r="M565" s="1">
        <v>6</v>
      </c>
      <c r="N565" s="1">
        <v>1</v>
      </c>
      <c r="O565" s="1">
        <v>1</v>
      </c>
      <c r="P565" s="1">
        <v>2</v>
      </c>
      <c r="Q565" s="1">
        <v>2</v>
      </c>
      <c r="R565" s="1">
        <v>1</v>
      </c>
      <c r="S565" s="12">
        <v>351</v>
      </c>
      <c r="T565" s="29">
        <v>4</v>
      </c>
      <c r="U565" s="29">
        <v>11</v>
      </c>
      <c r="V565" s="61">
        <v>0</v>
      </c>
      <c r="W565" s="32">
        <f t="shared" si="37"/>
        <v>0</v>
      </c>
      <c r="X565" s="61">
        <v>0</v>
      </c>
      <c r="Y565" s="32">
        <f t="shared" si="38"/>
        <v>0</v>
      </c>
      <c r="Z565" s="61">
        <v>0</v>
      </c>
      <c r="AA565" s="32">
        <f t="shared" si="35"/>
        <v>0</v>
      </c>
      <c r="AB565" s="32">
        <v>0</v>
      </c>
      <c r="AC565" s="32">
        <v>0</v>
      </c>
      <c r="AD565" s="32">
        <v>0</v>
      </c>
      <c r="AE565" s="32">
        <v>0</v>
      </c>
      <c r="AF565" s="32">
        <v>0</v>
      </c>
      <c r="AG565" s="32">
        <v>0</v>
      </c>
      <c r="AH565" s="32">
        <v>0</v>
      </c>
      <c r="AI565" s="21">
        <v>0</v>
      </c>
      <c r="AJ565" s="21">
        <v>0</v>
      </c>
      <c r="AK565" s="9">
        <v>0</v>
      </c>
      <c r="AL565" s="9">
        <v>0</v>
      </c>
      <c r="AM565" s="9">
        <v>0</v>
      </c>
      <c r="AN565" s="21">
        <v>0</v>
      </c>
      <c r="AO565" s="87">
        <v>0</v>
      </c>
      <c r="AP565" s="83">
        <v>0</v>
      </c>
      <c r="AQ565" s="24">
        <v>0</v>
      </c>
      <c r="AR565" s="24">
        <v>0</v>
      </c>
      <c r="AS565" s="24">
        <v>0</v>
      </c>
      <c r="AT565" s="24">
        <v>0</v>
      </c>
      <c r="AU565" s="24">
        <v>0</v>
      </c>
      <c r="AV565" s="24">
        <f>VLOOKUP(J565,Foglio4!$D$2:$I$1206,6,0)</f>
        <v>0</v>
      </c>
      <c r="AW565" s="24">
        <f>VLOOKUP(SPESA!J565,Foglio4!$D$2:$J$1206,7,0)</f>
        <v>0</v>
      </c>
    </row>
    <row r="566" spans="1:49">
      <c r="A566" s="5">
        <v>1</v>
      </c>
      <c r="B566" s="5">
        <v>4</v>
      </c>
      <c r="C566" s="5">
        <v>5</v>
      </c>
      <c r="D566" s="5">
        <v>3</v>
      </c>
      <c r="E566" s="5">
        <v>0</v>
      </c>
      <c r="F566" s="5">
        <v>66005</v>
      </c>
      <c r="G566" s="5">
        <v>0</v>
      </c>
      <c r="H566" s="5">
        <v>0</v>
      </c>
      <c r="I566" s="5">
        <v>0</v>
      </c>
      <c r="J566" s="5" t="str">
        <f t="shared" si="36"/>
        <v>0/0</v>
      </c>
      <c r="K566" s="2" t="s">
        <v>1068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70">
        <v>202</v>
      </c>
      <c r="T566" s="29">
        <v>4</v>
      </c>
      <c r="U566" s="29">
        <v>11</v>
      </c>
      <c r="V566" s="61">
        <v>5053552</v>
      </c>
      <c r="W566" s="32">
        <f t="shared" si="37"/>
        <v>2609.9417953074726</v>
      </c>
      <c r="X566" s="61">
        <v>10106448</v>
      </c>
      <c r="Y566" s="32">
        <f t="shared" si="38"/>
        <v>5219.5447948891424</v>
      </c>
      <c r="Z566" s="61">
        <v>0</v>
      </c>
      <c r="AA566" s="32">
        <v>0</v>
      </c>
      <c r="AB566" s="32">
        <v>0</v>
      </c>
      <c r="AC566" s="32">
        <v>0</v>
      </c>
      <c r="AD566" s="32">
        <v>0</v>
      </c>
      <c r="AE566" s="32">
        <v>0</v>
      </c>
      <c r="AF566" s="32">
        <v>0</v>
      </c>
      <c r="AG566" s="32">
        <v>0</v>
      </c>
      <c r="AH566" s="32">
        <v>0</v>
      </c>
      <c r="AI566" s="21">
        <v>0</v>
      </c>
      <c r="AJ566" s="21">
        <v>0</v>
      </c>
      <c r="AK566" s="9">
        <v>0</v>
      </c>
      <c r="AL566" s="9">
        <v>0</v>
      </c>
      <c r="AM566" s="9">
        <v>0</v>
      </c>
      <c r="AN566" s="21">
        <v>0</v>
      </c>
      <c r="AO566" s="87">
        <v>0</v>
      </c>
      <c r="AP566" s="83">
        <v>0</v>
      </c>
      <c r="AQ566" s="24">
        <v>0</v>
      </c>
      <c r="AR566" s="24">
        <v>0</v>
      </c>
      <c r="AS566" s="24">
        <v>0</v>
      </c>
      <c r="AT566" s="24">
        <v>0</v>
      </c>
      <c r="AU566" s="24">
        <v>0</v>
      </c>
      <c r="AV566" s="24">
        <v>0</v>
      </c>
      <c r="AW566" s="24">
        <v>0</v>
      </c>
    </row>
    <row r="567" spans="1:49">
      <c r="A567" s="1">
        <v>1</v>
      </c>
      <c r="B567" s="1">
        <v>4</v>
      </c>
      <c r="C567" s="1">
        <v>5</v>
      </c>
      <c r="D567" s="1">
        <v>3</v>
      </c>
      <c r="E567" s="1">
        <v>0</v>
      </c>
      <c r="H567" s="1">
        <v>66200</v>
      </c>
      <c r="I567" s="1">
        <v>0</v>
      </c>
      <c r="J567" s="5" t="str">
        <f t="shared" si="36"/>
        <v>66200/0</v>
      </c>
      <c r="K567" s="2" t="s">
        <v>363</v>
      </c>
      <c r="L567" s="1">
        <v>4</v>
      </c>
      <c r="M567" s="1">
        <v>6</v>
      </c>
      <c r="N567" s="1">
        <v>1</v>
      </c>
      <c r="O567" s="1">
        <v>3</v>
      </c>
      <c r="P567" s="1">
        <v>2</v>
      </c>
      <c r="Q567" s="1">
        <v>99</v>
      </c>
      <c r="R567" s="1">
        <v>999</v>
      </c>
      <c r="S567" s="12">
        <v>400</v>
      </c>
      <c r="T567" s="29">
        <v>4</v>
      </c>
      <c r="U567" s="29">
        <v>11</v>
      </c>
      <c r="V567" s="61">
        <v>0</v>
      </c>
      <c r="W567" s="32">
        <f t="shared" si="37"/>
        <v>0</v>
      </c>
      <c r="X567" s="61">
        <v>0</v>
      </c>
      <c r="Y567" s="32">
        <f t="shared" si="38"/>
        <v>0</v>
      </c>
      <c r="Z567" s="61">
        <v>0</v>
      </c>
      <c r="AA567" s="32">
        <f t="shared" si="35"/>
        <v>0</v>
      </c>
      <c r="AB567" s="32">
        <v>0</v>
      </c>
      <c r="AC567" s="32">
        <v>0</v>
      </c>
      <c r="AD567" s="32">
        <v>0</v>
      </c>
      <c r="AE567" s="32">
        <v>0</v>
      </c>
      <c r="AF567" s="32">
        <v>6200</v>
      </c>
      <c r="AG567" s="32">
        <v>13937.05</v>
      </c>
      <c r="AH567" s="32">
        <v>10188</v>
      </c>
      <c r="AI567" s="21">
        <v>10196</v>
      </c>
      <c r="AJ567" s="21">
        <v>10196.14</v>
      </c>
      <c r="AK567" s="9">
        <v>8950</v>
      </c>
      <c r="AL567" s="9">
        <v>10200</v>
      </c>
      <c r="AM567" s="9">
        <v>11000</v>
      </c>
      <c r="AN567" s="21">
        <v>11000</v>
      </c>
      <c r="AO567" s="87">
        <v>12000</v>
      </c>
      <c r="AP567" s="83">
        <v>12000</v>
      </c>
      <c r="AQ567" s="24">
        <v>14335</v>
      </c>
      <c r="AR567" s="24">
        <v>14335</v>
      </c>
      <c r="AS567" s="24">
        <v>14335</v>
      </c>
      <c r="AT567" s="24">
        <v>17500</v>
      </c>
      <c r="AU567" s="24">
        <v>26028.34</v>
      </c>
      <c r="AV567" s="24">
        <f>VLOOKUP(J567,Foglio4!$D$2:$I$1206,6,0)</f>
        <v>27335</v>
      </c>
      <c r="AW567" s="24">
        <f>VLOOKUP(SPESA!J567,Foglio4!$D$2:$J$1206,7,0)</f>
        <v>27335</v>
      </c>
    </row>
    <row r="568" spans="1:49">
      <c r="A568" s="1">
        <v>1</v>
      </c>
      <c r="B568" s="1">
        <v>4</v>
      </c>
      <c r="C568" s="1">
        <v>5</v>
      </c>
      <c r="D568" s="1">
        <v>3</v>
      </c>
      <c r="E568" s="1">
        <v>0</v>
      </c>
      <c r="F568" s="5">
        <v>66201</v>
      </c>
      <c r="G568" s="5">
        <v>0</v>
      </c>
      <c r="H568" s="1">
        <v>66200</v>
      </c>
      <c r="I568" s="1">
        <v>2</v>
      </c>
      <c r="J568" s="5" t="str">
        <f t="shared" si="36"/>
        <v>66200/2</v>
      </c>
      <c r="K568" s="2" t="s">
        <v>32</v>
      </c>
      <c r="L568" s="1">
        <v>4</v>
      </c>
      <c r="M568" s="1">
        <v>6</v>
      </c>
      <c r="N568" s="1">
        <v>1</v>
      </c>
      <c r="O568" s="1">
        <v>3</v>
      </c>
      <c r="P568" s="1">
        <v>2</v>
      </c>
      <c r="Q568" s="1">
        <v>5</v>
      </c>
      <c r="R568" s="1">
        <v>1</v>
      </c>
      <c r="S568" s="12">
        <v>354</v>
      </c>
      <c r="T568" s="29">
        <v>4</v>
      </c>
      <c r="U568" s="29">
        <v>11</v>
      </c>
      <c r="V568" s="61">
        <v>0</v>
      </c>
      <c r="W568" s="32">
        <f t="shared" si="37"/>
        <v>0</v>
      </c>
      <c r="X568" s="61">
        <v>3700000</v>
      </c>
      <c r="Y568" s="32">
        <f t="shared" si="38"/>
        <v>1910.8905266311001</v>
      </c>
      <c r="Z568" s="61">
        <v>4000000</v>
      </c>
      <c r="AA568" s="32">
        <f t="shared" ref="AA568:AA634" si="39">Z568/1936.27</f>
        <v>2065.8275963579458</v>
      </c>
      <c r="AB568" s="32">
        <v>2066</v>
      </c>
      <c r="AC568" s="32">
        <v>2750</v>
      </c>
      <c r="AD568" s="32">
        <v>1185.74</v>
      </c>
      <c r="AE568" s="32">
        <v>1600</v>
      </c>
      <c r="AF568" s="32">
        <v>1595.6</v>
      </c>
      <c r="AG568" s="32">
        <v>1380.62</v>
      </c>
      <c r="AH568" s="32">
        <v>1057</v>
      </c>
      <c r="AI568" s="21">
        <v>1147</v>
      </c>
      <c r="AJ568" s="21">
        <v>1180</v>
      </c>
      <c r="AK568" s="9">
        <v>1180</v>
      </c>
      <c r="AL568" s="9">
        <v>1180</v>
      </c>
      <c r="AM568" s="9">
        <v>1180</v>
      </c>
      <c r="AN568" s="21">
        <v>1180</v>
      </c>
      <c r="AO568" s="87">
        <v>1180</v>
      </c>
      <c r="AP568" s="83">
        <v>1180</v>
      </c>
      <c r="AQ568" s="24">
        <v>1180</v>
      </c>
      <c r="AR568" s="24">
        <v>1180</v>
      </c>
      <c r="AS568" s="24">
        <v>1120</v>
      </c>
      <c r="AT568" s="24">
        <v>0</v>
      </c>
      <c r="AU568" s="24">
        <v>1120</v>
      </c>
      <c r="AV568" s="24">
        <f>VLOOKUP(J568,Foglio4!$D$2:$I$1206,6,0)</f>
        <v>1120</v>
      </c>
      <c r="AW568" s="24">
        <f>VLOOKUP(SPESA!J568,Foglio4!$D$2:$J$1206,7,0)</f>
        <v>1120</v>
      </c>
    </row>
    <row r="569" spans="1:49">
      <c r="A569" s="1">
        <v>1</v>
      </c>
      <c r="B569" s="1">
        <v>4</v>
      </c>
      <c r="C569" s="1">
        <v>5</v>
      </c>
      <c r="D569" s="1">
        <v>3</v>
      </c>
      <c r="E569" s="1">
        <v>0</v>
      </c>
      <c r="F569" s="5">
        <v>66202</v>
      </c>
      <c r="G569" s="5">
        <v>0</v>
      </c>
      <c r="H569" s="1">
        <v>66200</v>
      </c>
      <c r="I569" s="1">
        <v>3</v>
      </c>
      <c r="J569" s="5" t="str">
        <f t="shared" si="36"/>
        <v>66200/3</v>
      </c>
      <c r="K569" s="2" t="s">
        <v>79</v>
      </c>
      <c r="L569" s="1">
        <v>4</v>
      </c>
      <c r="M569" s="1">
        <v>6</v>
      </c>
      <c r="N569" s="1">
        <v>1</v>
      </c>
      <c r="O569" s="1">
        <v>3</v>
      </c>
      <c r="P569" s="1">
        <v>2</v>
      </c>
      <c r="Q569" s="1">
        <v>5</v>
      </c>
      <c r="R569" s="1">
        <v>4</v>
      </c>
      <c r="S569" s="12">
        <v>354</v>
      </c>
      <c r="T569" s="29">
        <v>4</v>
      </c>
      <c r="U569" s="29">
        <v>11</v>
      </c>
      <c r="V569" s="61">
        <v>127772</v>
      </c>
      <c r="W569" s="32">
        <f t="shared" si="37"/>
        <v>65.988730910461868</v>
      </c>
      <c r="X569" s="61">
        <v>1500000</v>
      </c>
      <c r="Y569" s="32">
        <f t="shared" si="38"/>
        <v>774.68534863422974</v>
      </c>
      <c r="Z569" s="61">
        <v>1500000</v>
      </c>
      <c r="AA569" s="32">
        <f t="shared" si="39"/>
        <v>774.68534863422974</v>
      </c>
      <c r="AB569" s="32">
        <v>775</v>
      </c>
      <c r="AC569" s="32">
        <v>910</v>
      </c>
      <c r="AD569" s="32">
        <v>830.2</v>
      </c>
      <c r="AE569" s="32">
        <v>1000</v>
      </c>
      <c r="AF569" s="32">
        <v>1500</v>
      </c>
      <c r="AG569" s="32">
        <v>1423.45</v>
      </c>
      <c r="AH569" s="32">
        <v>1700</v>
      </c>
      <c r="AI569" s="21">
        <v>1300</v>
      </c>
      <c r="AJ569" s="21">
        <v>1900</v>
      </c>
      <c r="AK569" s="9">
        <v>1900</v>
      </c>
      <c r="AL569" s="9">
        <v>1900</v>
      </c>
      <c r="AM569" s="9">
        <v>1900</v>
      </c>
      <c r="AN569" s="21">
        <v>1900</v>
      </c>
      <c r="AO569" s="87">
        <v>1900</v>
      </c>
      <c r="AP569" s="83">
        <v>1900</v>
      </c>
      <c r="AQ569" s="24">
        <v>1900</v>
      </c>
      <c r="AR569" s="24">
        <v>1900</v>
      </c>
      <c r="AS569" s="24">
        <v>1900</v>
      </c>
      <c r="AT569" s="24">
        <v>1900</v>
      </c>
      <c r="AU569" s="24">
        <v>1900</v>
      </c>
      <c r="AV569" s="24">
        <f>VLOOKUP(J569,Foglio4!$D$2:$I$1206,6,0)</f>
        <v>1900</v>
      </c>
      <c r="AW569" s="24">
        <f>VLOOKUP(SPESA!J569,Foglio4!$D$2:$J$1206,7,0)</f>
        <v>1900</v>
      </c>
    </row>
    <row r="570" spans="1:49">
      <c r="A570" s="1">
        <v>1</v>
      </c>
      <c r="B570" s="1">
        <v>4</v>
      </c>
      <c r="C570" s="1">
        <v>5</v>
      </c>
      <c r="D570" s="1">
        <v>3</v>
      </c>
      <c r="E570" s="1">
        <v>0</v>
      </c>
      <c r="F570" s="5">
        <v>66203</v>
      </c>
      <c r="G570" s="5">
        <v>0</v>
      </c>
      <c r="H570" s="1">
        <v>66200</v>
      </c>
      <c r="I570" s="1">
        <v>4</v>
      </c>
      <c r="J570" s="5" t="str">
        <f t="shared" si="36"/>
        <v>66200/4</v>
      </c>
      <c r="K570" s="2" t="s">
        <v>34</v>
      </c>
      <c r="L570" s="1">
        <v>4</v>
      </c>
      <c r="M570" s="1">
        <v>6</v>
      </c>
      <c r="N570" s="1">
        <v>1</v>
      </c>
      <c r="O570" s="1">
        <v>3</v>
      </c>
      <c r="P570" s="1">
        <v>2</v>
      </c>
      <c r="Q570" s="1">
        <v>5</v>
      </c>
      <c r="R570" s="1">
        <v>6</v>
      </c>
      <c r="S570" s="12">
        <v>202</v>
      </c>
      <c r="T570" s="29">
        <v>4</v>
      </c>
      <c r="U570" s="29">
        <v>11</v>
      </c>
      <c r="V570" s="61">
        <v>1155000</v>
      </c>
      <c r="W570" s="32">
        <f t="shared" si="37"/>
        <v>596.50771844835685</v>
      </c>
      <c r="X570" s="61">
        <v>1155000</v>
      </c>
      <c r="Y570" s="32">
        <f t="shared" si="38"/>
        <v>596.50771844835685</v>
      </c>
      <c r="Z570" s="61">
        <v>1500000</v>
      </c>
      <c r="AA570" s="32">
        <f t="shared" si="39"/>
        <v>774.68534863422974</v>
      </c>
      <c r="AB570" s="32">
        <v>0</v>
      </c>
      <c r="AC570" s="32">
        <v>0</v>
      </c>
      <c r="AD570" s="32">
        <v>0</v>
      </c>
      <c r="AE570" s="32">
        <v>750</v>
      </c>
      <c r="AF570" s="32">
        <v>1300</v>
      </c>
      <c r="AG570" s="32">
        <v>87.62</v>
      </c>
      <c r="AH570" s="32">
        <v>1850</v>
      </c>
      <c r="AI570" s="21">
        <v>2450</v>
      </c>
      <c r="AJ570" s="21">
        <v>2450</v>
      </c>
      <c r="AK570" s="9">
        <v>2450</v>
      </c>
      <c r="AL570" s="9">
        <v>2450</v>
      </c>
      <c r="AM570" s="9">
        <v>2450</v>
      </c>
      <c r="AN570" s="21">
        <v>2450</v>
      </c>
      <c r="AO570" s="87">
        <v>2450</v>
      </c>
      <c r="AP570" s="83">
        <v>3450</v>
      </c>
      <c r="AQ570" s="24">
        <v>3450</v>
      </c>
      <c r="AR570" s="24">
        <v>3450</v>
      </c>
      <c r="AS570" s="24">
        <v>3280</v>
      </c>
      <c r="AT570" s="24">
        <v>3280</v>
      </c>
      <c r="AU570" s="24">
        <v>2952</v>
      </c>
      <c r="AV570" s="24">
        <f>VLOOKUP(J570,Foglio4!$D$2:$I$1206,6,0)</f>
        <v>3280</v>
      </c>
      <c r="AW570" s="24">
        <f>VLOOKUP(SPESA!J570,Foglio4!$D$2:$J$1206,7,0)</f>
        <v>3280</v>
      </c>
    </row>
    <row r="571" spans="1:49">
      <c r="A571" s="1">
        <v>1</v>
      </c>
      <c r="B571" s="1">
        <v>4</v>
      </c>
      <c r="C571" s="1">
        <v>5</v>
      </c>
      <c r="D571" s="1">
        <v>3</v>
      </c>
      <c r="E571" s="1">
        <v>0</v>
      </c>
      <c r="F571" s="5">
        <v>66204</v>
      </c>
      <c r="G571" s="5">
        <v>0</v>
      </c>
      <c r="H571" s="1">
        <v>66200</v>
      </c>
      <c r="I571" s="1">
        <v>6</v>
      </c>
      <c r="J571" s="5" t="str">
        <f t="shared" si="36"/>
        <v>66200/6</v>
      </c>
      <c r="K571" s="2" t="s">
        <v>364</v>
      </c>
      <c r="L571" s="1">
        <v>4</v>
      </c>
      <c r="M571" s="1">
        <v>6</v>
      </c>
      <c r="N571" s="1">
        <v>1</v>
      </c>
      <c r="O571" s="1">
        <v>3</v>
      </c>
      <c r="P571" s="1">
        <v>2</v>
      </c>
      <c r="Q571" s="1">
        <v>13</v>
      </c>
      <c r="R571" s="1">
        <v>2</v>
      </c>
      <c r="S571" s="12">
        <v>202</v>
      </c>
      <c r="T571" s="29">
        <v>4</v>
      </c>
      <c r="U571" s="29">
        <v>11</v>
      </c>
      <c r="V571" s="61">
        <v>1187000</v>
      </c>
      <c r="W571" s="32">
        <f t="shared" si="37"/>
        <v>613.03433921922044</v>
      </c>
      <c r="X571" s="61">
        <v>1324217</v>
      </c>
      <c r="Y571" s="32">
        <f t="shared" si="38"/>
        <v>683.90100554158255</v>
      </c>
      <c r="Z571" s="61">
        <v>3986847</v>
      </c>
      <c r="AA571" s="32">
        <f t="shared" si="39"/>
        <v>2059.0346387642221</v>
      </c>
      <c r="AB571" s="32">
        <v>2059</v>
      </c>
      <c r="AC571" s="32">
        <v>2059</v>
      </c>
      <c r="AD571" s="32">
        <v>2059</v>
      </c>
      <c r="AE571" s="32">
        <v>2059</v>
      </c>
      <c r="AF571" s="32">
        <v>2059</v>
      </c>
      <c r="AG571" s="32">
        <v>2550</v>
      </c>
      <c r="AH571" s="32">
        <v>2550</v>
      </c>
      <c r="AI571" s="21">
        <v>3505.5</v>
      </c>
      <c r="AJ571" s="21">
        <v>3691</v>
      </c>
      <c r="AK571" s="9">
        <v>3691</v>
      </c>
      <c r="AL571" s="9">
        <v>3691</v>
      </c>
      <c r="AM571" s="9">
        <v>3691</v>
      </c>
      <c r="AN571" s="21">
        <v>3691</v>
      </c>
      <c r="AO571" s="87">
        <v>3691</v>
      </c>
      <c r="AP571" s="83">
        <v>3691</v>
      </c>
      <c r="AQ571" s="24">
        <v>3691</v>
      </c>
      <c r="AR571" s="24">
        <v>3691</v>
      </c>
      <c r="AS571" s="24">
        <v>3510.9</v>
      </c>
      <c r="AT571" s="24">
        <v>3511</v>
      </c>
      <c r="AU571" s="24">
        <v>3511</v>
      </c>
      <c r="AV571" s="24">
        <f>VLOOKUP(J571,Foglio4!$D$2:$I$1206,6,0)</f>
        <v>3511</v>
      </c>
      <c r="AW571" s="24">
        <f>VLOOKUP(SPESA!J571,Foglio4!$D$2:$J$1206,7,0)</f>
        <v>3511</v>
      </c>
    </row>
    <row r="572" spans="1:49">
      <c r="A572" s="5">
        <v>1</v>
      </c>
      <c r="B572" s="5">
        <v>4</v>
      </c>
      <c r="C572" s="5">
        <v>5</v>
      </c>
      <c r="D572" s="5">
        <v>3</v>
      </c>
      <c r="E572" s="5">
        <v>0</v>
      </c>
      <c r="F572" s="5">
        <v>66206</v>
      </c>
      <c r="G572" s="5">
        <v>0</v>
      </c>
      <c r="H572" s="5">
        <v>66200</v>
      </c>
      <c r="I572" s="5">
        <v>8</v>
      </c>
      <c r="J572" s="5" t="str">
        <f t="shared" si="36"/>
        <v>66200/8</v>
      </c>
      <c r="K572" s="2" t="s">
        <v>862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12">
        <v>301</v>
      </c>
      <c r="T572" s="29">
        <v>4</v>
      </c>
      <c r="U572" s="29">
        <v>11</v>
      </c>
      <c r="V572" s="61">
        <v>0</v>
      </c>
      <c r="W572" s="32">
        <f t="shared" si="37"/>
        <v>0</v>
      </c>
      <c r="X572" s="61">
        <v>500000</v>
      </c>
      <c r="Y572" s="32">
        <f t="shared" si="38"/>
        <v>258.22844954474323</v>
      </c>
      <c r="Z572" s="61">
        <v>2000000</v>
      </c>
      <c r="AA572" s="32">
        <f t="shared" si="39"/>
        <v>1032.9137981789729</v>
      </c>
      <c r="AB572" s="32">
        <v>708.2</v>
      </c>
      <c r="AC572" s="32">
        <v>336.8</v>
      </c>
      <c r="AD572" s="32">
        <v>507.75</v>
      </c>
      <c r="AE572" s="32">
        <v>379.72</v>
      </c>
      <c r="AF572" s="32">
        <v>350</v>
      </c>
      <c r="AG572" s="32">
        <v>311.93</v>
      </c>
      <c r="AH572" s="32">
        <v>0</v>
      </c>
      <c r="AI572" s="21">
        <v>0</v>
      </c>
      <c r="AJ572" s="21">
        <v>0</v>
      </c>
      <c r="AK572" s="9">
        <v>0</v>
      </c>
      <c r="AL572" s="9">
        <v>0</v>
      </c>
      <c r="AM572" s="9">
        <v>0</v>
      </c>
      <c r="AN572" s="21">
        <v>0</v>
      </c>
      <c r="AO572" s="87">
        <v>0</v>
      </c>
      <c r="AP572" s="83">
        <v>0</v>
      </c>
      <c r="AQ572" s="24">
        <v>0</v>
      </c>
      <c r="AR572" s="24">
        <v>0</v>
      </c>
      <c r="AS572" s="24">
        <v>0</v>
      </c>
      <c r="AT572" s="24">
        <v>0</v>
      </c>
      <c r="AU572" s="24">
        <v>0</v>
      </c>
      <c r="AV572" s="24">
        <v>0</v>
      </c>
      <c r="AW572" s="24">
        <v>0</v>
      </c>
    </row>
    <row r="573" spans="1:49">
      <c r="A573" s="1">
        <v>1</v>
      </c>
      <c r="B573" s="1">
        <v>4</v>
      </c>
      <c r="C573" s="1">
        <v>5</v>
      </c>
      <c r="D573" s="1">
        <v>3</v>
      </c>
      <c r="E573" s="1">
        <v>0</v>
      </c>
      <c r="H573" s="1">
        <v>66200</v>
      </c>
      <c r="I573" s="1">
        <v>52</v>
      </c>
      <c r="J573" s="5" t="str">
        <f t="shared" si="36"/>
        <v>66200/52</v>
      </c>
      <c r="K573" s="2" t="s">
        <v>37</v>
      </c>
      <c r="L573" s="1">
        <v>4</v>
      </c>
      <c r="M573" s="1">
        <v>6</v>
      </c>
      <c r="N573" s="1">
        <v>1</v>
      </c>
      <c r="O573" s="1">
        <v>10</v>
      </c>
      <c r="P573" s="1">
        <v>2</v>
      </c>
      <c r="Q573" s="1">
        <v>1</v>
      </c>
      <c r="R573" s="1">
        <v>1</v>
      </c>
      <c r="S573" s="12">
        <v>354</v>
      </c>
      <c r="T573" s="29">
        <v>4</v>
      </c>
      <c r="U573" s="29">
        <v>11</v>
      </c>
      <c r="V573" s="61">
        <v>0</v>
      </c>
      <c r="W573" s="32">
        <f t="shared" si="37"/>
        <v>0</v>
      </c>
      <c r="X573" s="61">
        <v>0</v>
      </c>
      <c r="Y573" s="32">
        <f t="shared" si="38"/>
        <v>0</v>
      </c>
      <c r="Z573" s="61">
        <v>0</v>
      </c>
      <c r="AA573" s="32">
        <f t="shared" si="39"/>
        <v>0</v>
      </c>
      <c r="AB573" s="32">
        <v>0</v>
      </c>
      <c r="AC573" s="32">
        <v>0</v>
      </c>
      <c r="AD573" s="32">
        <v>0</v>
      </c>
      <c r="AE573" s="32">
        <v>0</v>
      </c>
      <c r="AF573" s="32">
        <v>0</v>
      </c>
      <c r="AG573" s="32">
        <v>0</v>
      </c>
      <c r="AH573" s="32">
        <v>0</v>
      </c>
      <c r="AI573" s="21">
        <v>0</v>
      </c>
      <c r="AJ573" s="21">
        <v>0</v>
      </c>
      <c r="AK573" s="9">
        <v>0</v>
      </c>
      <c r="AL573" s="9">
        <v>0</v>
      </c>
      <c r="AM573" s="9">
        <v>0</v>
      </c>
      <c r="AN573" s="21">
        <v>0</v>
      </c>
      <c r="AO573" s="87">
        <v>0</v>
      </c>
      <c r="AP573" s="83">
        <v>0</v>
      </c>
      <c r="AQ573" s="24">
        <v>0</v>
      </c>
      <c r="AR573" s="24">
        <v>0</v>
      </c>
      <c r="AS573" s="24">
        <v>0</v>
      </c>
      <c r="AT573" s="24">
        <v>0</v>
      </c>
      <c r="AU573" s="24">
        <v>0</v>
      </c>
      <c r="AV573" s="24">
        <f>VLOOKUP(J573,Foglio4!$D$2:$I$1206,6,0)</f>
        <v>0</v>
      </c>
      <c r="AW573" s="24">
        <f>VLOOKUP(SPESA!J573,Foglio4!$D$2:$J$1206,7,0)</f>
        <v>0</v>
      </c>
    </row>
    <row r="574" spans="1:49">
      <c r="A574" s="1">
        <v>1</v>
      </c>
      <c r="B574" s="1">
        <v>4</v>
      </c>
      <c r="C574" s="1">
        <v>5</v>
      </c>
      <c r="D574" s="1">
        <v>3</v>
      </c>
      <c r="E574" s="1">
        <v>0</v>
      </c>
      <c r="H574" s="1">
        <v>66200</v>
      </c>
      <c r="I574" s="1">
        <v>53</v>
      </c>
      <c r="J574" s="5" t="str">
        <f t="shared" si="36"/>
        <v>66200/53</v>
      </c>
      <c r="K574" s="2" t="s">
        <v>86</v>
      </c>
      <c r="L574" s="1">
        <v>4</v>
      </c>
      <c r="M574" s="1">
        <v>6</v>
      </c>
      <c r="N574" s="1">
        <v>1</v>
      </c>
      <c r="O574" s="1">
        <v>10</v>
      </c>
      <c r="P574" s="1">
        <v>2</v>
      </c>
      <c r="Q574" s="1">
        <v>1</v>
      </c>
      <c r="R574" s="1">
        <v>1</v>
      </c>
      <c r="S574" s="12">
        <v>354</v>
      </c>
      <c r="T574" s="29">
        <v>4</v>
      </c>
      <c r="U574" s="29">
        <v>11</v>
      </c>
      <c r="V574" s="61">
        <v>0</v>
      </c>
      <c r="W574" s="32">
        <f t="shared" si="37"/>
        <v>0</v>
      </c>
      <c r="X574" s="61">
        <v>0</v>
      </c>
      <c r="Y574" s="32">
        <f t="shared" si="38"/>
        <v>0</v>
      </c>
      <c r="Z574" s="61">
        <v>0</v>
      </c>
      <c r="AA574" s="32">
        <f t="shared" si="39"/>
        <v>0</v>
      </c>
      <c r="AB574" s="32">
        <v>0</v>
      </c>
      <c r="AC574" s="32">
        <v>0</v>
      </c>
      <c r="AD574" s="32">
        <v>0</v>
      </c>
      <c r="AE574" s="32">
        <v>0</v>
      </c>
      <c r="AF574" s="32">
        <v>0</v>
      </c>
      <c r="AG574" s="32">
        <v>0</v>
      </c>
      <c r="AH574" s="32">
        <v>0</v>
      </c>
      <c r="AI574" s="21">
        <v>0</v>
      </c>
      <c r="AJ574" s="21">
        <v>0</v>
      </c>
      <c r="AK574" s="9">
        <v>0</v>
      </c>
      <c r="AL574" s="9">
        <v>0</v>
      </c>
      <c r="AM574" s="9">
        <v>0</v>
      </c>
      <c r="AN574" s="21">
        <v>0</v>
      </c>
      <c r="AO574" s="87">
        <v>0</v>
      </c>
      <c r="AP574" s="83">
        <v>0</v>
      </c>
      <c r="AQ574" s="24">
        <v>0</v>
      </c>
      <c r="AR574" s="24">
        <v>0</v>
      </c>
      <c r="AS574" s="24">
        <v>0</v>
      </c>
      <c r="AT574" s="24">
        <v>0</v>
      </c>
      <c r="AU574" s="24">
        <v>0</v>
      </c>
      <c r="AV574" s="24">
        <f>VLOOKUP(J574,Foglio4!$D$2:$I$1206,6,0)</f>
        <v>0</v>
      </c>
      <c r="AW574" s="24">
        <f>VLOOKUP(SPESA!J574,Foglio4!$D$2:$J$1206,7,0)</f>
        <v>0</v>
      </c>
    </row>
    <row r="575" spans="1:49">
      <c r="A575" s="1">
        <v>1</v>
      </c>
      <c r="B575" s="1">
        <v>4</v>
      </c>
      <c r="C575" s="1">
        <v>5</v>
      </c>
      <c r="D575" s="1">
        <v>3</v>
      </c>
      <c r="E575" s="1">
        <v>0</v>
      </c>
      <c r="H575" s="1">
        <v>66200</v>
      </c>
      <c r="I575" s="1">
        <v>54</v>
      </c>
      <c r="J575" s="5" t="str">
        <f t="shared" si="36"/>
        <v>66200/54</v>
      </c>
      <c r="K575" s="2" t="s">
        <v>123</v>
      </c>
      <c r="L575" s="1">
        <v>4</v>
      </c>
      <c r="M575" s="1">
        <v>6</v>
      </c>
      <c r="N575" s="1">
        <v>1</v>
      </c>
      <c r="O575" s="1">
        <v>10</v>
      </c>
      <c r="P575" s="1">
        <v>2</v>
      </c>
      <c r="Q575" s="1">
        <v>1</v>
      </c>
      <c r="R575" s="1">
        <v>1</v>
      </c>
      <c r="S575" s="12">
        <v>202</v>
      </c>
      <c r="T575" s="29">
        <v>4</v>
      </c>
      <c r="U575" s="29">
        <v>11</v>
      </c>
      <c r="V575" s="61">
        <v>0</v>
      </c>
      <c r="W575" s="32">
        <f t="shared" si="37"/>
        <v>0</v>
      </c>
      <c r="X575" s="61">
        <v>0</v>
      </c>
      <c r="Y575" s="32">
        <f t="shared" si="38"/>
        <v>0</v>
      </c>
      <c r="Z575" s="61">
        <v>0</v>
      </c>
      <c r="AA575" s="32">
        <f t="shared" si="39"/>
        <v>0</v>
      </c>
      <c r="AB575" s="32">
        <v>0</v>
      </c>
      <c r="AC575" s="32">
        <v>0</v>
      </c>
      <c r="AD575" s="32">
        <v>0</v>
      </c>
      <c r="AE575" s="32">
        <v>0</v>
      </c>
      <c r="AF575" s="32">
        <v>0</v>
      </c>
      <c r="AG575" s="32">
        <v>0</v>
      </c>
      <c r="AH575" s="32">
        <v>0</v>
      </c>
      <c r="AI575" s="21">
        <v>0</v>
      </c>
      <c r="AJ575" s="21">
        <v>0</v>
      </c>
      <c r="AK575" s="9">
        <v>0</v>
      </c>
      <c r="AL575" s="9">
        <v>0</v>
      </c>
      <c r="AM575" s="9">
        <v>0</v>
      </c>
      <c r="AN575" s="21">
        <v>0</v>
      </c>
      <c r="AO575" s="87">
        <v>0</v>
      </c>
      <c r="AP575" s="83">
        <v>0</v>
      </c>
      <c r="AQ575" s="24">
        <v>0</v>
      </c>
      <c r="AR575" s="24">
        <v>0</v>
      </c>
      <c r="AS575" s="24">
        <v>0</v>
      </c>
      <c r="AT575" s="24">
        <v>0</v>
      </c>
      <c r="AU575" s="24">
        <v>0</v>
      </c>
      <c r="AV575" s="24">
        <f>VLOOKUP(J575,Foglio4!$D$2:$I$1206,6,0)</f>
        <v>0</v>
      </c>
      <c r="AW575" s="24">
        <f>VLOOKUP(SPESA!J575,Foglio4!$D$2:$J$1206,7,0)</f>
        <v>0</v>
      </c>
    </row>
    <row r="576" spans="1:49">
      <c r="A576" s="1">
        <v>1</v>
      </c>
      <c r="B576" s="1">
        <v>4</v>
      </c>
      <c r="C576" s="1">
        <v>5</v>
      </c>
      <c r="D576" s="1">
        <v>3</v>
      </c>
      <c r="E576" s="1">
        <v>0</v>
      </c>
      <c r="H576" s="1">
        <v>66200</v>
      </c>
      <c r="I576" s="1">
        <v>56</v>
      </c>
      <c r="J576" s="5" t="str">
        <f t="shared" si="36"/>
        <v>66200/56</v>
      </c>
      <c r="K576" s="2" t="s">
        <v>365</v>
      </c>
      <c r="L576" s="1">
        <v>4</v>
      </c>
      <c r="M576" s="1">
        <v>6</v>
      </c>
      <c r="N576" s="1">
        <v>1</v>
      </c>
      <c r="O576" s="1">
        <v>10</v>
      </c>
      <c r="P576" s="1">
        <v>2</v>
      </c>
      <c r="Q576" s="1">
        <v>1</v>
      </c>
      <c r="R576" s="1">
        <v>1</v>
      </c>
      <c r="S576" s="12">
        <v>202</v>
      </c>
      <c r="T576" s="29">
        <v>4</v>
      </c>
      <c r="U576" s="29">
        <v>11</v>
      </c>
      <c r="V576" s="61">
        <v>0</v>
      </c>
      <c r="W576" s="32">
        <f t="shared" si="37"/>
        <v>0</v>
      </c>
      <c r="X576" s="61">
        <v>0</v>
      </c>
      <c r="Y576" s="32">
        <f t="shared" si="38"/>
        <v>0</v>
      </c>
      <c r="Z576" s="61">
        <v>0</v>
      </c>
      <c r="AA576" s="32">
        <f t="shared" si="39"/>
        <v>0</v>
      </c>
      <c r="AB576" s="32">
        <v>0</v>
      </c>
      <c r="AC576" s="32">
        <v>0</v>
      </c>
      <c r="AD576" s="32">
        <v>0</v>
      </c>
      <c r="AE576" s="32">
        <v>0</v>
      </c>
      <c r="AF576" s="32">
        <v>0</v>
      </c>
      <c r="AG576" s="32">
        <v>0</v>
      </c>
      <c r="AH576" s="32">
        <v>0</v>
      </c>
      <c r="AI576" s="21">
        <v>0</v>
      </c>
      <c r="AJ576" s="21">
        <v>0</v>
      </c>
      <c r="AK576" s="9">
        <v>0</v>
      </c>
      <c r="AL576" s="9">
        <v>0</v>
      </c>
      <c r="AM576" s="9">
        <v>0</v>
      </c>
      <c r="AN576" s="21">
        <v>0</v>
      </c>
      <c r="AO576" s="87">
        <v>0</v>
      </c>
      <c r="AP576" s="83">
        <v>0</v>
      </c>
      <c r="AQ576" s="24">
        <v>0</v>
      </c>
      <c r="AR576" s="24">
        <v>0</v>
      </c>
      <c r="AS576" s="24">
        <v>0</v>
      </c>
      <c r="AT576" s="24">
        <v>0</v>
      </c>
      <c r="AU576" s="24">
        <v>0</v>
      </c>
      <c r="AV576" s="24">
        <f>VLOOKUP(J576,Foglio4!$D$2:$I$1206,6,0)</f>
        <v>0</v>
      </c>
      <c r="AW576" s="24">
        <f>VLOOKUP(SPESA!J576,Foglio4!$D$2:$J$1206,7,0)</f>
        <v>0</v>
      </c>
    </row>
    <row r="577" spans="1:49">
      <c r="A577" s="1">
        <v>1</v>
      </c>
      <c r="B577" s="1">
        <v>4</v>
      </c>
      <c r="C577" s="1">
        <v>5</v>
      </c>
      <c r="D577" s="1">
        <v>3</v>
      </c>
      <c r="E577" s="1">
        <v>0</v>
      </c>
      <c r="H577" s="1">
        <v>66200</v>
      </c>
      <c r="I577" s="1">
        <v>71</v>
      </c>
      <c r="J577" s="5" t="str">
        <f t="shared" si="36"/>
        <v>66200/71</v>
      </c>
      <c r="K577" s="2" t="s">
        <v>366</v>
      </c>
      <c r="L577" s="1">
        <v>4</v>
      </c>
      <c r="M577" s="1">
        <v>6</v>
      </c>
      <c r="N577" s="1">
        <v>1</v>
      </c>
      <c r="O577" s="1">
        <v>10</v>
      </c>
      <c r="P577" s="1">
        <v>2</v>
      </c>
      <c r="Q577" s="1">
        <v>1</v>
      </c>
      <c r="R577" s="1">
        <v>1</v>
      </c>
      <c r="S577" s="12">
        <v>400</v>
      </c>
      <c r="T577" s="29">
        <v>4</v>
      </c>
      <c r="U577" s="29">
        <v>11</v>
      </c>
      <c r="V577" s="61">
        <v>0</v>
      </c>
      <c r="W577" s="32">
        <f t="shared" si="37"/>
        <v>0</v>
      </c>
      <c r="X577" s="61">
        <v>0</v>
      </c>
      <c r="Y577" s="32">
        <f t="shared" si="38"/>
        <v>0</v>
      </c>
      <c r="Z577" s="61">
        <v>0</v>
      </c>
      <c r="AA577" s="32">
        <f t="shared" si="39"/>
        <v>0</v>
      </c>
      <c r="AB577" s="32">
        <v>0</v>
      </c>
      <c r="AC577" s="32">
        <v>0</v>
      </c>
      <c r="AD577" s="32">
        <v>0</v>
      </c>
      <c r="AE577" s="32">
        <v>0</v>
      </c>
      <c r="AF577" s="32">
        <v>0</v>
      </c>
      <c r="AG577" s="32">
        <v>0</v>
      </c>
      <c r="AH577" s="32">
        <v>0</v>
      </c>
      <c r="AI577" s="21">
        <v>0</v>
      </c>
      <c r="AJ577" s="21">
        <v>0</v>
      </c>
      <c r="AK577" s="9">
        <v>0</v>
      </c>
      <c r="AL577" s="9">
        <v>0</v>
      </c>
      <c r="AM577" s="9">
        <v>0</v>
      </c>
      <c r="AN577" s="21">
        <v>0</v>
      </c>
      <c r="AO577" s="87">
        <v>0</v>
      </c>
      <c r="AP577" s="83">
        <v>0</v>
      </c>
      <c r="AQ577" s="24">
        <v>0</v>
      </c>
      <c r="AR577" s="24">
        <v>0</v>
      </c>
      <c r="AS577" s="24">
        <v>0</v>
      </c>
      <c r="AT577" s="24">
        <v>0</v>
      </c>
      <c r="AU577" s="24">
        <v>0</v>
      </c>
      <c r="AV577" s="24">
        <f>VLOOKUP(J577,Foglio4!$D$2:$I$1206,6,0)</f>
        <v>0</v>
      </c>
      <c r="AW577" s="24">
        <f>VLOOKUP(SPESA!J577,Foglio4!$D$2:$J$1206,7,0)</f>
        <v>0</v>
      </c>
    </row>
    <row r="578" spans="1:49">
      <c r="A578" s="5">
        <v>1</v>
      </c>
      <c r="B578" s="5">
        <v>4</v>
      </c>
      <c r="C578" s="5">
        <v>5</v>
      </c>
      <c r="D578" s="5">
        <v>3</v>
      </c>
      <c r="E578" s="5">
        <v>0</v>
      </c>
      <c r="H578" s="5">
        <v>66207</v>
      </c>
      <c r="I578" s="5">
        <v>0</v>
      </c>
      <c r="J578" s="5" t="str">
        <f t="shared" si="36"/>
        <v>66207/0</v>
      </c>
      <c r="K578" s="2" t="s">
        <v>846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12">
        <v>200</v>
      </c>
      <c r="T578" s="29">
        <v>4</v>
      </c>
      <c r="U578" s="29">
        <v>11</v>
      </c>
      <c r="V578" s="61">
        <v>0</v>
      </c>
      <c r="W578" s="32">
        <f t="shared" si="37"/>
        <v>0</v>
      </c>
      <c r="X578" s="61">
        <v>0</v>
      </c>
      <c r="Y578" s="32">
        <f t="shared" si="38"/>
        <v>0</v>
      </c>
      <c r="Z578" s="61">
        <v>0</v>
      </c>
      <c r="AA578" s="32">
        <f t="shared" si="39"/>
        <v>0</v>
      </c>
      <c r="AB578" s="32">
        <v>0</v>
      </c>
      <c r="AC578" s="32">
        <v>0</v>
      </c>
      <c r="AD578" s="32">
        <v>7000</v>
      </c>
      <c r="AE578" s="32">
        <v>0</v>
      </c>
      <c r="AF578" s="32">
        <v>0</v>
      </c>
      <c r="AG578" s="32">
        <v>2000</v>
      </c>
      <c r="AH578" s="32">
        <v>1930</v>
      </c>
      <c r="AI578" s="21">
        <v>0</v>
      </c>
      <c r="AJ578" s="21">
        <v>0</v>
      </c>
      <c r="AK578" s="9">
        <v>0</v>
      </c>
      <c r="AL578" s="9">
        <v>0</v>
      </c>
      <c r="AM578" s="9">
        <v>0</v>
      </c>
      <c r="AN578" s="21">
        <v>0</v>
      </c>
      <c r="AO578" s="87">
        <v>0</v>
      </c>
      <c r="AP578" s="83">
        <v>0</v>
      </c>
      <c r="AQ578" s="24">
        <v>0</v>
      </c>
      <c r="AR578" s="24">
        <v>0</v>
      </c>
      <c r="AS578" s="24">
        <v>0</v>
      </c>
      <c r="AT578" s="24">
        <v>0</v>
      </c>
      <c r="AU578" s="24">
        <v>0</v>
      </c>
      <c r="AV578" s="24">
        <v>0</v>
      </c>
      <c r="AW578" s="24">
        <v>0</v>
      </c>
    </row>
    <row r="579" spans="1:49">
      <c r="A579" s="1">
        <v>1</v>
      </c>
      <c r="B579" s="1">
        <v>4</v>
      </c>
      <c r="C579" s="1">
        <v>5</v>
      </c>
      <c r="D579" s="1">
        <v>3</v>
      </c>
      <c r="E579" s="1">
        <v>0</v>
      </c>
      <c r="H579" s="1">
        <v>67001</v>
      </c>
      <c r="I579" s="1">
        <v>0</v>
      </c>
      <c r="J579" s="5" t="str">
        <f t="shared" si="36"/>
        <v>67001/0</v>
      </c>
      <c r="K579" s="2" t="s">
        <v>367</v>
      </c>
      <c r="L579" s="1">
        <v>4</v>
      </c>
      <c r="M579" s="1">
        <v>6</v>
      </c>
      <c r="N579" s="1">
        <v>1</v>
      </c>
      <c r="O579" s="1">
        <v>3</v>
      </c>
      <c r="P579" s="1">
        <v>2</v>
      </c>
      <c r="Q579" s="1">
        <v>13</v>
      </c>
      <c r="R579" s="1">
        <v>999</v>
      </c>
      <c r="S579" s="12">
        <v>400</v>
      </c>
      <c r="T579" s="29">
        <v>4</v>
      </c>
      <c r="U579" s="29">
        <v>11</v>
      </c>
      <c r="V579" s="61">
        <v>3020680</v>
      </c>
      <c r="W579" s="32">
        <f t="shared" si="37"/>
        <v>1560.0510259416301</v>
      </c>
      <c r="X579" s="61">
        <v>10155045</v>
      </c>
      <c r="Y579" s="32">
        <f t="shared" si="38"/>
        <v>5244.6430508141948</v>
      </c>
      <c r="Z579" s="61">
        <v>10569489</v>
      </c>
      <c r="AA579" s="32">
        <f t="shared" si="39"/>
        <v>5458.6855139004374</v>
      </c>
      <c r="AB579" s="32">
        <v>4724.8</v>
      </c>
      <c r="AC579" s="32">
        <v>4339.3599999999997</v>
      </c>
      <c r="AD579" s="32">
        <v>2961.9</v>
      </c>
      <c r="AE579" s="32">
        <v>3452.24</v>
      </c>
      <c r="AF579" s="32">
        <v>4990.3500000000004</v>
      </c>
      <c r="AG579" s="32">
        <v>5551.84</v>
      </c>
      <c r="AH579" s="32">
        <v>8895.43</v>
      </c>
      <c r="AI579" s="21">
        <v>11709.84</v>
      </c>
      <c r="AJ579" s="21">
        <v>11123.98</v>
      </c>
      <c r="AK579" s="9">
        <v>12628.47</v>
      </c>
      <c r="AL579" s="9">
        <v>11841.6</v>
      </c>
      <c r="AM579" s="9">
        <v>10744.19</v>
      </c>
      <c r="AN579" s="21">
        <v>15000</v>
      </c>
      <c r="AO579" s="87">
        <v>17000</v>
      </c>
      <c r="AP579" s="83">
        <v>17000</v>
      </c>
      <c r="AQ579" s="24">
        <v>24000</v>
      </c>
      <c r="AR579" s="24">
        <v>24000</v>
      </c>
      <c r="AS579" s="24">
        <v>24000</v>
      </c>
      <c r="AT579" s="24">
        <v>21000</v>
      </c>
      <c r="AU579" s="24">
        <v>28500</v>
      </c>
      <c r="AV579" s="24">
        <f>VLOOKUP(J579,Foglio4!$D$2:$I$1206,6,0)</f>
        <v>24000</v>
      </c>
      <c r="AW579" s="24">
        <f>VLOOKUP(SPESA!J579,Foglio4!$D$2:$J$1206,7,0)</f>
        <v>24000</v>
      </c>
    </row>
    <row r="580" spans="1:49">
      <c r="A580" s="1">
        <v>1</v>
      </c>
      <c r="B580" s="1">
        <v>4</v>
      </c>
      <c r="C580" s="1">
        <v>5</v>
      </c>
      <c r="D580" s="1">
        <v>3</v>
      </c>
      <c r="E580" s="1">
        <v>0</v>
      </c>
      <c r="H580" s="1">
        <v>67001</v>
      </c>
      <c r="I580" s="1">
        <v>71</v>
      </c>
      <c r="J580" s="5" t="str">
        <f t="shared" si="36"/>
        <v>67001/71</v>
      </c>
      <c r="K580" s="2" t="s">
        <v>368</v>
      </c>
      <c r="L580" s="1">
        <v>4</v>
      </c>
      <c r="M580" s="1">
        <v>6</v>
      </c>
      <c r="N580" s="1">
        <v>1</v>
      </c>
      <c r="O580" s="1">
        <v>10</v>
      </c>
      <c r="P580" s="1">
        <v>2</v>
      </c>
      <c r="Q580" s="1">
        <v>1</v>
      </c>
      <c r="R580" s="1">
        <v>1</v>
      </c>
      <c r="S580" s="12">
        <v>400</v>
      </c>
      <c r="T580" s="29">
        <v>4</v>
      </c>
      <c r="U580" s="29">
        <v>11</v>
      </c>
      <c r="V580" s="61">
        <v>0</v>
      </c>
      <c r="W580" s="32">
        <f t="shared" si="37"/>
        <v>0</v>
      </c>
      <c r="X580" s="61">
        <v>0</v>
      </c>
      <c r="Y580" s="32">
        <f t="shared" si="38"/>
        <v>0</v>
      </c>
      <c r="Z580" s="61">
        <v>0</v>
      </c>
      <c r="AA580" s="32">
        <f t="shared" si="39"/>
        <v>0</v>
      </c>
      <c r="AB580" s="32">
        <v>0</v>
      </c>
      <c r="AC580" s="32">
        <v>0</v>
      </c>
      <c r="AD580" s="32">
        <v>0</v>
      </c>
      <c r="AE580" s="32">
        <v>0</v>
      </c>
      <c r="AF580" s="32">
        <v>0</v>
      </c>
      <c r="AG580" s="32">
        <v>0</v>
      </c>
      <c r="AH580" s="32">
        <v>0</v>
      </c>
      <c r="AI580" s="21">
        <v>0</v>
      </c>
      <c r="AJ580" s="21">
        <v>0</v>
      </c>
      <c r="AK580" s="9">
        <v>0</v>
      </c>
      <c r="AL580" s="9">
        <v>0</v>
      </c>
      <c r="AM580" s="9">
        <v>0</v>
      </c>
      <c r="AN580" s="21">
        <v>0</v>
      </c>
      <c r="AO580" s="87">
        <v>0</v>
      </c>
      <c r="AP580" s="83">
        <v>0</v>
      </c>
      <c r="AQ580" s="24">
        <v>0</v>
      </c>
      <c r="AR580" s="24">
        <v>0</v>
      </c>
      <c r="AS580" s="24">
        <v>0</v>
      </c>
      <c r="AT580" s="24">
        <v>0</v>
      </c>
      <c r="AU580" s="24">
        <v>0</v>
      </c>
      <c r="AV580" s="24">
        <f>VLOOKUP(J580,Foglio4!$D$2:$I$1206,6,0)</f>
        <v>0</v>
      </c>
      <c r="AW580" s="24">
        <f>VLOOKUP(SPESA!J580,Foglio4!$D$2:$J$1206,7,0)</f>
        <v>0</v>
      </c>
    </row>
    <row r="581" spans="1:49">
      <c r="A581" s="1">
        <v>1</v>
      </c>
      <c r="B581" s="1">
        <v>4</v>
      </c>
      <c r="C581" s="1">
        <v>5</v>
      </c>
      <c r="D581" s="1">
        <v>3</v>
      </c>
      <c r="E581" s="1">
        <v>0</v>
      </c>
      <c r="H581" s="1">
        <v>67002</v>
      </c>
      <c r="I581" s="1">
        <v>0</v>
      </c>
      <c r="J581" s="5" t="str">
        <f t="shared" si="36"/>
        <v>67002/0</v>
      </c>
      <c r="K581" s="2" t="s">
        <v>369</v>
      </c>
      <c r="L581" s="1">
        <v>4</v>
      </c>
      <c r="M581" s="1">
        <v>6</v>
      </c>
      <c r="N581" s="1">
        <v>1</v>
      </c>
      <c r="O581" s="1">
        <v>3</v>
      </c>
      <c r="P581" s="1">
        <v>2</v>
      </c>
      <c r="Q581" s="1">
        <v>13</v>
      </c>
      <c r="R581" s="1">
        <v>999</v>
      </c>
      <c r="S581" s="12">
        <v>400</v>
      </c>
      <c r="T581" s="29">
        <v>4</v>
      </c>
      <c r="U581" s="29">
        <v>11</v>
      </c>
      <c r="V581" s="61">
        <v>0</v>
      </c>
      <c r="W581" s="32">
        <f t="shared" si="37"/>
        <v>0</v>
      </c>
      <c r="X581" s="61">
        <v>0</v>
      </c>
      <c r="Y581" s="32">
        <f t="shared" si="38"/>
        <v>0</v>
      </c>
      <c r="Z581" s="61">
        <v>0</v>
      </c>
      <c r="AA581" s="32">
        <f t="shared" si="39"/>
        <v>0</v>
      </c>
      <c r="AB581" s="32">
        <v>0</v>
      </c>
      <c r="AC581" s="32">
        <v>10165.17</v>
      </c>
      <c r="AD581" s="32">
        <v>9379.66</v>
      </c>
      <c r="AE581" s="32">
        <v>8332.31</v>
      </c>
      <c r="AF581" s="32">
        <v>8546.2999999999993</v>
      </c>
      <c r="AG581" s="32">
        <v>9262.75</v>
      </c>
      <c r="AH581" s="32">
        <v>16601.72</v>
      </c>
      <c r="AI581" s="21">
        <v>21315.85</v>
      </c>
      <c r="AJ581" s="21">
        <v>17043.87</v>
      </c>
      <c r="AK581" s="9">
        <v>14107.23</v>
      </c>
      <c r="AL581" s="9">
        <v>17244.5</v>
      </c>
      <c r="AM581" s="9">
        <v>18299.61</v>
      </c>
      <c r="AN581" s="21">
        <v>15000</v>
      </c>
      <c r="AO581" s="87">
        <v>14999.34</v>
      </c>
      <c r="AP581" s="83">
        <v>14236.9</v>
      </c>
      <c r="AQ581" s="24">
        <v>11293.18</v>
      </c>
      <c r="AR581" s="24">
        <v>7067.5</v>
      </c>
      <c r="AS581" s="24">
        <v>0</v>
      </c>
      <c r="AT581" s="24">
        <v>0</v>
      </c>
      <c r="AU581" s="24">
        <v>0</v>
      </c>
      <c r="AV581" s="24">
        <f>VLOOKUP(J581,Foglio4!$D$2:$I$1206,6,0)</f>
        <v>0</v>
      </c>
      <c r="AW581" s="24">
        <f>VLOOKUP(SPESA!J581,Foglio4!$D$2:$J$1206,7,0)</f>
        <v>0</v>
      </c>
    </row>
    <row r="582" spans="1:49">
      <c r="A582" s="1">
        <v>1</v>
      </c>
      <c r="B582" s="1">
        <v>4</v>
      </c>
      <c r="C582" s="1">
        <v>5</v>
      </c>
      <c r="D582" s="1">
        <v>3</v>
      </c>
      <c r="E582" s="1">
        <v>0</v>
      </c>
      <c r="H582" s="1">
        <v>67002</v>
      </c>
      <c r="I582" s="1">
        <v>71</v>
      </c>
      <c r="J582" s="5" t="str">
        <f t="shared" si="36"/>
        <v>67002/71</v>
      </c>
      <c r="K582" s="2" t="s">
        <v>370</v>
      </c>
      <c r="L582" s="1">
        <v>4</v>
      </c>
      <c r="M582" s="1">
        <v>6</v>
      </c>
      <c r="N582" s="1">
        <v>1</v>
      </c>
      <c r="O582" s="1">
        <v>10</v>
      </c>
      <c r="P582" s="1">
        <v>2</v>
      </c>
      <c r="Q582" s="1">
        <v>1</v>
      </c>
      <c r="R582" s="1">
        <v>1</v>
      </c>
      <c r="S582" s="12">
        <v>400</v>
      </c>
      <c r="T582" s="29">
        <v>4</v>
      </c>
      <c r="U582" s="29">
        <v>11</v>
      </c>
      <c r="V582" s="61">
        <v>0</v>
      </c>
      <c r="W582" s="32">
        <f t="shared" si="37"/>
        <v>0</v>
      </c>
      <c r="X582" s="61">
        <v>0</v>
      </c>
      <c r="Y582" s="32">
        <f t="shared" si="38"/>
        <v>0</v>
      </c>
      <c r="Z582" s="61">
        <v>0</v>
      </c>
      <c r="AA582" s="32">
        <f t="shared" si="39"/>
        <v>0</v>
      </c>
      <c r="AB582" s="32">
        <v>0</v>
      </c>
      <c r="AC582" s="32">
        <v>0</v>
      </c>
      <c r="AD582" s="32">
        <v>0</v>
      </c>
      <c r="AE582" s="32">
        <v>0</v>
      </c>
      <c r="AF582" s="32">
        <v>0</v>
      </c>
      <c r="AG582" s="32">
        <v>0</v>
      </c>
      <c r="AH582" s="32">
        <v>0</v>
      </c>
      <c r="AI582" s="21">
        <v>0</v>
      </c>
      <c r="AJ582" s="21">
        <v>0</v>
      </c>
      <c r="AK582" s="9">
        <v>0</v>
      </c>
      <c r="AL582" s="9">
        <v>0</v>
      </c>
      <c r="AM582" s="9">
        <v>0</v>
      </c>
      <c r="AN582" s="21">
        <v>0</v>
      </c>
      <c r="AO582" s="87">
        <v>0</v>
      </c>
      <c r="AP582" s="83">
        <v>0</v>
      </c>
      <c r="AQ582" s="24">
        <v>0</v>
      </c>
      <c r="AR582" s="24">
        <v>0</v>
      </c>
      <c r="AS582" s="24">
        <v>0</v>
      </c>
      <c r="AT582" s="24">
        <v>0</v>
      </c>
      <c r="AU582" s="24">
        <v>0</v>
      </c>
      <c r="AV582" s="24">
        <f>VLOOKUP(J582,Foglio4!$D$2:$I$1206,6,0)</f>
        <v>0</v>
      </c>
      <c r="AW582" s="24">
        <f>VLOOKUP(SPESA!J582,Foglio4!$D$2:$J$1206,7,0)</f>
        <v>0</v>
      </c>
    </row>
    <row r="583" spans="1:49">
      <c r="A583" s="5">
        <v>1</v>
      </c>
      <c r="B583" s="5">
        <v>4</v>
      </c>
      <c r="C583" s="5">
        <v>5</v>
      </c>
      <c r="D583" s="5">
        <v>5</v>
      </c>
      <c r="E583" s="5">
        <v>0</v>
      </c>
      <c r="F583" s="5">
        <v>67200</v>
      </c>
      <c r="G583" s="5">
        <v>0</v>
      </c>
      <c r="H583" s="5">
        <v>0</v>
      </c>
      <c r="I583" s="5">
        <v>0</v>
      </c>
      <c r="J583" s="5" t="str">
        <f t="shared" si="36"/>
        <v>0/0</v>
      </c>
      <c r="K583" s="2" t="s">
        <v>1069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70">
        <v>400</v>
      </c>
      <c r="T583" s="29">
        <v>4</v>
      </c>
      <c r="U583" s="29">
        <v>11</v>
      </c>
      <c r="V583" s="61">
        <v>0</v>
      </c>
      <c r="W583" s="32">
        <f t="shared" si="37"/>
        <v>0</v>
      </c>
      <c r="X583" s="61">
        <v>8000000</v>
      </c>
      <c r="Y583" s="32">
        <f t="shared" si="38"/>
        <v>4131.6551927158916</v>
      </c>
      <c r="Z583" s="61">
        <v>0</v>
      </c>
      <c r="AA583" s="32">
        <v>0</v>
      </c>
      <c r="AB583" s="32">
        <v>0</v>
      </c>
      <c r="AC583" s="32">
        <v>0</v>
      </c>
      <c r="AD583" s="32">
        <v>0</v>
      </c>
      <c r="AE583" s="32">
        <v>0</v>
      </c>
      <c r="AF583" s="32">
        <v>0</v>
      </c>
      <c r="AG583" s="32">
        <v>0</v>
      </c>
      <c r="AH583" s="32">
        <v>0</v>
      </c>
      <c r="AI583" s="21">
        <v>0</v>
      </c>
      <c r="AJ583" s="21">
        <v>0</v>
      </c>
      <c r="AK583" s="9">
        <v>0</v>
      </c>
      <c r="AL583" s="9">
        <v>0</v>
      </c>
      <c r="AM583" s="9">
        <v>0</v>
      </c>
      <c r="AN583" s="21">
        <v>0</v>
      </c>
      <c r="AO583" s="87">
        <v>0</v>
      </c>
      <c r="AP583" s="83">
        <v>0</v>
      </c>
      <c r="AQ583" s="24">
        <v>0</v>
      </c>
      <c r="AR583" s="24">
        <v>0</v>
      </c>
      <c r="AS583" s="24">
        <v>0</v>
      </c>
      <c r="AT583" s="24">
        <v>0</v>
      </c>
      <c r="AU583" s="24">
        <v>0</v>
      </c>
      <c r="AV583" s="24">
        <v>0</v>
      </c>
      <c r="AW583" s="24">
        <v>0</v>
      </c>
    </row>
    <row r="584" spans="1:49">
      <c r="A584" s="1">
        <v>1</v>
      </c>
      <c r="B584" s="1">
        <v>4</v>
      </c>
      <c r="C584" s="1">
        <v>5</v>
      </c>
      <c r="D584" s="1">
        <v>5</v>
      </c>
      <c r="E584" s="1">
        <v>0</v>
      </c>
      <c r="H584" s="1">
        <v>67210</v>
      </c>
      <c r="I584" s="1">
        <v>0</v>
      </c>
      <c r="J584" s="5" t="str">
        <f t="shared" si="36"/>
        <v>67210/0</v>
      </c>
      <c r="K584" s="2" t="s">
        <v>371</v>
      </c>
      <c r="L584" s="1">
        <v>4</v>
      </c>
      <c r="M584" s="1">
        <v>7</v>
      </c>
      <c r="N584" s="1">
        <v>1</v>
      </c>
      <c r="O584" s="1">
        <v>4</v>
      </c>
      <c r="P584" s="1">
        <v>1</v>
      </c>
      <c r="Q584" s="1">
        <v>1</v>
      </c>
      <c r="R584" s="1">
        <v>2</v>
      </c>
      <c r="S584" s="12">
        <v>400</v>
      </c>
      <c r="T584" s="29">
        <v>4</v>
      </c>
      <c r="U584" s="29">
        <v>11</v>
      </c>
      <c r="V584" s="61">
        <v>0</v>
      </c>
      <c r="W584" s="32">
        <f t="shared" si="37"/>
        <v>0</v>
      </c>
      <c r="X584" s="61">
        <v>2000000</v>
      </c>
      <c r="Y584" s="32">
        <f t="shared" si="38"/>
        <v>1032.9137981789729</v>
      </c>
      <c r="Z584" s="61">
        <v>2000000</v>
      </c>
      <c r="AA584" s="32">
        <f t="shared" si="39"/>
        <v>1032.9137981789729</v>
      </c>
      <c r="AB584" s="32">
        <v>1549</v>
      </c>
      <c r="AC584" s="32">
        <v>1548.98</v>
      </c>
      <c r="AD584" s="32">
        <v>0</v>
      </c>
      <c r="AE584" s="32">
        <v>1000</v>
      </c>
      <c r="AF584" s="32">
        <v>1000</v>
      </c>
      <c r="AG584" s="32">
        <v>3101.35</v>
      </c>
      <c r="AH584" s="32">
        <v>2850</v>
      </c>
      <c r="AI584" s="21">
        <v>2500</v>
      </c>
      <c r="AJ584" s="21">
        <v>2900</v>
      </c>
      <c r="AK584" s="9">
        <v>2960</v>
      </c>
      <c r="AL584" s="9">
        <v>3000</v>
      </c>
      <c r="AM584" s="9">
        <v>3000</v>
      </c>
      <c r="AN584" s="21">
        <v>3000</v>
      </c>
      <c r="AO584" s="87">
        <v>3000</v>
      </c>
      <c r="AP584" s="83">
        <v>3000</v>
      </c>
      <c r="AQ584" s="24">
        <v>3000</v>
      </c>
      <c r="AR584" s="24">
        <v>3000</v>
      </c>
      <c r="AS584" s="24">
        <v>3000</v>
      </c>
      <c r="AT584" s="24">
        <v>3000</v>
      </c>
      <c r="AU584" s="24">
        <v>3000</v>
      </c>
      <c r="AV584" s="24">
        <f>VLOOKUP(J584,Foglio4!$D$2:$I$1206,6,0)</f>
        <v>3000</v>
      </c>
      <c r="AW584" s="24">
        <f>VLOOKUP(SPESA!J584,Foglio4!$D$2:$J$1206,7,0)</f>
        <v>3000</v>
      </c>
    </row>
    <row r="585" spans="1:49">
      <c r="A585" s="1">
        <v>1</v>
      </c>
      <c r="B585" s="1">
        <v>4</v>
      </c>
      <c r="C585" s="1">
        <v>5</v>
      </c>
      <c r="D585" s="1">
        <v>5</v>
      </c>
      <c r="E585" s="1">
        <v>0</v>
      </c>
      <c r="H585" s="1">
        <v>67212</v>
      </c>
      <c r="I585" s="1">
        <v>0</v>
      </c>
      <c r="J585" s="5" t="str">
        <f t="shared" ref="J585:J648" si="40">CONCATENATE(H585,"/",I585)</f>
        <v>67212/0</v>
      </c>
      <c r="K585" s="2" t="s">
        <v>372</v>
      </c>
      <c r="L585" s="1">
        <v>4</v>
      </c>
      <c r="M585" s="1">
        <v>6</v>
      </c>
      <c r="N585" s="1">
        <v>1</v>
      </c>
      <c r="O585" s="1">
        <v>4</v>
      </c>
      <c r="P585" s="1">
        <v>4</v>
      </c>
      <c r="Q585" s="1">
        <v>1</v>
      </c>
      <c r="R585" s="1">
        <v>1</v>
      </c>
      <c r="S585" s="12">
        <v>400</v>
      </c>
      <c r="T585" s="29">
        <v>4</v>
      </c>
      <c r="U585" s="29">
        <v>11</v>
      </c>
      <c r="V585" s="61">
        <v>0</v>
      </c>
      <c r="W585" s="32">
        <f t="shared" si="37"/>
        <v>0</v>
      </c>
      <c r="X585" s="61">
        <v>0</v>
      </c>
      <c r="Y585" s="32">
        <f t="shared" si="38"/>
        <v>0</v>
      </c>
      <c r="Z585" s="61">
        <v>0</v>
      </c>
      <c r="AA585" s="32">
        <f t="shared" si="39"/>
        <v>0</v>
      </c>
      <c r="AB585" s="32">
        <v>0</v>
      </c>
      <c r="AC585" s="32">
        <v>0</v>
      </c>
      <c r="AD585" s="32">
        <v>0</v>
      </c>
      <c r="AE585" s="32">
        <v>0</v>
      </c>
      <c r="AF585" s="32">
        <v>0</v>
      </c>
      <c r="AG585" s="32">
        <v>0</v>
      </c>
      <c r="AH585" s="32">
        <v>0</v>
      </c>
      <c r="AI585" s="21">
        <v>0</v>
      </c>
      <c r="AJ585" s="21">
        <v>0</v>
      </c>
      <c r="AK585" s="9">
        <v>0</v>
      </c>
      <c r="AL585" s="9">
        <v>0</v>
      </c>
      <c r="AM585" s="9">
        <v>1000</v>
      </c>
      <c r="AN585" s="21">
        <v>1000</v>
      </c>
      <c r="AO585" s="87">
        <v>1000</v>
      </c>
      <c r="AP585" s="83">
        <v>1000</v>
      </c>
      <c r="AQ585" s="24">
        <v>1000</v>
      </c>
      <c r="AR585" s="24">
        <v>1000</v>
      </c>
      <c r="AS585" s="24">
        <v>1000</v>
      </c>
      <c r="AT585" s="24">
        <v>1000</v>
      </c>
      <c r="AU585" s="24">
        <v>1600</v>
      </c>
      <c r="AV585" s="24">
        <f>VLOOKUP(J585,Foglio4!$D$2:$I$1206,6,0)</f>
        <v>1600</v>
      </c>
      <c r="AW585" s="24">
        <f>VLOOKUP(SPESA!J585,Foglio4!$D$2:$J$1206,7,0)</f>
        <v>1600</v>
      </c>
    </row>
    <row r="586" spans="1:49">
      <c r="A586" s="1">
        <v>1</v>
      </c>
      <c r="B586" s="1">
        <v>4</v>
      </c>
      <c r="C586" s="1">
        <v>5</v>
      </c>
      <c r="D586" s="1">
        <v>5</v>
      </c>
      <c r="E586" s="1">
        <v>0</v>
      </c>
      <c r="F586" s="5">
        <v>67100</v>
      </c>
      <c r="G586" s="5">
        <v>0</v>
      </c>
      <c r="H586" s="1">
        <v>67215</v>
      </c>
      <c r="I586" s="1">
        <v>0</v>
      </c>
      <c r="J586" s="5" t="str">
        <f t="shared" si="40"/>
        <v>67215/0</v>
      </c>
      <c r="K586" s="2" t="s">
        <v>373</v>
      </c>
      <c r="L586" s="1">
        <v>4</v>
      </c>
      <c r="M586" s="1">
        <v>2</v>
      </c>
      <c r="N586" s="1">
        <v>1</v>
      </c>
      <c r="O586" s="1">
        <v>4</v>
      </c>
      <c r="P586" s="1">
        <v>1</v>
      </c>
      <c r="Q586" s="1">
        <v>1</v>
      </c>
      <c r="R586" s="1">
        <v>2</v>
      </c>
      <c r="S586" s="12">
        <v>400</v>
      </c>
      <c r="T586" s="29">
        <v>4</v>
      </c>
      <c r="U586" s="29">
        <v>11</v>
      </c>
      <c r="V586" s="61">
        <v>0</v>
      </c>
      <c r="W586" s="32">
        <f t="shared" si="37"/>
        <v>0</v>
      </c>
      <c r="X586" s="61">
        <v>4000000</v>
      </c>
      <c r="Y586" s="32">
        <f t="shared" si="38"/>
        <v>2065.8275963579458</v>
      </c>
      <c r="Z586" s="61">
        <v>4500000</v>
      </c>
      <c r="AA586" s="32">
        <f t="shared" si="39"/>
        <v>2324.0560459026892</v>
      </c>
      <c r="AB586" s="32">
        <v>2324</v>
      </c>
      <c r="AC586" s="32">
        <v>3000</v>
      </c>
      <c r="AD586" s="32">
        <v>3000</v>
      </c>
      <c r="AE586" s="32">
        <v>3000</v>
      </c>
      <c r="AF586" s="32">
        <v>3000</v>
      </c>
      <c r="AG586" s="32">
        <v>3200</v>
      </c>
      <c r="AH586" s="32">
        <v>3200</v>
      </c>
      <c r="AI586" s="21">
        <v>3200</v>
      </c>
      <c r="AJ586" s="21">
        <v>3200</v>
      </c>
      <c r="AK586" s="9">
        <v>2800</v>
      </c>
      <c r="AL586" s="9">
        <v>3200</v>
      </c>
      <c r="AM586" s="9">
        <v>2000</v>
      </c>
      <c r="AN586" s="21">
        <v>2000</v>
      </c>
      <c r="AO586" s="87">
        <v>2000</v>
      </c>
      <c r="AP586" s="83">
        <v>4500</v>
      </c>
      <c r="AQ586" s="24">
        <v>4500</v>
      </c>
      <c r="AR586" s="24">
        <v>4500</v>
      </c>
      <c r="AS586" s="24">
        <v>4500</v>
      </c>
      <c r="AT586" s="24">
        <v>4500</v>
      </c>
      <c r="AU586" s="24">
        <v>4500</v>
      </c>
      <c r="AV586" s="24">
        <f>VLOOKUP(J586,Foglio4!$D$2:$I$1206,6,0)</f>
        <v>4500</v>
      </c>
      <c r="AW586" s="24">
        <f>VLOOKUP(SPESA!J586,Foglio4!$D$2:$J$1206,7,0)</f>
        <v>4500</v>
      </c>
    </row>
    <row r="587" spans="1:49">
      <c r="A587" s="1">
        <v>1</v>
      </c>
      <c r="B587" s="1">
        <v>4</v>
      </c>
      <c r="C587" s="1">
        <v>5</v>
      </c>
      <c r="D587" s="1">
        <v>5</v>
      </c>
      <c r="E587" s="1">
        <v>0</v>
      </c>
      <c r="F587" s="5">
        <v>67102</v>
      </c>
      <c r="G587" s="5">
        <v>0</v>
      </c>
      <c r="H587" s="1">
        <v>67220</v>
      </c>
      <c r="I587" s="1">
        <v>0</v>
      </c>
      <c r="J587" s="5" t="str">
        <f t="shared" si="40"/>
        <v>67220/0</v>
      </c>
      <c r="K587" s="2" t="s">
        <v>374</v>
      </c>
      <c r="L587" s="1">
        <v>4</v>
      </c>
      <c r="M587" s="1">
        <v>7</v>
      </c>
      <c r="N587" s="1">
        <v>1</v>
      </c>
      <c r="O587" s="1">
        <v>4</v>
      </c>
      <c r="P587" s="1">
        <v>1</v>
      </c>
      <c r="Q587" s="1">
        <v>1</v>
      </c>
      <c r="R587" s="1">
        <v>2</v>
      </c>
      <c r="S587" s="12">
        <v>400</v>
      </c>
      <c r="T587" s="29">
        <v>4</v>
      </c>
      <c r="U587" s="29">
        <v>11</v>
      </c>
      <c r="V587" s="61">
        <v>1000000</v>
      </c>
      <c r="W587" s="32">
        <f t="shared" si="37"/>
        <v>516.45689908948646</v>
      </c>
      <c r="X587" s="61">
        <v>0</v>
      </c>
      <c r="Y587" s="32">
        <f t="shared" si="38"/>
        <v>0</v>
      </c>
      <c r="Z587" s="61">
        <v>3687500</v>
      </c>
      <c r="AA587" s="32">
        <f t="shared" si="39"/>
        <v>1904.4348153924814</v>
      </c>
      <c r="AB587" s="32">
        <v>2582</v>
      </c>
      <c r="AC587" s="32">
        <v>2582</v>
      </c>
      <c r="AD587" s="32">
        <v>2600</v>
      </c>
      <c r="AE587" s="32">
        <v>2600</v>
      </c>
      <c r="AF587" s="32">
        <v>2600</v>
      </c>
      <c r="AG587" s="32">
        <v>3000</v>
      </c>
      <c r="AH587" s="32">
        <v>3000</v>
      </c>
      <c r="AI587" s="21">
        <v>3000</v>
      </c>
      <c r="AJ587" s="21">
        <v>3000</v>
      </c>
      <c r="AK587" s="9">
        <v>3000</v>
      </c>
      <c r="AL587" s="9">
        <v>3000</v>
      </c>
      <c r="AM587" s="9">
        <v>2000</v>
      </c>
      <c r="AN587" s="21">
        <v>2000</v>
      </c>
      <c r="AO587" s="87">
        <v>2000</v>
      </c>
      <c r="AP587" s="83">
        <v>3354</v>
      </c>
      <c r="AQ587" s="24">
        <v>2000</v>
      </c>
      <c r="AR587" s="24">
        <v>2000</v>
      </c>
      <c r="AS587" s="24">
        <v>2000</v>
      </c>
      <c r="AT587" s="24">
        <v>2200</v>
      </c>
      <c r="AU587" s="24">
        <v>2000</v>
      </c>
      <c r="AV587" s="24">
        <f>VLOOKUP(J587,Foglio4!$D$2:$I$1206,6,0)</f>
        <v>2000</v>
      </c>
      <c r="AW587" s="24">
        <f>VLOOKUP(SPESA!J587,Foglio4!$D$2:$J$1206,7,0)</f>
        <v>2000</v>
      </c>
    </row>
    <row r="588" spans="1:49">
      <c r="A588" s="1">
        <v>1</v>
      </c>
      <c r="B588" s="1">
        <v>4</v>
      </c>
      <c r="C588" s="1">
        <v>5</v>
      </c>
      <c r="D588" s="1">
        <v>5</v>
      </c>
      <c r="E588" s="1">
        <v>0</v>
      </c>
      <c r="H588" s="1">
        <v>67700</v>
      </c>
      <c r="I588" s="1">
        <v>0</v>
      </c>
      <c r="J588" s="5" t="str">
        <f t="shared" si="40"/>
        <v>67700/0</v>
      </c>
      <c r="K588" s="2" t="s">
        <v>375</v>
      </c>
      <c r="L588" s="1">
        <v>4</v>
      </c>
      <c r="M588" s="1">
        <v>7</v>
      </c>
      <c r="N588" s="1">
        <v>1</v>
      </c>
      <c r="O588" s="1">
        <v>4</v>
      </c>
      <c r="P588" s="1">
        <v>1</v>
      </c>
      <c r="Q588" s="1">
        <v>1</v>
      </c>
      <c r="R588" s="1">
        <v>2</v>
      </c>
      <c r="S588" s="12">
        <v>450</v>
      </c>
      <c r="T588" s="29">
        <v>4</v>
      </c>
      <c r="U588" s="29">
        <v>11</v>
      </c>
      <c r="V588" s="61">
        <v>0</v>
      </c>
      <c r="W588" s="32">
        <f t="shared" si="37"/>
        <v>0</v>
      </c>
      <c r="X588" s="61">
        <v>4347500</v>
      </c>
      <c r="Y588" s="32">
        <f t="shared" si="38"/>
        <v>2245.2963687915426</v>
      </c>
      <c r="Z588" s="61">
        <v>1112500</v>
      </c>
      <c r="AA588" s="32">
        <f t="shared" si="39"/>
        <v>574.55830023705369</v>
      </c>
      <c r="AB588" s="32">
        <v>1582</v>
      </c>
      <c r="AC588" s="32">
        <v>1581.91</v>
      </c>
      <c r="AD588" s="32">
        <v>1900</v>
      </c>
      <c r="AE588" s="32">
        <v>2741.81</v>
      </c>
      <c r="AF588" s="32">
        <v>1753.62</v>
      </c>
      <c r="AG588" s="32">
        <v>0</v>
      </c>
      <c r="AH588" s="32">
        <v>0</v>
      </c>
      <c r="AI588" s="21">
        <v>0</v>
      </c>
      <c r="AJ588" s="21">
        <v>2699.6</v>
      </c>
      <c r="AK588" s="9">
        <v>2700</v>
      </c>
      <c r="AL588" s="9">
        <v>2275</v>
      </c>
      <c r="AM588" s="9">
        <v>2700</v>
      </c>
      <c r="AN588" s="21">
        <v>2700</v>
      </c>
      <c r="AO588" s="87">
        <v>2700</v>
      </c>
      <c r="AP588" s="83">
        <v>2700</v>
      </c>
      <c r="AQ588" s="24">
        <v>3000</v>
      </c>
      <c r="AR588" s="24">
        <v>3500</v>
      </c>
      <c r="AS588" s="24">
        <v>3500</v>
      </c>
      <c r="AT588" s="24">
        <v>2500</v>
      </c>
      <c r="AU588" s="24">
        <v>2700</v>
      </c>
      <c r="AV588" s="24">
        <f>VLOOKUP(J588,Foglio4!$D$2:$I$1206,6,0)</f>
        <v>3000</v>
      </c>
      <c r="AW588" s="24">
        <f>VLOOKUP(SPESA!J588,Foglio4!$D$2:$J$1206,7,0)</f>
        <v>3000</v>
      </c>
    </row>
    <row r="589" spans="1:49">
      <c r="A589" s="1">
        <v>1</v>
      </c>
      <c r="B589" s="1">
        <v>4</v>
      </c>
      <c r="C589" s="1">
        <v>5</v>
      </c>
      <c r="D589" s="1">
        <v>5</v>
      </c>
      <c r="E589" s="1">
        <v>0</v>
      </c>
      <c r="H589" s="1">
        <v>67700</v>
      </c>
      <c r="I589" s="1">
        <v>71</v>
      </c>
      <c r="J589" s="5" t="str">
        <f t="shared" si="40"/>
        <v>67700/71</v>
      </c>
      <c r="K589" s="2" t="s">
        <v>376</v>
      </c>
      <c r="L589" s="1">
        <v>4</v>
      </c>
      <c r="M589" s="1">
        <v>7</v>
      </c>
      <c r="N589" s="1">
        <v>1</v>
      </c>
      <c r="O589" s="1">
        <v>10</v>
      </c>
      <c r="P589" s="1">
        <v>2</v>
      </c>
      <c r="Q589" s="1">
        <v>1</v>
      </c>
      <c r="R589" s="1">
        <v>1</v>
      </c>
      <c r="S589" s="12">
        <v>450</v>
      </c>
      <c r="T589" s="29">
        <v>4</v>
      </c>
      <c r="U589" s="29">
        <v>11</v>
      </c>
      <c r="V589" s="61">
        <v>0</v>
      </c>
      <c r="W589" s="32">
        <f t="shared" si="37"/>
        <v>0</v>
      </c>
      <c r="X589" s="61">
        <v>0</v>
      </c>
      <c r="Y589" s="32">
        <f t="shared" si="38"/>
        <v>0</v>
      </c>
      <c r="Z589" s="61">
        <v>0</v>
      </c>
      <c r="AA589" s="32">
        <f t="shared" si="39"/>
        <v>0</v>
      </c>
      <c r="AB589" s="32">
        <v>0</v>
      </c>
      <c r="AC589" s="32">
        <v>0</v>
      </c>
      <c r="AD589" s="32">
        <v>0</v>
      </c>
      <c r="AE589" s="32">
        <v>0</v>
      </c>
      <c r="AF589" s="32">
        <v>0</v>
      </c>
      <c r="AG589" s="32">
        <v>0</v>
      </c>
      <c r="AH589" s="32">
        <v>0</v>
      </c>
      <c r="AI589" s="21">
        <v>0</v>
      </c>
      <c r="AJ589" s="21">
        <v>0</v>
      </c>
      <c r="AK589" s="9">
        <v>0</v>
      </c>
      <c r="AL589" s="9">
        <v>0</v>
      </c>
      <c r="AM589" s="9">
        <v>0</v>
      </c>
      <c r="AN589" s="21">
        <v>0</v>
      </c>
      <c r="AO589" s="87">
        <v>0</v>
      </c>
      <c r="AP589" s="83">
        <v>0</v>
      </c>
      <c r="AQ589" s="24">
        <v>0</v>
      </c>
      <c r="AR589" s="24">
        <v>0</v>
      </c>
      <c r="AS589" s="24">
        <v>0</v>
      </c>
      <c r="AT589" s="24">
        <v>0</v>
      </c>
      <c r="AU589" s="24">
        <v>0</v>
      </c>
      <c r="AV589" s="24">
        <f>VLOOKUP(J589,Foglio4!$D$2:$I$1206,6,0)</f>
        <v>0</v>
      </c>
      <c r="AW589" s="24">
        <f>VLOOKUP(SPESA!J589,Foglio4!$D$2:$J$1206,7,0)</f>
        <v>0</v>
      </c>
    </row>
    <row r="590" spans="1:49">
      <c r="A590" s="1">
        <v>1</v>
      </c>
      <c r="B590" s="1">
        <v>4</v>
      </c>
      <c r="C590" s="1">
        <v>5</v>
      </c>
      <c r="D590" s="1">
        <v>5</v>
      </c>
      <c r="E590" s="1">
        <v>0</v>
      </c>
      <c r="H590" s="1">
        <v>67800</v>
      </c>
      <c r="I590" s="1">
        <v>0</v>
      </c>
      <c r="J590" s="5" t="str">
        <f t="shared" si="40"/>
        <v>67800/0</v>
      </c>
      <c r="K590" s="2" t="s">
        <v>377</v>
      </c>
      <c r="L590" s="1">
        <v>4</v>
      </c>
      <c r="M590" s="1">
        <v>7</v>
      </c>
      <c r="N590" s="1">
        <v>1</v>
      </c>
      <c r="O590" s="1">
        <v>4</v>
      </c>
      <c r="P590" s="1">
        <v>1</v>
      </c>
      <c r="Q590" s="1">
        <v>1</v>
      </c>
      <c r="R590" s="1">
        <v>2</v>
      </c>
      <c r="S590" s="12">
        <v>400</v>
      </c>
      <c r="T590" s="29">
        <v>4</v>
      </c>
      <c r="U590" s="29">
        <v>11</v>
      </c>
      <c r="V590" s="61">
        <v>0</v>
      </c>
      <c r="W590" s="32">
        <f t="shared" si="37"/>
        <v>0</v>
      </c>
      <c r="X590" s="61">
        <v>2300000</v>
      </c>
      <c r="Y590" s="32">
        <f t="shared" si="38"/>
        <v>1187.8508679058189</v>
      </c>
      <c r="Z590" s="61">
        <v>3000000</v>
      </c>
      <c r="AA590" s="32">
        <f t="shared" si="39"/>
        <v>1549.3706972684595</v>
      </c>
      <c r="AB590" s="32">
        <v>1750.4</v>
      </c>
      <c r="AC590" s="32">
        <v>1767.88</v>
      </c>
      <c r="AD590" s="32">
        <v>1768.52</v>
      </c>
      <c r="AE590" s="32">
        <v>1788.48</v>
      </c>
      <c r="AF590" s="32">
        <v>1790.32</v>
      </c>
      <c r="AG590" s="32">
        <v>1796.62</v>
      </c>
      <c r="AH590" s="32">
        <v>1770.08</v>
      </c>
      <c r="AI590" s="21">
        <v>1776.26</v>
      </c>
      <c r="AJ590" s="21">
        <v>1798.1</v>
      </c>
      <c r="AK590" s="9">
        <v>1800</v>
      </c>
      <c r="AL590" s="9">
        <v>1977.84</v>
      </c>
      <c r="AM590" s="9">
        <v>2293</v>
      </c>
      <c r="AN590" s="21">
        <v>2293.1999999999998</v>
      </c>
      <c r="AO590" s="87">
        <v>2293.1999999999998</v>
      </c>
      <c r="AP590" s="83">
        <v>2300</v>
      </c>
      <c r="AQ590" s="24">
        <v>2300</v>
      </c>
      <c r="AR590" s="24">
        <v>2522.5</v>
      </c>
      <c r="AS590" s="24">
        <v>2522.5</v>
      </c>
      <c r="AT590" s="24">
        <v>2522.5</v>
      </c>
      <c r="AU590" s="24">
        <v>2600</v>
      </c>
      <c r="AV590" s="24">
        <f>VLOOKUP(J590,Foglio4!$D$2:$I$1206,6,0)</f>
        <v>2600</v>
      </c>
      <c r="AW590" s="24">
        <f>VLOOKUP(SPESA!J590,Foglio4!$D$2:$J$1206,7,0)</f>
        <v>2600</v>
      </c>
    </row>
    <row r="591" spans="1:49">
      <c r="A591" s="1">
        <v>1</v>
      </c>
      <c r="B591" s="1">
        <v>4</v>
      </c>
      <c r="C591" s="1">
        <v>5</v>
      </c>
      <c r="D591" s="1">
        <v>5</v>
      </c>
      <c r="E591" s="1">
        <v>0</v>
      </c>
      <c r="H591" s="1">
        <v>67810</v>
      </c>
      <c r="I591" s="1">
        <v>0</v>
      </c>
      <c r="J591" s="5" t="str">
        <f t="shared" si="40"/>
        <v>67810/0</v>
      </c>
      <c r="K591" s="2" t="s">
        <v>378</v>
      </c>
      <c r="L591" s="1">
        <v>4</v>
      </c>
      <c r="M591" s="1">
        <v>7</v>
      </c>
      <c r="N591" s="1">
        <v>1</v>
      </c>
      <c r="O591" s="1">
        <v>4</v>
      </c>
      <c r="P591" s="1">
        <v>1</v>
      </c>
      <c r="Q591" s="1">
        <v>1</v>
      </c>
      <c r="R591" s="1">
        <v>2</v>
      </c>
      <c r="S591" s="12">
        <v>400</v>
      </c>
      <c r="T591" s="29">
        <v>4</v>
      </c>
      <c r="U591" s="29">
        <v>11</v>
      </c>
      <c r="V591" s="61">
        <v>0</v>
      </c>
      <c r="W591" s="32">
        <f t="shared" si="37"/>
        <v>0</v>
      </c>
      <c r="X591" s="61">
        <v>1000000</v>
      </c>
      <c r="Y591" s="32">
        <f t="shared" si="38"/>
        <v>516.45689908948646</v>
      </c>
      <c r="Z591" s="61">
        <v>400000</v>
      </c>
      <c r="AA591" s="32">
        <f t="shared" si="39"/>
        <v>206.58275963579459</v>
      </c>
      <c r="AB591" s="32">
        <v>1086</v>
      </c>
      <c r="AC591" s="32">
        <v>2000</v>
      </c>
      <c r="AD591" s="32">
        <v>0</v>
      </c>
      <c r="AE591" s="32">
        <v>1500</v>
      </c>
      <c r="AF591" s="32">
        <v>0</v>
      </c>
      <c r="AG591" s="32">
        <v>1500</v>
      </c>
      <c r="AH591" s="32">
        <v>1465</v>
      </c>
      <c r="AI591" s="21">
        <v>432</v>
      </c>
      <c r="AJ591" s="21">
        <v>1500</v>
      </c>
      <c r="AK591" s="9">
        <v>916</v>
      </c>
      <c r="AL591" s="9">
        <v>991.9</v>
      </c>
      <c r="AM591" s="9">
        <v>706.44</v>
      </c>
      <c r="AN591" s="21">
        <v>1225</v>
      </c>
      <c r="AO591" s="87">
        <v>1760.18</v>
      </c>
      <c r="AP591" s="83">
        <v>1800</v>
      </c>
      <c r="AQ591" s="24">
        <v>1422.5</v>
      </c>
      <c r="AR591" s="24">
        <v>1800</v>
      </c>
      <c r="AS591" s="24">
        <v>1800</v>
      </c>
      <c r="AT591" s="24">
        <v>2000</v>
      </c>
      <c r="AU591" s="24">
        <v>2000</v>
      </c>
      <c r="AV591" s="24">
        <f>VLOOKUP(J591,Foglio4!$D$2:$I$1206,6,0)</f>
        <v>1800</v>
      </c>
      <c r="AW591" s="24">
        <f>VLOOKUP(SPESA!J591,Foglio4!$D$2:$J$1206,7,0)</f>
        <v>1800</v>
      </c>
    </row>
    <row r="592" spans="1:49">
      <c r="A592" s="1">
        <v>1</v>
      </c>
      <c r="B592" s="1">
        <v>4</v>
      </c>
      <c r="C592" s="1">
        <v>5</v>
      </c>
      <c r="D592" s="1">
        <v>5</v>
      </c>
      <c r="E592" s="1">
        <v>0</v>
      </c>
      <c r="H592" s="1">
        <v>67810</v>
      </c>
      <c r="I592" s="1">
        <v>71</v>
      </c>
      <c r="J592" s="5" t="str">
        <f t="shared" si="40"/>
        <v>67810/71</v>
      </c>
      <c r="K592" s="2" t="s">
        <v>379</v>
      </c>
      <c r="L592" s="1">
        <v>4</v>
      </c>
      <c r="M592" s="1">
        <v>7</v>
      </c>
      <c r="N592" s="1">
        <v>1</v>
      </c>
      <c r="O592" s="1">
        <v>10</v>
      </c>
      <c r="P592" s="1">
        <v>2</v>
      </c>
      <c r="Q592" s="1">
        <v>1</v>
      </c>
      <c r="R592" s="1">
        <v>1</v>
      </c>
      <c r="S592" s="12">
        <v>400</v>
      </c>
      <c r="T592" s="29">
        <v>4</v>
      </c>
      <c r="U592" s="29">
        <v>11</v>
      </c>
      <c r="V592" s="61">
        <v>0</v>
      </c>
      <c r="W592" s="32">
        <f t="shared" si="37"/>
        <v>0</v>
      </c>
      <c r="X592" s="61">
        <v>0</v>
      </c>
      <c r="Y592" s="32">
        <f t="shared" si="38"/>
        <v>0</v>
      </c>
      <c r="Z592" s="61">
        <v>0</v>
      </c>
      <c r="AA592" s="32">
        <f t="shared" si="39"/>
        <v>0</v>
      </c>
      <c r="AB592" s="32">
        <v>0</v>
      </c>
      <c r="AC592" s="32">
        <v>0</v>
      </c>
      <c r="AD592" s="32">
        <v>0</v>
      </c>
      <c r="AE592" s="32">
        <v>0</v>
      </c>
      <c r="AF592" s="32">
        <v>0</v>
      </c>
      <c r="AG592" s="32">
        <v>0</v>
      </c>
      <c r="AH592" s="32">
        <v>0</v>
      </c>
      <c r="AI592" s="21">
        <v>0</v>
      </c>
      <c r="AJ592" s="21">
        <v>0</v>
      </c>
      <c r="AK592" s="9">
        <v>0</v>
      </c>
      <c r="AL592" s="9">
        <v>0</v>
      </c>
      <c r="AM592" s="9">
        <v>0</v>
      </c>
      <c r="AN592" s="21">
        <v>0</v>
      </c>
      <c r="AO592" s="87">
        <v>0</v>
      </c>
      <c r="AP592" s="83">
        <v>0</v>
      </c>
      <c r="AQ592" s="24">
        <v>0</v>
      </c>
      <c r="AR592" s="24">
        <v>0</v>
      </c>
      <c r="AS592" s="24">
        <v>0</v>
      </c>
      <c r="AT592" s="24">
        <v>0</v>
      </c>
      <c r="AU592" s="24">
        <v>0</v>
      </c>
      <c r="AV592" s="24">
        <f>VLOOKUP(J592,Foglio4!$D$2:$I$1206,6,0)</f>
        <v>0</v>
      </c>
      <c r="AW592" s="24">
        <f>VLOOKUP(SPESA!J592,Foglio4!$D$2:$J$1206,7,0)</f>
        <v>0</v>
      </c>
    </row>
    <row r="593" spans="1:49">
      <c r="A593" s="1">
        <v>1</v>
      </c>
      <c r="B593" s="1">
        <v>4</v>
      </c>
      <c r="C593" s="1">
        <v>5</v>
      </c>
      <c r="D593" s="1">
        <v>5</v>
      </c>
      <c r="E593" s="1">
        <v>0</v>
      </c>
      <c r="H593" s="1">
        <v>68001</v>
      </c>
      <c r="I593" s="1">
        <v>0</v>
      </c>
      <c r="J593" s="5" t="str">
        <f t="shared" si="40"/>
        <v>68001/0</v>
      </c>
      <c r="K593" s="2" t="s">
        <v>380</v>
      </c>
      <c r="L593" s="1">
        <v>4</v>
      </c>
      <c r="M593" s="1">
        <v>6</v>
      </c>
      <c r="N593" s="1">
        <v>1</v>
      </c>
      <c r="O593" s="1">
        <v>4</v>
      </c>
      <c r="P593" s="1">
        <v>1</v>
      </c>
      <c r="Q593" s="1">
        <v>1</v>
      </c>
      <c r="R593" s="1">
        <v>2</v>
      </c>
      <c r="S593" s="12">
        <v>400</v>
      </c>
      <c r="T593" s="29">
        <v>4</v>
      </c>
      <c r="U593" s="29">
        <v>11</v>
      </c>
      <c r="V593" s="61">
        <v>6080800</v>
      </c>
      <c r="W593" s="32">
        <f t="shared" si="37"/>
        <v>3140.4711119833496</v>
      </c>
      <c r="X593" s="61">
        <v>15780592</v>
      </c>
      <c r="Y593" s="32">
        <f t="shared" si="38"/>
        <v>8149.995610116358</v>
      </c>
      <c r="Z593" s="61">
        <v>23076713</v>
      </c>
      <c r="AA593" s="32">
        <f t="shared" si="39"/>
        <v>11918.127637158041</v>
      </c>
      <c r="AB593" s="32">
        <v>10444.049999999999</v>
      </c>
      <c r="AC593" s="32">
        <v>0</v>
      </c>
      <c r="AD593" s="32">
        <v>0</v>
      </c>
      <c r="AE593" s="32">
        <v>0</v>
      </c>
      <c r="AF593" s="32">
        <v>0</v>
      </c>
      <c r="AG593" s="32">
        <v>0</v>
      </c>
      <c r="AH593" s="32">
        <v>0</v>
      </c>
      <c r="AI593" s="21">
        <v>0</v>
      </c>
      <c r="AJ593" s="21">
        <v>0</v>
      </c>
      <c r="AK593" s="9">
        <v>0</v>
      </c>
      <c r="AL593" s="9">
        <v>0</v>
      </c>
      <c r="AM593" s="9">
        <v>0</v>
      </c>
      <c r="AN593" s="21">
        <v>0</v>
      </c>
      <c r="AO593" s="87">
        <v>0</v>
      </c>
      <c r="AP593" s="83">
        <v>0</v>
      </c>
      <c r="AQ593" s="24">
        <v>0</v>
      </c>
      <c r="AR593" s="24">
        <v>0</v>
      </c>
      <c r="AS593" s="24">
        <v>0</v>
      </c>
      <c r="AT593" s="24">
        <v>0</v>
      </c>
      <c r="AU593" s="24">
        <v>0</v>
      </c>
      <c r="AV593" s="24">
        <f>VLOOKUP(J593,Foglio4!$D$2:$I$1206,6,0)</f>
        <v>0</v>
      </c>
      <c r="AW593" s="24">
        <f>VLOOKUP(SPESA!J593,Foglio4!$D$2:$J$1206,7,0)</f>
        <v>0</v>
      </c>
    </row>
    <row r="594" spans="1:49">
      <c r="A594" s="1">
        <v>1</v>
      </c>
      <c r="B594" s="1">
        <v>4</v>
      </c>
      <c r="C594" s="1">
        <v>5</v>
      </c>
      <c r="D594" s="1">
        <v>5</v>
      </c>
      <c r="E594" s="1">
        <v>0</v>
      </c>
      <c r="H594" s="1">
        <v>68002</v>
      </c>
      <c r="I594" s="1">
        <v>0</v>
      </c>
      <c r="J594" s="5" t="str">
        <f t="shared" si="40"/>
        <v>68002/0</v>
      </c>
      <c r="K594" s="2" t="s">
        <v>381</v>
      </c>
      <c r="L594" s="1">
        <v>4</v>
      </c>
      <c r="M594" s="1">
        <v>7</v>
      </c>
      <c r="N594" s="1">
        <v>1</v>
      </c>
      <c r="O594" s="1">
        <v>4</v>
      </c>
      <c r="P594" s="1">
        <v>1</v>
      </c>
      <c r="Q594" s="1">
        <v>1</v>
      </c>
      <c r="R594" s="1">
        <v>2</v>
      </c>
      <c r="S594" s="12">
        <v>400</v>
      </c>
      <c r="T594" s="29">
        <v>4</v>
      </c>
      <c r="U594" s="29">
        <v>11</v>
      </c>
      <c r="V594" s="61">
        <v>1190000</v>
      </c>
      <c r="W594" s="32">
        <f t="shared" si="37"/>
        <v>614.58370991648894</v>
      </c>
      <c r="X594" s="61">
        <v>4351311</v>
      </c>
      <c r="Y594" s="32">
        <f t="shared" si="38"/>
        <v>2247.2645860339726</v>
      </c>
      <c r="Z594" s="61">
        <v>4181635</v>
      </c>
      <c r="AA594" s="32">
        <f t="shared" si="39"/>
        <v>2159.6342452240647</v>
      </c>
      <c r="AB594" s="32">
        <v>1800</v>
      </c>
      <c r="AC594" s="32">
        <v>3363</v>
      </c>
      <c r="AD594" s="32">
        <v>0</v>
      </c>
      <c r="AE594" s="32">
        <v>0</v>
      </c>
      <c r="AF594" s="32">
        <v>1500</v>
      </c>
      <c r="AG594" s="32">
        <v>1480</v>
      </c>
      <c r="AH594" s="32">
        <v>600</v>
      </c>
      <c r="AI594" s="21">
        <v>0</v>
      </c>
      <c r="AJ594" s="21">
        <v>0</v>
      </c>
      <c r="AK594" s="9">
        <v>1500</v>
      </c>
      <c r="AL594" s="9">
        <v>1500</v>
      </c>
      <c r="AM594" s="9">
        <v>1500</v>
      </c>
      <c r="AN594" s="21">
        <v>1500</v>
      </c>
      <c r="AO594" s="87">
        <v>1500</v>
      </c>
      <c r="AP594" s="83">
        <v>1500</v>
      </c>
      <c r="AQ594" s="24">
        <v>1500</v>
      </c>
      <c r="AR594" s="24">
        <v>1500</v>
      </c>
      <c r="AS594" s="24">
        <v>1500</v>
      </c>
      <c r="AT594" s="24">
        <v>1500</v>
      </c>
      <c r="AU594" s="24">
        <v>1500</v>
      </c>
      <c r="AV594" s="24">
        <f>VLOOKUP(J594,Foglio4!$D$2:$I$1206,6,0)</f>
        <v>1500</v>
      </c>
      <c r="AW594" s="24">
        <f>VLOOKUP(SPESA!J594,Foglio4!$D$2:$J$1206,7,0)</f>
        <v>1500</v>
      </c>
    </row>
    <row r="595" spans="1:49">
      <c r="A595" s="5">
        <v>1</v>
      </c>
      <c r="B595" s="5">
        <v>4</v>
      </c>
      <c r="C595" s="5">
        <v>5</v>
      </c>
      <c r="D595" s="5">
        <v>5</v>
      </c>
      <c r="E595" s="5">
        <v>0</v>
      </c>
      <c r="H595" s="5">
        <v>68300</v>
      </c>
      <c r="I595" s="5">
        <v>0</v>
      </c>
      <c r="J595" s="5" t="str">
        <f t="shared" si="40"/>
        <v>68300/0</v>
      </c>
      <c r="K595" s="2" t="s">
        <v>904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12">
        <v>704</v>
      </c>
      <c r="T595" s="29">
        <v>4</v>
      </c>
      <c r="U595" s="29">
        <v>11</v>
      </c>
      <c r="V595" s="61">
        <v>0</v>
      </c>
      <c r="W595" s="32">
        <f t="shared" si="37"/>
        <v>0</v>
      </c>
      <c r="X595" s="61">
        <v>3000000</v>
      </c>
      <c r="Y595" s="32">
        <f t="shared" si="38"/>
        <v>1549.3706972684595</v>
      </c>
      <c r="Z595" s="61">
        <v>5000000</v>
      </c>
      <c r="AA595" s="32">
        <f t="shared" si="39"/>
        <v>2582.2844954474326</v>
      </c>
      <c r="AB595" s="32">
        <v>2582</v>
      </c>
      <c r="AC595" s="32">
        <v>2582</v>
      </c>
      <c r="AD595" s="32">
        <v>2582</v>
      </c>
      <c r="AE595" s="32">
        <v>2582</v>
      </c>
      <c r="AF595" s="32">
        <v>0</v>
      </c>
      <c r="AG595" s="32">
        <v>0</v>
      </c>
      <c r="AH595" s="32">
        <v>0</v>
      </c>
      <c r="AI595" s="21">
        <v>0</v>
      </c>
      <c r="AJ595" s="21">
        <v>0</v>
      </c>
      <c r="AK595" s="9">
        <v>0</v>
      </c>
      <c r="AL595" s="9">
        <v>0</v>
      </c>
      <c r="AM595" s="9">
        <v>0</v>
      </c>
      <c r="AN595" s="21">
        <v>0</v>
      </c>
      <c r="AO595" s="87">
        <v>0</v>
      </c>
      <c r="AP595" s="83">
        <v>0</v>
      </c>
      <c r="AQ595" s="24">
        <v>0</v>
      </c>
      <c r="AR595" s="24">
        <v>0</v>
      </c>
      <c r="AS595" s="24">
        <v>0</v>
      </c>
      <c r="AT595" s="24">
        <v>0</v>
      </c>
      <c r="AU595" s="24">
        <v>0</v>
      </c>
      <c r="AV595" s="24">
        <v>0</v>
      </c>
      <c r="AW595" s="24">
        <v>0</v>
      </c>
    </row>
    <row r="596" spans="1:49">
      <c r="A596" s="1">
        <v>1</v>
      </c>
      <c r="B596" s="1">
        <v>4</v>
      </c>
      <c r="C596" s="1">
        <v>5</v>
      </c>
      <c r="D596" s="1">
        <v>5</v>
      </c>
      <c r="E596" s="1">
        <v>0</v>
      </c>
      <c r="H596" s="1">
        <v>68400</v>
      </c>
      <c r="I596" s="1">
        <v>0</v>
      </c>
      <c r="J596" s="5" t="str">
        <f t="shared" si="40"/>
        <v>68400/0</v>
      </c>
      <c r="K596" s="2" t="s">
        <v>382</v>
      </c>
      <c r="L596" s="1">
        <v>4</v>
      </c>
      <c r="M596" s="1">
        <v>7</v>
      </c>
      <c r="N596" s="1">
        <v>1</v>
      </c>
      <c r="O596" s="1">
        <v>4</v>
      </c>
      <c r="P596" s="1">
        <v>1</v>
      </c>
      <c r="Q596" s="1">
        <v>1</v>
      </c>
      <c r="R596" s="1">
        <v>2</v>
      </c>
      <c r="S596" s="12">
        <v>400</v>
      </c>
      <c r="T596" s="29">
        <v>4</v>
      </c>
      <c r="U596" s="29">
        <v>11</v>
      </c>
      <c r="V596" s="61">
        <v>0</v>
      </c>
      <c r="W596" s="32">
        <f t="shared" si="37"/>
        <v>0</v>
      </c>
      <c r="X596" s="61">
        <v>8631185</v>
      </c>
      <c r="Y596" s="32">
        <f t="shared" si="38"/>
        <v>4457.6350405676894</v>
      </c>
      <c r="Z596" s="61">
        <v>5834149</v>
      </c>
      <c r="AA596" s="32">
        <f t="shared" si="39"/>
        <v>3013.0865013660286</v>
      </c>
      <c r="AB596" s="32">
        <v>4195.25</v>
      </c>
      <c r="AC596" s="32">
        <v>3103.81</v>
      </c>
      <c r="AD596" s="32">
        <v>3559</v>
      </c>
      <c r="AE596" s="32">
        <v>3885.18</v>
      </c>
      <c r="AF596" s="32">
        <v>2841</v>
      </c>
      <c r="AG596" s="32">
        <v>3900</v>
      </c>
      <c r="AH596" s="32">
        <v>2306.44</v>
      </c>
      <c r="AI596" s="21">
        <v>0</v>
      </c>
      <c r="AJ596" s="21">
        <v>0</v>
      </c>
      <c r="AK596" s="9">
        <v>0</v>
      </c>
      <c r="AL596" s="9">
        <v>0</v>
      </c>
      <c r="AM596" s="9">
        <v>0</v>
      </c>
      <c r="AN596" s="21">
        <v>0</v>
      </c>
      <c r="AO596" s="87">
        <v>0</v>
      </c>
      <c r="AP596" s="83">
        <v>0</v>
      </c>
      <c r="AQ596" s="24">
        <v>0</v>
      </c>
      <c r="AR596" s="24">
        <v>0</v>
      </c>
      <c r="AS596" s="24">
        <v>0</v>
      </c>
      <c r="AT596" s="24">
        <v>0</v>
      </c>
      <c r="AU596" s="24">
        <v>0</v>
      </c>
      <c r="AV596" s="24">
        <f>VLOOKUP(J596,Foglio4!$D$2:$I$1206,6,0)</f>
        <v>0</v>
      </c>
      <c r="AW596" s="24">
        <f>VLOOKUP(SPESA!J596,Foglio4!$D$2:$J$1206,7,0)</f>
        <v>0</v>
      </c>
    </row>
    <row r="597" spans="1:49">
      <c r="A597" s="1">
        <v>1</v>
      </c>
      <c r="B597" s="1">
        <v>4</v>
      </c>
      <c r="C597" s="1">
        <v>5</v>
      </c>
      <c r="D597" s="1">
        <v>5</v>
      </c>
      <c r="E597" s="1">
        <v>0</v>
      </c>
      <c r="H597" s="1">
        <v>68401</v>
      </c>
      <c r="I597" s="1">
        <v>0</v>
      </c>
      <c r="J597" s="5" t="str">
        <f t="shared" si="40"/>
        <v>68401/0</v>
      </c>
      <c r="K597" s="2" t="s">
        <v>383</v>
      </c>
      <c r="L597" s="1">
        <v>4</v>
      </c>
      <c r="M597" s="1">
        <v>7</v>
      </c>
      <c r="N597" s="1">
        <v>1</v>
      </c>
      <c r="O597" s="1">
        <v>4</v>
      </c>
      <c r="P597" s="1">
        <v>1</v>
      </c>
      <c r="Q597" s="1">
        <v>1</v>
      </c>
      <c r="R597" s="1">
        <v>2</v>
      </c>
      <c r="S597" s="12">
        <v>400</v>
      </c>
      <c r="T597" s="29">
        <v>4</v>
      </c>
      <c r="U597" s="29">
        <v>11</v>
      </c>
      <c r="V597" s="61">
        <v>0</v>
      </c>
      <c r="W597" s="32">
        <f t="shared" si="37"/>
        <v>0</v>
      </c>
      <c r="X597" s="61">
        <v>1000000</v>
      </c>
      <c r="Y597" s="32">
        <f t="shared" si="38"/>
        <v>516.45689908948646</v>
      </c>
      <c r="Z597" s="61">
        <v>1500000</v>
      </c>
      <c r="AA597" s="32">
        <f t="shared" si="39"/>
        <v>774.68534863422974</v>
      </c>
      <c r="AB597" s="32">
        <v>1033</v>
      </c>
      <c r="AC597" s="32">
        <v>1033</v>
      </c>
      <c r="AD597" s="32">
        <v>1033</v>
      </c>
      <c r="AE597" s="32">
        <v>1033</v>
      </c>
      <c r="AF597" s="32">
        <v>1033</v>
      </c>
      <c r="AG597" s="32">
        <v>1033</v>
      </c>
      <c r="AH597" s="32">
        <v>1033</v>
      </c>
      <c r="AI597" s="21">
        <v>1033</v>
      </c>
      <c r="AJ597" s="21">
        <v>1500</v>
      </c>
      <c r="AK597" s="9">
        <v>2000</v>
      </c>
      <c r="AL597" s="9">
        <v>2000</v>
      </c>
      <c r="AM597" s="9">
        <v>2200</v>
      </c>
      <c r="AN597" s="21">
        <v>2200</v>
      </c>
      <c r="AO597" s="87">
        <v>2200</v>
      </c>
      <c r="AP597" s="83">
        <v>2200</v>
      </c>
      <c r="AQ597" s="24">
        <v>2200</v>
      </c>
      <c r="AR597" s="24">
        <v>2200</v>
      </c>
      <c r="AS597" s="24">
        <v>2200</v>
      </c>
      <c r="AT597" s="24">
        <v>2200</v>
      </c>
      <c r="AU597" s="24">
        <v>2200</v>
      </c>
      <c r="AV597" s="24">
        <f>VLOOKUP(J597,Foglio4!$D$2:$I$1206,6,0)</f>
        <v>2200</v>
      </c>
      <c r="AW597" s="24">
        <f>VLOOKUP(SPESA!J597,Foglio4!$D$2:$J$1206,7,0)</f>
        <v>2200</v>
      </c>
    </row>
    <row r="598" spans="1:49">
      <c r="A598" s="1">
        <v>1</v>
      </c>
      <c r="B598" s="1">
        <v>4</v>
      </c>
      <c r="C598" s="1">
        <v>5</v>
      </c>
      <c r="D598" s="1">
        <v>5</v>
      </c>
      <c r="E598" s="1">
        <v>0</v>
      </c>
      <c r="H598" s="1">
        <v>68401</v>
      </c>
      <c r="I598" s="1">
        <v>71</v>
      </c>
      <c r="J598" s="5" t="str">
        <f t="shared" si="40"/>
        <v>68401/71</v>
      </c>
      <c r="K598" s="2" t="s">
        <v>384</v>
      </c>
      <c r="L598" s="1">
        <v>4</v>
      </c>
      <c r="M598" s="1">
        <v>7</v>
      </c>
      <c r="N598" s="1">
        <v>1</v>
      </c>
      <c r="O598" s="1">
        <v>10</v>
      </c>
      <c r="P598" s="1">
        <v>2</v>
      </c>
      <c r="Q598" s="1">
        <v>1</v>
      </c>
      <c r="R598" s="1">
        <v>1</v>
      </c>
      <c r="S598" s="12">
        <v>400</v>
      </c>
      <c r="T598" s="29">
        <v>4</v>
      </c>
      <c r="U598" s="29">
        <v>11</v>
      </c>
      <c r="V598" s="61">
        <v>0</v>
      </c>
      <c r="W598" s="32">
        <f t="shared" si="37"/>
        <v>0</v>
      </c>
      <c r="X598" s="61">
        <v>0</v>
      </c>
      <c r="Y598" s="32">
        <f t="shared" si="38"/>
        <v>0</v>
      </c>
      <c r="Z598" s="61">
        <v>0</v>
      </c>
      <c r="AA598" s="32">
        <f t="shared" si="39"/>
        <v>0</v>
      </c>
      <c r="AB598" s="32">
        <v>0</v>
      </c>
      <c r="AC598" s="32">
        <v>0</v>
      </c>
      <c r="AD598" s="32">
        <v>0</v>
      </c>
      <c r="AE598" s="32">
        <v>0</v>
      </c>
      <c r="AF598" s="32">
        <v>0</v>
      </c>
      <c r="AG598" s="32">
        <v>0</v>
      </c>
      <c r="AH598" s="32">
        <v>0</v>
      </c>
      <c r="AI598" s="21">
        <v>0</v>
      </c>
      <c r="AJ598" s="21">
        <v>0</v>
      </c>
      <c r="AK598" s="9">
        <v>0</v>
      </c>
      <c r="AL598" s="9">
        <v>0</v>
      </c>
      <c r="AM598" s="9">
        <v>0</v>
      </c>
      <c r="AN598" s="21">
        <v>0</v>
      </c>
      <c r="AO598" s="87">
        <v>0</v>
      </c>
      <c r="AP598" s="83">
        <v>0</v>
      </c>
      <c r="AQ598" s="24">
        <v>0</v>
      </c>
      <c r="AR598" s="24">
        <v>0</v>
      </c>
      <c r="AS598" s="24">
        <v>0</v>
      </c>
      <c r="AT598" s="24">
        <v>0</v>
      </c>
      <c r="AU598" s="24">
        <v>0</v>
      </c>
      <c r="AV598" s="24">
        <f>VLOOKUP(J598,Foglio4!$D$2:$I$1206,6,0)</f>
        <v>0</v>
      </c>
      <c r="AW598" s="24">
        <f>VLOOKUP(SPESA!J598,Foglio4!$D$2:$J$1206,7,0)</f>
        <v>0</v>
      </c>
    </row>
    <row r="599" spans="1:49">
      <c r="A599" s="1">
        <v>1</v>
      </c>
      <c r="B599" s="1">
        <v>4</v>
      </c>
      <c r="C599" s="1">
        <v>5</v>
      </c>
      <c r="D599" s="1">
        <v>5</v>
      </c>
      <c r="E599" s="1">
        <v>0</v>
      </c>
      <c r="H599" s="1">
        <v>68402</v>
      </c>
      <c r="I599" s="1">
        <v>0</v>
      </c>
      <c r="J599" s="5" t="str">
        <f t="shared" si="40"/>
        <v>68402/0</v>
      </c>
      <c r="K599" s="2" t="s">
        <v>385</v>
      </c>
      <c r="L599" s="1">
        <v>4</v>
      </c>
      <c r="M599" s="1">
        <v>7</v>
      </c>
      <c r="N599" s="1">
        <v>1</v>
      </c>
      <c r="O599" s="1">
        <v>4</v>
      </c>
      <c r="P599" s="1">
        <v>1</v>
      </c>
      <c r="Q599" s="1">
        <v>1</v>
      </c>
      <c r="R599" s="1">
        <v>2</v>
      </c>
      <c r="S599" s="12">
        <v>400</v>
      </c>
      <c r="T599" s="29">
        <v>4</v>
      </c>
      <c r="U599" s="29">
        <v>11</v>
      </c>
      <c r="V599" s="61">
        <v>0</v>
      </c>
      <c r="W599" s="32">
        <f t="shared" si="37"/>
        <v>0</v>
      </c>
      <c r="X599" s="61">
        <v>0</v>
      </c>
      <c r="Y599" s="32">
        <f t="shared" si="38"/>
        <v>0</v>
      </c>
      <c r="Z599" s="61">
        <v>0</v>
      </c>
      <c r="AA599" s="32">
        <f t="shared" si="39"/>
        <v>0</v>
      </c>
      <c r="AB599" s="32">
        <v>1281</v>
      </c>
      <c r="AC599" s="32">
        <v>0</v>
      </c>
      <c r="AD599" s="32">
        <v>0</v>
      </c>
      <c r="AE599" s="32">
        <v>0</v>
      </c>
      <c r="AF599" s="32">
        <v>0</v>
      </c>
      <c r="AG599" s="32">
        <v>0</v>
      </c>
      <c r="AH599" s="32">
        <v>0</v>
      </c>
      <c r="AI599" s="21">
        <v>0</v>
      </c>
      <c r="AJ599" s="21">
        <v>0</v>
      </c>
      <c r="AK599" s="9">
        <v>3000</v>
      </c>
      <c r="AL599" s="9">
        <v>0</v>
      </c>
      <c r="AM599" s="9">
        <v>0</v>
      </c>
      <c r="AN599" s="21">
        <v>0</v>
      </c>
      <c r="AO599" s="87">
        <v>0</v>
      </c>
      <c r="AP599" s="83">
        <v>0</v>
      </c>
      <c r="AQ599" s="24">
        <v>1033</v>
      </c>
      <c r="AR599" s="24">
        <v>1033</v>
      </c>
      <c r="AS599" s="24">
        <v>1033</v>
      </c>
      <c r="AT599" s="24">
        <v>1033</v>
      </c>
      <c r="AU599" s="24">
        <v>1033</v>
      </c>
      <c r="AV599" s="24">
        <f>VLOOKUP(J599,Foglio4!$D$2:$I$1206,6,0)</f>
        <v>1033</v>
      </c>
      <c r="AW599" s="24">
        <f>VLOOKUP(SPESA!J599,Foglio4!$D$2:$J$1206,7,0)</f>
        <v>1033</v>
      </c>
    </row>
    <row r="600" spans="1:49">
      <c r="A600" s="1">
        <v>1</v>
      </c>
      <c r="B600" s="1">
        <v>4</v>
      </c>
      <c r="C600" s="1">
        <v>5</v>
      </c>
      <c r="D600" s="1">
        <v>5</v>
      </c>
      <c r="E600" s="1">
        <v>0</v>
      </c>
      <c r="H600" s="1">
        <v>68460</v>
      </c>
      <c r="I600" s="1">
        <v>0</v>
      </c>
      <c r="J600" s="5" t="str">
        <f t="shared" si="40"/>
        <v>68460/0</v>
      </c>
      <c r="K600" s="2" t="s">
        <v>386</v>
      </c>
      <c r="L600" s="1">
        <v>4</v>
      </c>
      <c r="M600" s="1">
        <v>7</v>
      </c>
      <c r="N600" s="1">
        <v>1</v>
      </c>
      <c r="O600" s="1">
        <v>4</v>
      </c>
      <c r="P600" s="1">
        <v>1</v>
      </c>
      <c r="Q600" s="1">
        <v>1</v>
      </c>
      <c r="R600" s="1">
        <v>2</v>
      </c>
      <c r="S600" s="12">
        <v>400</v>
      </c>
      <c r="T600" s="29">
        <v>4</v>
      </c>
      <c r="U600" s="29">
        <v>11</v>
      </c>
      <c r="V600" s="61">
        <v>0</v>
      </c>
      <c r="W600" s="32">
        <f t="shared" si="37"/>
        <v>0</v>
      </c>
      <c r="X600" s="61">
        <v>0</v>
      </c>
      <c r="Y600" s="32">
        <f t="shared" si="38"/>
        <v>0</v>
      </c>
      <c r="Z600" s="61">
        <v>1000000</v>
      </c>
      <c r="AA600" s="32">
        <f t="shared" si="39"/>
        <v>516.45689908948646</v>
      </c>
      <c r="AB600" s="32">
        <v>516</v>
      </c>
      <c r="AC600" s="32">
        <v>433</v>
      </c>
      <c r="AD600" s="32">
        <v>1032</v>
      </c>
      <c r="AE600" s="32">
        <v>1032</v>
      </c>
      <c r="AF600" s="32">
        <v>1032</v>
      </c>
      <c r="AG600" s="32">
        <v>400</v>
      </c>
      <c r="AH600" s="32">
        <v>400</v>
      </c>
      <c r="AI600" s="21">
        <v>400</v>
      </c>
      <c r="AJ600" s="21">
        <v>200</v>
      </c>
      <c r="AK600" s="9">
        <v>700</v>
      </c>
      <c r="AL600" s="9">
        <v>700</v>
      </c>
      <c r="AM600" s="9">
        <v>1200</v>
      </c>
      <c r="AN600" s="21">
        <v>1200</v>
      </c>
      <c r="AO600" s="87">
        <v>1200</v>
      </c>
      <c r="AP600" s="83">
        <v>1422.5</v>
      </c>
      <c r="AQ600" s="24">
        <v>1500</v>
      </c>
      <c r="AR600" s="24">
        <v>1500</v>
      </c>
      <c r="AS600" s="24">
        <v>1500</v>
      </c>
      <c r="AT600" s="24">
        <v>1500</v>
      </c>
      <c r="AU600" s="24">
        <v>1500</v>
      </c>
      <c r="AV600" s="24">
        <f>VLOOKUP(J600,Foglio4!$D$2:$I$1206,6,0)</f>
        <v>1500</v>
      </c>
      <c r="AW600" s="24">
        <f>VLOOKUP(SPESA!J600,Foglio4!$D$2:$J$1206,7,0)</f>
        <v>1500</v>
      </c>
    </row>
    <row r="601" spans="1:49">
      <c r="A601" s="1">
        <v>1</v>
      </c>
      <c r="B601" s="1">
        <v>4</v>
      </c>
      <c r="C601" s="1">
        <v>5</v>
      </c>
      <c r="D601" s="1">
        <v>5</v>
      </c>
      <c r="E601" s="1">
        <v>0</v>
      </c>
      <c r="H601" s="1">
        <v>68470</v>
      </c>
      <c r="I601" s="1">
        <v>0</v>
      </c>
      <c r="J601" s="5" t="str">
        <f t="shared" si="40"/>
        <v>68470/0</v>
      </c>
      <c r="K601" s="2" t="s">
        <v>387</v>
      </c>
      <c r="L601" s="1">
        <v>4</v>
      </c>
      <c r="M601" s="1">
        <v>7</v>
      </c>
      <c r="N601" s="1">
        <v>1</v>
      </c>
      <c r="O601" s="1">
        <v>4</v>
      </c>
      <c r="P601" s="1">
        <v>1</v>
      </c>
      <c r="Q601" s="1">
        <v>1</v>
      </c>
      <c r="R601" s="1">
        <v>2</v>
      </c>
      <c r="S601" s="12">
        <v>400</v>
      </c>
      <c r="T601" s="29">
        <v>4</v>
      </c>
      <c r="U601" s="29">
        <v>11</v>
      </c>
      <c r="V601" s="61">
        <v>0</v>
      </c>
      <c r="W601" s="32">
        <f t="shared" si="37"/>
        <v>0</v>
      </c>
      <c r="X601" s="61">
        <v>0</v>
      </c>
      <c r="Y601" s="32">
        <f t="shared" si="38"/>
        <v>0</v>
      </c>
      <c r="Z601" s="61">
        <v>5000000</v>
      </c>
      <c r="AA601" s="32">
        <f t="shared" si="39"/>
        <v>2582.2844954474326</v>
      </c>
      <c r="AB601" s="32">
        <v>1333</v>
      </c>
      <c r="AC601" s="32">
        <v>2254.29</v>
      </c>
      <c r="AD601" s="32">
        <v>1500</v>
      </c>
      <c r="AE601" s="32">
        <v>1800</v>
      </c>
      <c r="AF601" s="32">
        <v>0</v>
      </c>
      <c r="AG601" s="32">
        <v>1600</v>
      </c>
      <c r="AH601" s="32">
        <v>500</v>
      </c>
      <c r="AI601" s="21">
        <v>0</v>
      </c>
      <c r="AJ601" s="21">
        <v>1800</v>
      </c>
      <c r="AK601" s="9">
        <v>1500</v>
      </c>
      <c r="AL601" s="9">
        <v>1500</v>
      </c>
      <c r="AM601" s="9">
        <v>1500</v>
      </c>
      <c r="AN601" s="21">
        <v>3000</v>
      </c>
      <c r="AO601" s="87">
        <v>1500</v>
      </c>
      <c r="AP601" s="83">
        <v>1500</v>
      </c>
      <c r="AQ601" s="24">
        <v>1500</v>
      </c>
      <c r="AR601" s="24">
        <v>1500</v>
      </c>
      <c r="AS601" s="24">
        <v>1500</v>
      </c>
      <c r="AT601" s="24">
        <v>1500</v>
      </c>
      <c r="AU601" s="24">
        <v>1500</v>
      </c>
      <c r="AV601" s="24">
        <f>VLOOKUP(J601,Foglio4!$D$2:$I$1206,6,0)</f>
        <v>1500</v>
      </c>
      <c r="AW601" s="24">
        <f>VLOOKUP(SPESA!J601,Foglio4!$D$2:$J$1206,7,0)</f>
        <v>1500</v>
      </c>
    </row>
    <row r="602" spans="1:49">
      <c r="A602" s="1">
        <v>1</v>
      </c>
      <c r="B602" s="1">
        <v>4</v>
      </c>
      <c r="C602" s="1">
        <v>5</v>
      </c>
      <c r="D602" s="1">
        <v>5</v>
      </c>
      <c r="E602" s="1">
        <v>0</v>
      </c>
      <c r="H602" s="1">
        <v>68470</v>
      </c>
      <c r="I602" s="1">
        <v>71</v>
      </c>
      <c r="J602" s="5" t="str">
        <f t="shared" si="40"/>
        <v>68470/71</v>
      </c>
      <c r="K602" s="2" t="s">
        <v>388</v>
      </c>
      <c r="L602" s="1">
        <v>4</v>
      </c>
      <c r="M602" s="1">
        <v>7</v>
      </c>
      <c r="N602" s="1">
        <v>1</v>
      </c>
      <c r="O602" s="1">
        <v>10</v>
      </c>
      <c r="P602" s="1">
        <v>2</v>
      </c>
      <c r="Q602" s="1">
        <v>1</v>
      </c>
      <c r="R602" s="1">
        <v>1</v>
      </c>
      <c r="S602" s="12">
        <v>400</v>
      </c>
      <c r="T602" s="29">
        <v>4</v>
      </c>
      <c r="U602" s="29">
        <v>11</v>
      </c>
      <c r="V602" s="61">
        <v>0</v>
      </c>
      <c r="W602" s="32">
        <f t="shared" ref="W602:W670" si="41">V602/1936.27</f>
        <v>0</v>
      </c>
      <c r="X602" s="61">
        <v>0</v>
      </c>
      <c r="Y602" s="32">
        <f t="shared" si="38"/>
        <v>0</v>
      </c>
      <c r="Z602" s="61">
        <v>0</v>
      </c>
      <c r="AA602" s="32">
        <f t="shared" si="39"/>
        <v>0</v>
      </c>
      <c r="AB602" s="32">
        <v>0</v>
      </c>
      <c r="AC602" s="32">
        <v>0</v>
      </c>
      <c r="AD602" s="32">
        <v>0</v>
      </c>
      <c r="AE602" s="32">
        <v>0</v>
      </c>
      <c r="AF602" s="32">
        <v>0</v>
      </c>
      <c r="AG602" s="32">
        <v>0</v>
      </c>
      <c r="AH602" s="32">
        <v>0</v>
      </c>
      <c r="AI602" s="21">
        <v>0</v>
      </c>
      <c r="AJ602" s="21">
        <v>0</v>
      </c>
      <c r="AK602" s="9">
        <v>0</v>
      </c>
      <c r="AL602" s="9">
        <v>0</v>
      </c>
      <c r="AM602" s="9">
        <v>0</v>
      </c>
      <c r="AN602" s="21">
        <v>0</v>
      </c>
      <c r="AO602" s="87">
        <v>0</v>
      </c>
      <c r="AP602" s="83">
        <v>0</v>
      </c>
      <c r="AQ602" s="24">
        <v>0</v>
      </c>
      <c r="AR602" s="24">
        <v>0</v>
      </c>
      <c r="AS602" s="24">
        <v>0</v>
      </c>
      <c r="AT602" s="24">
        <v>0</v>
      </c>
      <c r="AU602" s="24">
        <v>0</v>
      </c>
      <c r="AV602" s="24">
        <f>VLOOKUP(J602,Foglio4!$D$2:$I$1206,6,0)</f>
        <v>0</v>
      </c>
      <c r="AW602" s="24">
        <f>VLOOKUP(SPESA!J602,Foglio4!$D$2:$J$1206,7,0)</f>
        <v>0</v>
      </c>
    </row>
    <row r="603" spans="1:49">
      <c r="A603" s="5">
        <v>1</v>
      </c>
      <c r="B603" s="5">
        <v>4</v>
      </c>
      <c r="C603" s="5">
        <v>5</v>
      </c>
      <c r="D603" s="5">
        <v>5</v>
      </c>
      <c r="E603" s="5">
        <v>0</v>
      </c>
      <c r="F603" s="5">
        <v>68475</v>
      </c>
      <c r="G603" s="5">
        <v>0</v>
      </c>
      <c r="H603" s="5">
        <v>0</v>
      </c>
      <c r="I603" s="5">
        <v>0</v>
      </c>
      <c r="J603" s="5" t="str">
        <f t="shared" si="40"/>
        <v>0/0</v>
      </c>
      <c r="K603" s="2" t="s">
        <v>1001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5">
        <v>400</v>
      </c>
      <c r="T603" s="29">
        <v>4</v>
      </c>
      <c r="U603" s="29">
        <v>11</v>
      </c>
      <c r="V603" s="61">
        <v>0</v>
      </c>
      <c r="W603" s="32">
        <f t="shared" si="41"/>
        <v>0</v>
      </c>
      <c r="X603" s="61">
        <v>0</v>
      </c>
      <c r="Y603" s="32">
        <f t="shared" si="38"/>
        <v>0</v>
      </c>
      <c r="Z603" s="61">
        <v>0</v>
      </c>
      <c r="AA603" s="32">
        <f t="shared" si="39"/>
        <v>0</v>
      </c>
      <c r="AB603" s="32">
        <v>700</v>
      </c>
      <c r="AC603" s="32">
        <v>0</v>
      </c>
      <c r="AD603" s="32">
        <v>0</v>
      </c>
      <c r="AE603" s="32">
        <v>0</v>
      </c>
      <c r="AF603" s="32">
        <v>0</v>
      </c>
      <c r="AG603" s="32">
        <v>0</v>
      </c>
      <c r="AH603" s="32">
        <v>0</v>
      </c>
      <c r="AI603" s="21">
        <v>0</v>
      </c>
      <c r="AJ603" s="21">
        <v>0</v>
      </c>
      <c r="AK603" s="9">
        <v>0</v>
      </c>
      <c r="AL603" s="9">
        <v>0</v>
      </c>
      <c r="AM603" s="9">
        <v>0</v>
      </c>
      <c r="AN603" s="21">
        <v>0</v>
      </c>
      <c r="AO603" s="87">
        <v>0</v>
      </c>
      <c r="AP603" s="83">
        <v>0</v>
      </c>
      <c r="AQ603" s="24">
        <v>0</v>
      </c>
      <c r="AR603" s="24">
        <v>0</v>
      </c>
      <c r="AS603" s="24">
        <v>0</v>
      </c>
      <c r="AT603" s="24">
        <v>0</v>
      </c>
      <c r="AU603" s="24">
        <v>0</v>
      </c>
      <c r="AV603" s="24">
        <v>0</v>
      </c>
      <c r="AW603" s="24">
        <v>0</v>
      </c>
    </row>
    <row r="604" spans="1:49">
      <c r="A604" s="5">
        <v>1</v>
      </c>
      <c r="B604" s="5">
        <v>4</v>
      </c>
      <c r="C604" s="5">
        <v>5</v>
      </c>
      <c r="D604" s="5">
        <v>5</v>
      </c>
      <c r="E604" s="5">
        <v>0</v>
      </c>
      <c r="H604" s="5">
        <v>68476</v>
      </c>
      <c r="I604" s="5">
        <v>0</v>
      </c>
      <c r="J604" s="5" t="str">
        <f t="shared" si="40"/>
        <v>68476/0</v>
      </c>
      <c r="K604" s="2" t="s">
        <v>863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12">
        <v>704</v>
      </c>
      <c r="T604" s="29">
        <v>4</v>
      </c>
      <c r="U604" s="29">
        <v>11</v>
      </c>
      <c r="V604" s="61">
        <v>0</v>
      </c>
      <c r="W604" s="32">
        <f t="shared" si="41"/>
        <v>0</v>
      </c>
      <c r="X604" s="61">
        <v>0</v>
      </c>
      <c r="Y604" s="32">
        <f t="shared" si="38"/>
        <v>0</v>
      </c>
      <c r="Z604" s="61">
        <v>0</v>
      </c>
      <c r="AA604" s="32">
        <f t="shared" si="39"/>
        <v>0</v>
      </c>
      <c r="AB604" s="32">
        <v>896.56</v>
      </c>
      <c r="AC604" s="32">
        <v>866.4</v>
      </c>
      <c r="AD604" s="32">
        <v>1300</v>
      </c>
      <c r="AE604" s="32">
        <v>1120</v>
      </c>
      <c r="AF604" s="32">
        <v>1000</v>
      </c>
      <c r="AG604" s="32">
        <v>1500</v>
      </c>
      <c r="AH604" s="32">
        <v>0</v>
      </c>
      <c r="AI604" s="21">
        <v>0</v>
      </c>
      <c r="AJ604" s="21">
        <v>0</v>
      </c>
      <c r="AK604" s="9">
        <v>0</v>
      </c>
      <c r="AL604" s="9">
        <v>0</v>
      </c>
      <c r="AM604" s="9">
        <v>0</v>
      </c>
      <c r="AN604" s="21">
        <v>0</v>
      </c>
      <c r="AO604" s="87">
        <v>0</v>
      </c>
      <c r="AP604" s="83">
        <v>0</v>
      </c>
      <c r="AQ604" s="24">
        <v>0</v>
      </c>
      <c r="AR604" s="24">
        <v>0</v>
      </c>
      <c r="AS604" s="24">
        <v>0</v>
      </c>
      <c r="AT604" s="24">
        <v>0</v>
      </c>
      <c r="AU604" s="24">
        <v>0</v>
      </c>
      <c r="AV604" s="24">
        <v>0</v>
      </c>
      <c r="AW604" s="24">
        <v>0</v>
      </c>
    </row>
    <row r="605" spans="1:49">
      <c r="A605" s="1">
        <v>1</v>
      </c>
      <c r="B605" s="1">
        <v>4</v>
      </c>
      <c r="C605" s="1">
        <v>5</v>
      </c>
      <c r="D605" s="1">
        <v>6</v>
      </c>
      <c r="E605" s="1">
        <v>0</v>
      </c>
      <c r="H605" s="1">
        <v>68480</v>
      </c>
      <c r="I605" s="1">
        <v>0</v>
      </c>
      <c r="J605" s="5" t="str">
        <f t="shared" si="40"/>
        <v>68480/0</v>
      </c>
      <c r="K605" s="2" t="s">
        <v>389</v>
      </c>
      <c r="L605" s="1">
        <v>4</v>
      </c>
      <c r="M605" s="1">
        <v>6</v>
      </c>
      <c r="N605" s="1">
        <v>1</v>
      </c>
      <c r="O605" s="1">
        <v>7</v>
      </c>
      <c r="P605" s="1">
        <v>5</v>
      </c>
      <c r="Q605" s="1">
        <v>4</v>
      </c>
      <c r="R605" s="1">
        <v>3</v>
      </c>
      <c r="S605" s="12">
        <v>350</v>
      </c>
      <c r="T605" s="29">
        <v>4</v>
      </c>
      <c r="U605" s="29">
        <v>11</v>
      </c>
      <c r="V605" s="61">
        <v>0</v>
      </c>
      <c r="W605" s="32">
        <f t="shared" si="41"/>
        <v>0</v>
      </c>
      <c r="X605" s="61">
        <v>0</v>
      </c>
      <c r="Y605" s="32">
        <f t="shared" si="38"/>
        <v>0</v>
      </c>
      <c r="Z605" s="61">
        <v>0</v>
      </c>
      <c r="AA605" s="32">
        <f t="shared" si="39"/>
        <v>0</v>
      </c>
      <c r="AB605" s="32">
        <v>13997.54</v>
      </c>
      <c r="AC605" s="32">
        <v>13579.91</v>
      </c>
      <c r="AD605" s="32">
        <v>13140.05</v>
      </c>
      <c r="AE605" s="32">
        <v>12676.81</v>
      </c>
      <c r="AF605" s="32">
        <v>12188.91</v>
      </c>
      <c r="AG605" s="32">
        <v>11675.16</v>
      </c>
      <c r="AH605" s="32">
        <v>11133.92</v>
      </c>
      <c r="AI605" s="21">
        <v>10563.96</v>
      </c>
      <c r="AJ605" s="21">
        <v>9963.7000000000007</v>
      </c>
      <c r="AK605" s="9">
        <v>9549.41</v>
      </c>
      <c r="AL605" s="9">
        <v>9109.7800000000007</v>
      </c>
      <c r="AM605" s="9">
        <v>8646.3799999999992</v>
      </c>
      <c r="AN605" s="21">
        <v>8157.9</v>
      </c>
      <c r="AO605" s="87">
        <v>7642.98</v>
      </c>
      <c r="AP605" s="83">
        <v>7100.2</v>
      </c>
      <c r="AQ605" s="24">
        <v>6528.05</v>
      </c>
      <c r="AR605" s="24">
        <v>5924.93</v>
      </c>
      <c r="AS605" s="24">
        <v>2790</v>
      </c>
      <c r="AT605" s="24">
        <v>243.67</v>
      </c>
      <c r="AU605" s="24">
        <v>201.58</v>
      </c>
      <c r="AV605" s="24">
        <f>VLOOKUP(J605,Foglio4!$D$2:$I$1206,6,0)</f>
        <v>159.37</v>
      </c>
      <c r="AW605" s="24">
        <f>VLOOKUP(SPESA!J605,Foglio4!$D$2:$J$1206,7,0)</f>
        <v>117.04</v>
      </c>
    </row>
    <row r="606" spans="1:49">
      <c r="A606" s="1">
        <v>1</v>
      </c>
      <c r="B606" s="1">
        <v>4</v>
      </c>
      <c r="C606" s="1">
        <v>5</v>
      </c>
      <c r="D606" s="1">
        <v>7</v>
      </c>
      <c r="E606" s="1">
        <v>0</v>
      </c>
      <c r="H606" s="1">
        <v>68500</v>
      </c>
      <c r="I606" s="1">
        <v>0</v>
      </c>
      <c r="J606" s="5" t="str">
        <f t="shared" si="40"/>
        <v>68500/0</v>
      </c>
      <c r="K606" s="2" t="s">
        <v>39</v>
      </c>
      <c r="L606" s="1">
        <v>4</v>
      </c>
      <c r="M606" s="1">
        <v>6</v>
      </c>
      <c r="N606" s="1">
        <v>1</v>
      </c>
      <c r="O606" s="1">
        <v>2</v>
      </c>
      <c r="P606" s="1">
        <v>1</v>
      </c>
      <c r="Q606" s="1">
        <v>1</v>
      </c>
      <c r="R606" s="1">
        <v>1</v>
      </c>
      <c r="S606" s="12">
        <v>351</v>
      </c>
      <c r="T606" s="29">
        <v>4</v>
      </c>
      <c r="U606" s="29">
        <v>11</v>
      </c>
      <c r="V606" s="61">
        <v>736061</v>
      </c>
      <c r="W606" s="32">
        <f t="shared" si="41"/>
        <v>380.14378160070652</v>
      </c>
      <c r="X606" s="61">
        <v>4254319</v>
      </c>
      <c r="Y606" s="32">
        <f t="shared" si="38"/>
        <v>2197.1723984774849</v>
      </c>
      <c r="Z606" s="61">
        <v>5610000</v>
      </c>
      <c r="AA606" s="32">
        <f t="shared" si="39"/>
        <v>2897.3232038920191</v>
      </c>
      <c r="AB606" s="32">
        <v>3441.32</v>
      </c>
      <c r="AC606" s="32">
        <v>2609.1</v>
      </c>
      <c r="AD606" s="32">
        <v>2846.7</v>
      </c>
      <c r="AE606" s="32">
        <v>3272.38</v>
      </c>
      <c r="AF606" s="32">
        <v>3245.24</v>
      </c>
      <c r="AG606" s="32">
        <v>3295.25</v>
      </c>
      <c r="AH606" s="32">
        <v>3440.94</v>
      </c>
      <c r="AI606" s="21">
        <v>2600</v>
      </c>
      <c r="AJ606" s="21">
        <v>3100</v>
      </c>
      <c r="AK606" s="9">
        <v>2800</v>
      </c>
      <c r="AL606" s="9">
        <v>2800</v>
      </c>
      <c r="AM606" s="9">
        <v>3107</v>
      </c>
      <c r="AN606" s="21">
        <v>2825.65</v>
      </c>
      <c r="AO606" s="87">
        <v>2648</v>
      </c>
      <c r="AP606" s="83">
        <v>2648</v>
      </c>
      <c r="AQ606" s="24">
        <v>2659</v>
      </c>
      <c r="AR606" s="24">
        <v>2753</v>
      </c>
      <c r="AS606" s="24">
        <v>3074.26</v>
      </c>
      <c r="AT606" s="24">
        <v>2785.3</v>
      </c>
      <c r="AU606" s="24">
        <v>2787</v>
      </c>
      <c r="AV606" s="24">
        <f>VLOOKUP(J606,Foglio4!$D$2:$I$1206,6,0)</f>
        <v>2787</v>
      </c>
      <c r="AW606" s="24">
        <f>VLOOKUP(SPESA!J606,Foglio4!$D$2:$J$1206,7,0)</f>
        <v>2787</v>
      </c>
    </row>
    <row r="607" spans="1:49">
      <c r="A607" s="1">
        <v>1</v>
      </c>
      <c r="B607" s="1">
        <v>4</v>
      </c>
      <c r="C607" s="1">
        <v>5</v>
      </c>
      <c r="D607" s="1">
        <v>7</v>
      </c>
      <c r="E607" s="1">
        <v>0</v>
      </c>
      <c r="H607" s="1">
        <v>68500</v>
      </c>
      <c r="I607" s="1">
        <v>71</v>
      </c>
      <c r="J607" s="5" t="str">
        <f t="shared" si="40"/>
        <v>68500/71</v>
      </c>
      <c r="K607" s="2" t="s">
        <v>40</v>
      </c>
      <c r="L607" s="1">
        <v>4</v>
      </c>
      <c r="M607" s="1">
        <v>6</v>
      </c>
      <c r="N607" s="1">
        <v>1</v>
      </c>
      <c r="O607" s="1">
        <v>10</v>
      </c>
      <c r="P607" s="1">
        <v>2</v>
      </c>
      <c r="Q607" s="1">
        <v>1</v>
      </c>
      <c r="R607" s="1">
        <v>1</v>
      </c>
      <c r="S607" s="12">
        <v>351</v>
      </c>
      <c r="T607" s="29">
        <v>4</v>
      </c>
      <c r="U607" s="29">
        <v>11</v>
      </c>
      <c r="V607" s="61">
        <v>0</v>
      </c>
      <c r="W607" s="32">
        <f t="shared" si="41"/>
        <v>0</v>
      </c>
      <c r="X607" s="61">
        <v>0</v>
      </c>
      <c r="Y607" s="32">
        <f t="shared" si="38"/>
        <v>0</v>
      </c>
      <c r="Z607" s="61">
        <v>0</v>
      </c>
      <c r="AA607" s="32">
        <f t="shared" si="39"/>
        <v>0</v>
      </c>
      <c r="AB607" s="32">
        <v>0</v>
      </c>
      <c r="AC607" s="32">
        <v>0</v>
      </c>
      <c r="AD607" s="32">
        <v>0</v>
      </c>
      <c r="AE607" s="32">
        <v>0</v>
      </c>
      <c r="AF607" s="32">
        <v>0</v>
      </c>
      <c r="AG607" s="32">
        <v>0</v>
      </c>
      <c r="AH607" s="32">
        <v>0</v>
      </c>
      <c r="AI607" s="21">
        <v>0</v>
      </c>
      <c r="AJ607" s="21">
        <v>0</v>
      </c>
      <c r="AK607" s="9">
        <v>0</v>
      </c>
      <c r="AL607" s="9">
        <v>0</v>
      </c>
      <c r="AM607" s="9">
        <v>0</v>
      </c>
      <c r="AN607" s="21">
        <v>0</v>
      </c>
      <c r="AO607" s="87">
        <v>0</v>
      </c>
      <c r="AP607" s="83">
        <v>0</v>
      </c>
      <c r="AQ607" s="24">
        <v>0</v>
      </c>
      <c r="AR607" s="24">
        <v>0</v>
      </c>
      <c r="AS607" s="24">
        <v>0</v>
      </c>
      <c r="AT607" s="24">
        <v>0</v>
      </c>
      <c r="AU607" s="24">
        <v>0</v>
      </c>
      <c r="AV607" s="24">
        <f>VLOOKUP(J607,Foglio4!$D$2:$I$1206,6,0)</f>
        <v>0</v>
      </c>
      <c r="AW607" s="24">
        <f>VLOOKUP(SPESA!J607,Foglio4!$D$2:$J$1206,7,0)</f>
        <v>0</v>
      </c>
    </row>
    <row r="608" spans="1:49">
      <c r="A608" s="5">
        <v>1</v>
      </c>
      <c r="B608" s="5">
        <v>4</v>
      </c>
      <c r="C608" s="5">
        <v>5</v>
      </c>
      <c r="D608" s="5">
        <v>8</v>
      </c>
      <c r="E608" s="5">
        <v>0</v>
      </c>
      <c r="F608" s="5">
        <v>69000</v>
      </c>
      <c r="G608" s="5">
        <v>0</v>
      </c>
      <c r="H608" s="5">
        <v>0</v>
      </c>
      <c r="I608" s="5">
        <v>0</v>
      </c>
      <c r="J608" s="5" t="str">
        <f t="shared" si="40"/>
        <v>0/0</v>
      </c>
      <c r="K608" s="2" t="s">
        <v>993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5">
        <v>402</v>
      </c>
      <c r="T608" s="29">
        <v>4</v>
      </c>
      <c r="U608" s="29">
        <v>11</v>
      </c>
      <c r="V608" s="61">
        <v>0</v>
      </c>
      <c r="W608" s="32">
        <f t="shared" si="41"/>
        <v>0</v>
      </c>
      <c r="X608" s="61">
        <v>0</v>
      </c>
      <c r="Y608" s="32">
        <f t="shared" si="38"/>
        <v>0</v>
      </c>
      <c r="Z608" s="61">
        <v>0</v>
      </c>
      <c r="AA608" s="32">
        <f t="shared" si="39"/>
        <v>0</v>
      </c>
      <c r="AB608" s="32">
        <v>20226</v>
      </c>
      <c r="AC608" s="32">
        <v>0</v>
      </c>
      <c r="AD608" s="32">
        <v>0</v>
      </c>
      <c r="AE608" s="32">
        <v>0</v>
      </c>
      <c r="AF608" s="32">
        <v>0</v>
      </c>
      <c r="AG608" s="32">
        <v>0</v>
      </c>
      <c r="AH608" s="32">
        <v>0</v>
      </c>
      <c r="AI608" s="21">
        <v>0</v>
      </c>
      <c r="AJ608" s="21">
        <v>0</v>
      </c>
      <c r="AK608" s="9">
        <v>0</v>
      </c>
      <c r="AL608" s="9">
        <v>0</v>
      </c>
      <c r="AM608" s="9">
        <v>0</v>
      </c>
      <c r="AN608" s="21">
        <v>0</v>
      </c>
      <c r="AO608" s="87">
        <v>0</v>
      </c>
      <c r="AP608" s="83">
        <v>0</v>
      </c>
      <c r="AQ608" s="24">
        <v>0</v>
      </c>
      <c r="AR608" s="24">
        <v>0</v>
      </c>
      <c r="AS608" s="24">
        <v>0</v>
      </c>
      <c r="AT608" s="24">
        <v>0</v>
      </c>
      <c r="AU608" s="24">
        <v>0</v>
      </c>
      <c r="AV608" s="24">
        <v>0</v>
      </c>
      <c r="AW608" s="24">
        <v>0</v>
      </c>
    </row>
    <row r="609" spans="1:49">
      <c r="A609" s="1">
        <v>1</v>
      </c>
      <c r="B609" s="1">
        <v>5</v>
      </c>
      <c r="C609" s="1">
        <v>1</v>
      </c>
      <c r="D609" s="1">
        <v>1</v>
      </c>
      <c r="E609" s="1">
        <v>0</v>
      </c>
      <c r="H609" s="1">
        <v>71201</v>
      </c>
      <c r="I609" s="1">
        <v>0</v>
      </c>
      <c r="J609" s="5" t="str">
        <f t="shared" si="40"/>
        <v>71201/0</v>
      </c>
      <c r="K609" s="2" t="s">
        <v>204</v>
      </c>
      <c r="L609" s="1">
        <v>5</v>
      </c>
      <c r="M609" s="1">
        <v>2</v>
      </c>
      <c r="N609" s="1">
        <v>1</v>
      </c>
      <c r="O609" s="1">
        <v>1</v>
      </c>
      <c r="P609" s="1">
        <v>1</v>
      </c>
      <c r="Q609" s="1">
        <v>1</v>
      </c>
      <c r="R609" s="1">
        <v>2</v>
      </c>
      <c r="S609" s="12">
        <v>351</v>
      </c>
      <c r="T609" s="29">
        <v>4</v>
      </c>
      <c r="U609" s="29">
        <v>12</v>
      </c>
      <c r="V609" s="61">
        <v>5031983</v>
      </c>
      <c r="W609" s="32">
        <f t="shared" si="41"/>
        <v>2598.8023364510113</v>
      </c>
      <c r="X609" s="61">
        <v>78766400</v>
      </c>
      <c r="Y609" s="32">
        <f t="shared" si="38"/>
        <v>40679.450696442131</v>
      </c>
      <c r="Z609" s="61">
        <v>88168564</v>
      </c>
      <c r="AA609" s="32">
        <f t="shared" si="39"/>
        <v>45535.263160612929</v>
      </c>
      <c r="AB609" s="32">
        <v>48152</v>
      </c>
      <c r="AC609" s="32">
        <v>51412.09</v>
      </c>
      <c r="AD609" s="32">
        <v>54171.65</v>
      </c>
      <c r="AE609" s="32">
        <v>37092.43</v>
      </c>
      <c r="AF609" s="32">
        <v>37800</v>
      </c>
      <c r="AG609" s="32">
        <v>40833.33</v>
      </c>
      <c r="AH609" s="32">
        <v>38394.83</v>
      </c>
      <c r="AI609" s="21">
        <v>40000</v>
      </c>
      <c r="AJ609" s="21">
        <v>40503.300000000003</v>
      </c>
      <c r="AK609" s="9">
        <v>40000</v>
      </c>
      <c r="AL609" s="9">
        <v>40000</v>
      </c>
      <c r="AM609" s="9">
        <v>41568</v>
      </c>
      <c r="AN609" s="21">
        <v>36518.25</v>
      </c>
      <c r="AO609" s="87">
        <v>34711</v>
      </c>
      <c r="AP609" s="83">
        <v>34709.57</v>
      </c>
      <c r="AQ609" s="24">
        <v>34848</v>
      </c>
      <c r="AR609" s="24">
        <v>36085.08</v>
      </c>
      <c r="AS609" s="24">
        <v>36556</v>
      </c>
      <c r="AT609" s="24">
        <v>36552.11</v>
      </c>
      <c r="AU609" s="24">
        <v>36566</v>
      </c>
      <c r="AV609" s="24">
        <f>VLOOKUP(J609,Foglio4!$D$2:$I$1206,6,0)</f>
        <v>36566</v>
      </c>
      <c r="AW609" s="24">
        <f>VLOOKUP(SPESA!J609,Foglio4!$D$2:$J$1206,7,0)</f>
        <v>36566</v>
      </c>
    </row>
    <row r="610" spans="1:49">
      <c r="A610" s="1">
        <v>1</v>
      </c>
      <c r="B610" s="1">
        <v>5</v>
      </c>
      <c r="C610" s="1">
        <v>1</v>
      </c>
      <c r="D610" s="1">
        <v>1</v>
      </c>
      <c r="E610" s="1">
        <v>0</v>
      </c>
      <c r="H610" s="1">
        <v>71201</v>
      </c>
      <c r="I610" s="1">
        <v>71</v>
      </c>
      <c r="J610" s="5" t="str">
        <f t="shared" si="40"/>
        <v>71201/71</v>
      </c>
      <c r="K610" s="2" t="s">
        <v>205</v>
      </c>
      <c r="L610" s="1">
        <v>5</v>
      </c>
      <c r="M610" s="1">
        <v>2</v>
      </c>
      <c r="N610" s="1">
        <v>1</v>
      </c>
      <c r="O610" s="1">
        <v>10</v>
      </c>
      <c r="P610" s="1">
        <v>2</v>
      </c>
      <c r="Q610" s="1">
        <v>1</v>
      </c>
      <c r="R610" s="1">
        <v>1</v>
      </c>
      <c r="S610" s="12">
        <v>351</v>
      </c>
      <c r="T610" s="29">
        <v>4</v>
      </c>
      <c r="U610" s="29">
        <v>12</v>
      </c>
      <c r="V610" s="61">
        <v>0</v>
      </c>
      <c r="W610" s="32">
        <f t="shared" si="41"/>
        <v>0</v>
      </c>
      <c r="X610" s="61">
        <v>0</v>
      </c>
      <c r="Y610" s="32">
        <f t="shared" si="38"/>
        <v>0</v>
      </c>
      <c r="Z610" s="61">
        <v>0</v>
      </c>
      <c r="AA610" s="32">
        <f t="shared" si="39"/>
        <v>0</v>
      </c>
      <c r="AB610" s="32">
        <v>0</v>
      </c>
      <c r="AC610" s="32">
        <v>0</v>
      </c>
      <c r="AD610" s="32">
        <v>0</v>
      </c>
      <c r="AE610" s="32">
        <v>0</v>
      </c>
      <c r="AF610" s="32">
        <v>0</v>
      </c>
      <c r="AG610" s="32">
        <v>0</v>
      </c>
      <c r="AH610" s="32">
        <v>0</v>
      </c>
      <c r="AI610" s="21">
        <v>0</v>
      </c>
      <c r="AJ610" s="21">
        <v>0</v>
      </c>
      <c r="AK610" s="9">
        <v>0</v>
      </c>
      <c r="AL610" s="9">
        <v>0</v>
      </c>
      <c r="AM610" s="9">
        <v>0</v>
      </c>
      <c r="AN610" s="21">
        <v>0</v>
      </c>
      <c r="AO610" s="87">
        <v>0</v>
      </c>
      <c r="AP610" s="83">
        <v>0</v>
      </c>
      <c r="AQ610" s="24">
        <v>0</v>
      </c>
      <c r="AR610" s="24">
        <v>0</v>
      </c>
      <c r="AS610" s="24">
        <v>0</v>
      </c>
      <c r="AT610" s="24">
        <v>0</v>
      </c>
      <c r="AU610" s="24">
        <v>0</v>
      </c>
      <c r="AV610" s="24">
        <f>VLOOKUP(J610,Foglio4!$D$2:$I$1206,6,0)</f>
        <v>0</v>
      </c>
      <c r="AW610" s="24">
        <f>VLOOKUP(SPESA!J610,Foglio4!$D$2:$J$1206,7,0)</f>
        <v>0</v>
      </c>
    </row>
    <row r="611" spans="1:49" s="131" customFormat="1">
      <c r="A611" s="144">
        <v>1</v>
      </c>
      <c r="B611" s="144">
        <v>5</v>
      </c>
      <c r="C611" s="144">
        <v>1</v>
      </c>
      <c r="D611" s="144">
        <v>1</v>
      </c>
      <c r="E611" s="144">
        <v>0</v>
      </c>
      <c r="F611" s="144"/>
      <c r="G611" s="144"/>
      <c r="H611" s="144">
        <v>71202</v>
      </c>
      <c r="I611" s="144">
        <v>0</v>
      </c>
      <c r="J611" s="144" t="str">
        <f t="shared" si="40"/>
        <v>71202/0</v>
      </c>
      <c r="K611" s="2" t="s">
        <v>390</v>
      </c>
      <c r="L611" s="1">
        <v>5</v>
      </c>
      <c r="M611" s="1">
        <v>2</v>
      </c>
      <c r="N611" s="1">
        <v>1</v>
      </c>
      <c r="O611" s="1">
        <v>1</v>
      </c>
      <c r="P611" s="1">
        <v>1</v>
      </c>
      <c r="Q611" s="1">
        <v>1</v>
      </c>
      <c r="R611" s="1">
        <v>4</v>
      </c>
      <c r="S611" s="12">
        <v>351</v>
      </c>
      <c r="T611" s="29">
        <v>4</v>
      </c>
      <c r="U611" s="29">
        <v>12</v>
      </c>
      <c r="V611" s="61">
        <v>3008736</v>
      </c>
      <c r="W611" s="32">
        <f t="shared" si="41"/>
        <v>1553.8824647389051</v>
      </c>
      <c r="X611" s="61">
        <v>0</v>
      </c>
      <c r="Y611" s="32">
        <f t="shared" si="38"/>
        <v>0</v>
      </c>
      <c r="Z611" s="61">
        <v>0</v>
      </c>
      <c r="AA611" s="32">
        <f t="shared" si="39"/>
        <v>0</v>
      </c>
      <c r="AB611" s="32">
        <v>0</v>
      </c>
      <c r="AC611" s="32">
        <v>0</v>
      </c>
      <c r="AD611" s="32">
        <v>0</v>
      </c>
      <c r="AE611" s="32">
        <v>0</v>
      </c>
      <c r="AF611" s="32">
        <v>0</v>
      </c>
      <c r="AG611" s="32">
        <v>0</v>
      </c>
      <c r="AH611" s="32">
        <v>0</v>
      </c>
      <c r="AI611" s="21">
        <v>0</v>
      </c>
      <c r="AJ611" s="21">
        <v>0</v>
      </c>
      <c r="AK611" s="9">
        <v>0</v>
      </c>
      <c r="AL611" s="9">
        <v>0</v>
      </c>
      <c r="AM611" s="9">
        <v>0</v>
      </c>
      <c r="AN611" s="21">
        <v>8699.99</v>
      </c>
      <c r="AO611" s="87">
        <v>10789.99</v>
      </c>
      <c r="AP611" s="83">
        <v>10789.99</v>
      </c>
      <c r="AQ611" s="24">
        <v>10789.99</v>
      </c>
      <c r="AR611" s="24">
        <v>10789.99</v>
      </c>
      <c r="AS611" s="24">
        <v>11635.21</v>
      </c>
      <c r="AT611" s="24">
        <v>11819.73</v>
      </c>
      <c r="AU611" s="24">
        <v>13104.06</v>
      </c>
      <c r="AV611" s="24">
        <f>VLOOKUP(J611,Foglio4!$D$2:$I$1206,6,0)</f>
        <v>11592</v>
      </c>
      <c r="AW611" s="24">
        <f>VLOOKUP(SPESA!J611,Foglio4!$D$2:$J$1206,7,0)</f>
        <v>11592</v>
      </c>
    </row>
    <row r="612" spans="1:49">
      <c r="A612" s="5">
        <v>1</v>
      </c>
      <c r="B612" s="5">
        <v>5</v>
      </c>
      <c r="C612" s="5">
        <v>1</v>
      </c>
      <c r="D612" s="5">
        <v>1</v>
      </c>
      <c r="E612" s="5">
        <v>0</v>
      </c>
      <c r="H612" s="5">
        <v>71202</v>
      </c>
      <c r="I612" s="5">
        <v>71</v>
      </c>
      <c r="J612" s="5" t="str">
        <f t="shared" si="40"/>
        <v>71202/71</v>
      </c>
      <c r="K612" s="2" t="s">
        <v>1125</v>
      </c>
      <c r="L612" s="5">
        <v>5</v>
      </c>
      <c r="M612" s="5">
        <v>2</v>
      </c>
      <c r="N612" s="5">
        <v>1</v>
      </c>
      <c r="O612" s="5">
        <v>10</v>
      </c>
      <c r="P612" s="5">
        <v>2</v>
      </c>
      <c r="Q612" s="5">
        <v>1</v>
      </c>
      <c r="R612" s="5">
        <v>0</v>
      </c>
      <c r="S612" s="88">
        <v>351</v>
      </c>
      <c r="T612" s="29">
        <v>4</v>
      </c>
      <c r="U612" s="29">
        <v>12</v>
      </c>
      <c r="V612" s="61">
        <v>0</v>
      </c>
      <c r="W612" s="32">
        <v>0</v>
      </c>
      <c r="X612" s="61">
        <v>0</v>
      </c>
      <c r="Y612" s="32">
        <f t="shared" ref="Y612" si="42">X612/1936.27</f>
        <v>0</v>
      </c>
      <c r="Z612" s="61">
        <v>0</v>
      </c>
      <c r="AA612" s="32">
        <f t="shared" ref="AA612" si="43">Z612/1936.27</f>
        <v>0</v>
      </c>
      <c r="AB612" s="32">
        <v>0</v>
      </c>
      <c r="AC612" s="32">
        <v>0</v>
      </c>
      <c r="AD612" s="32">
        <v>0</v>
      </c>
      <c r="AE612" s="32">
        <v>0</v>
      </c>
      <c r="AF612" s="32">
        <v>0</v>
      </c>
      <c r="AG612" s="32">
        <v>0</v>
      </c>
      <c r="AH612" s="32">
        <v>0</v>
      </c>
      <c r="AI612" s="21">
        <v>0</v>
      </c>
      <c r="AJ612" s="21">
        <v>0</v>
      </c>
      <c r="AK612" s="9">
        <v>0</v>
      </c>
      <c r="AL612" s="9">
        <v>0</v>
      </c>
      <c r="AM612" s="9">
        <v>0</v>
      </c>
      <c r="AN612" s="21">
        <v>0</v>
      </c>
      <c r="AO612" s="87">
        <v>0</v>
      </c>
      <c r="AP612" s="83">
        <v>0</v>
      </c>
      <c r="AQ612" s="24">
        <v>0</v>
      </c>
      <c r="AR612" s="24">
        <v>0</v>
      </c>
      <c r="AS612" s="24"/>
      <c r="AT612" s="24">
        <v>0</v>
      </c>
      <c r="AU612" s="24">
        <v>0</v>
      </c>
      <c r="AV612" s="24">
        <f>VLOOKUP(J612,Foglio4!$D$2:$I$1206,6,0)</f>
        <v>0</v>
      </c>
      <c r="AW612" s="24">
        <f>VLOOKUP(SPESA!J612,Foglio4!$D$2:$J$1206,7,0)</f>
        <v>0</v>
      </c>
    </row>
    <row r="613" spans="1:49">
      <c r="A613" s="5">
        <v>1</v>
      </c>
      <c r="B613" s="5">
        <v>5</v>
      </c>
      <c r="C613" s="5">
        <v>1</v>
      </c>
      <c r="D613" s="5">
        <v>1</v>
      </c>
      <c r="E613" s="5">
        <v>0</v>
      </c>
      <c r="H613" s="5">
        <v>71203</v>
      </c>
      <c r="I613" s="5">
        <v>0</v>
      </c>
      <c r="J613" s="5" t="str">
        <f t="shared" si="40"/>
        <v>71203/0</v>
      </c>
      <c r="K613" s="2" t="s">
        <v>883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12">
        <v>301</v>
      </c>
      <c r="T613" s="29">
        <v>4</v>
      </c>
      <c r="U613" s="29">
        <v>12</v>
      </c>
      <c r="V613" s="61">
        <v>146160</v>
      </c>
      <c r="W613" s="32">
        <f t="shared" si="41"/>
        <v>75.485340370919346</v>
      </c>
      <c r="X613" s="61">
        <v>219546</v>
      </c>
      <c r="Y613" s="32">
        <f t="shared" si="38"/>
        <v>113.3860463675004</v>
      </c>
      <c r="Z613" s="61">
        <v>304147</v>
      </c>
      <c r="AA613" s="32">
        <f t="shared" si="39"/>
        <v>157.07881648737003</v>
      </c>
      <c r="AB613" s="32">
        <v>132.97999999999999</v>
      </c>
      <c r="AC613" s="32">
        <v>113.05</v>
      </c>
      <c r="AD613" s="32">
        <v>97.7</v>
      </c>
      <c r="AE613" s="32">
        <v>39.15</v>
      </c>
      <c r="AF613" s="32">
        <v>37.159999999999997</v>
      </c>
      <c r="AG613" s="32">
        <v>0</v>
      </c>
      <c r="AH613" s="32">
        <v>0</v>
      </c>
      <c r="AI613" s="21">
        <v>0</v>
      </c>
      <c r="AJ613" s="21">
        <v>0</v>
      </c>
      <c r="AK613" s="9">
        <v>0</v>
      </c>
      <c r="AL613" s="9">
        <v>0</v>
      </c>
      <c r="AM613" s="9">
        <v>0</v>
      </c>
      <c r="AN613" s="21">
        <v>0</v>
      </c>
      <c r="AO613" s="87">
        <v>0</v>
      </c>
      <c r="AP613" s="83">
        <v>0</v>
      </c>
      <c r="AQ613" s="24">
        <v>0</v>
      </c>
      <c r="AR613" s="24">
        <v>0</v>
      </c>
      <c r="AS613" s="24">
        <v>0</v>
      </c>
      <c r="AT613" s="24">
        <v>0</v>
      </c>
      <c r="AU613" s="24">
        <v>0</v>
      </c>
      <c r="AV613" s="24">
        <v>0</v>
      </c>
      <c r="AW613" s="24">
        <v>0</v>
      </c>
    </row>
    <row r="614" spans="1:49">
      <c r="A614" s="5">
        <v>1</v>
      </c>
      <c r="B614" s="5">
        <v>5</v>
      </c>
      <c r="C614" s="5">
        <v>1</v>
      </c>
      <c r="D614" s="5">
        <v>1</v>
      </c>
      <c r="E614" s="5">
        <v>0</v>
      </c>
      <c r="F614" s="5">
        <v>71204</v>
      </c>
      <c r="G614" s="5">
        <v>0</v>
      </c>
      <c r="H614" s="5">
        <v>0</v>
      </c>
      <c r="I614" s="5">
        <v>0</v>
      </c>
      <c r="J614" s="5" t="str">
        <f t="shared" si="40"/>
        <v>0/0</v>
      </c>
      <c r="K614" s="2" t="s">
        <v>235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74">
        <v>301</v>
      </c>
      <c r="T614" s="29">
        <v>4</v>
      </c>
      <c r="U614" s="29">
        <v>12</v>
      </c>
      <c r="V614" s="61">
        <v>642060</v>
      </c>
      <c r="W614" s="32">
        <f t="shared" si="41"/>
        <v>331.59631662939569</v>
      </c>
      <c r="X614" s="61">
        <v>0</v>
      </c>
      <c r="Y614" s="32">
        <v>0</v>
      </c>
      <c r="Z614" s="61">
        <v>0</v>
      </c>
      <c r="AA614" s="32">
        <v>0</v>
      </c>
      <c r="AB614" s="32">
        <v>0</v>
      </c>
      <c r="AC614" s="32">
        <v>0</v>
      </c>
      <c r="AD614" s="32">
        <v>0</v>
      </c>
      <c r="AE614" s="32">
        <v>0</v>
      </c>
      <c r="AF614" s="32">
        <v>0</v>
      </c>
      <c r="AG614" s="32">
        <v>0</v>
      </c>
      <c r="AH614" s="32">
        <v>0</v>
      </c>
      <c r="AI614" s="21">
        <v>0</v>
      </c>
      <c r="AJ614" s="21">
        <v>0</v>
      </c>
      <c r="AK614" s="9">
        <v>0</v>
      </c>
      <c r="AL614" s="9">
        <v>0</v>
      </c>
      <c r="AM614" s="9">
        <v>0</v>
      </c>
      <c r="AN614" s="21">
        <v>0</v>
      </c>
      <c r="AO614" s="87">
        <v>0</v>
      </c>
      <c r="AP614" s="83">
        <v>0</v>
      </c>
      <c r="AQ614" s="24">
        <v>0</v>
      </c>
      <c r="AR614" s="24">
        <v>0</v>
      </c>
      <c r="AS614" s="24">
        <v>0</v>
      </c>
      <c r="AT614" s="24">
        <v>0</v>
      </c>
      <c r="AU614" s="24">
        <v>0</v>
      </c>
      <c r="AV614" s="24">
        <v>0</v>
      </c>
      <c r="AW614" s="24">
        <v>0</v>
      </c>
    </row>
    <row r="615" spans="1:49">
      <c r="A615" s="1">
        <v>1</v>
      </c>
      <c r="B615" s="1">
        <v>5</v>
      </c>
      <c r="C615" s="1">
        <v>1</v>
      </c>
      <c r="D615" s="1">
        <v>1</v>
      </c>
      <c r="E615" s="1">
        <v>0</v>
      </c>
      <c r="H615" s="1">
        <v>71205</v>
      </c>
      <c r="I615" s="1">
        <v>0</v>
      </c>
      <c r="J615" s="5" t="str">
        <f t="shared" si="40"/>
        <v>71205/0</v>
      </c>
      <c r="K615" s="2" t="s">
        <v>391</v>
      </c>
      <c r="L615" s="1">
        <v>5</v>
      </c>
      <c r="M615" s="1">
        <v>2</v>
      </c>
      <c r="N615" s="1">
        <v>1</v>
      </c>
      <c r="O615" s="1">
        <v>1</v>
      </c>
      <c r="P615" s="1">
        <v>2</v>
      </c>
      <c r="Q615" s="1">
        <v>1</v>
      </c>
      <c r="R615" s="1">
        <v>1</v>
      </c>
      <c r="S615" s="12">
        <v>351</v>
      </c>
      <c r="T615" s="29">
        <v>4</v>
      </c>
      <c r="U615" s="29">
        <v>12</v>
      </c>
      <c r="V615" s="61">
        <v>2703983</v>
      </c>
      <c r="W615" s="32">
        <f t="shared" si="41"/>
        <v>1396.4906753706869</v>
      </c>
      <c r="X615" s="61">
        <v>20907961</v>
      </c>
      <c r="Y615" s="32">
        <f t="shared" si="38"/>
        <v>10798.060704343919</v>
      </c>
      <c r="Z615" s="61">
        <v>23655244</v>
      </c>
      <c r="AA615" s="32">
        <f t="shared" si="39"/>
        <v>12216.91396344518</v>
      </c>
      <c r="AB615" s="32">
        <v>13693</v>
      </c>
      <c r="AC615" s="32">
        <v>14729.21</v>
      </c>
      <c r="AD615" s="32">
        <v>15313.49</v>
      </c>
      <c r="AE615" s="32">
        <v>10810.29</v>
      </c>
      <c r="AF615" s="32">
        <v>11494.17</v>
      </c>
      <c r="AG615" s="32">
        <v>11238.01</v>
      </c>
      <c r="AH615" s="32">
        <v>11050</v>
      </c>
      <c r="AI615" s="21">
        <v>12900</v>
      </c>
      <c r="AJ615" s="21">
        <v>10404.280000000001</v>
      </c>
      <c r="AK615" s="9">
        <v>11300</v>
      </c>
      <c r="AL615" s="9">
        <v>11300</v>
      </c>
      <c r="AM615" s="9">
        <v>10753</v>
      </c>
      <c r="AN615" s="21">
        <v>11827.05</v>
      </c>
      <c r="AO615" s="87">
        <v>12602.87</v>
      </c>
      <c r="AP615" s="83">
        <v>11501.81</v>
      </c>
      <c r="AQ615" s="24">
        <v>12064.06</v>
      </c>
      <c r="AR615" s="24">
        <v>12552.89</v>
      </c>
      <c r="AS615" s="24">
        <v>11880.56</v>
      </c>
      <c r="AT615" s="24">
        <v>12991.71</v>
      </c>
      <c r="AU615" s="24">
        <v>13189.96</v>
      </c>
      <c r="AV615" s="24">
        <f>VLOOKUP(J615,Foglio4!$D$2:$I$1206,6,0)</f>
        <v>12706</v>
      </c>
      <c r="AW615" s="24">
        <f>VLOOKUP(SPESA!J615,Foglio4!$D$2:$J$1206,7,0)</f>
        <v>12706</v>
      </c>
    </row>
    <row r="616" spans="1:49">
      <c r="A616" s="1">
        <v>1</v>
      </c>
      <c r="B616" s="1">
        <v>5</v>
      </c>
      <c r="C616" s="1">
        <v>1</v>
      </c>
      <c r="D616" s="1">
        <v>1</v>
      </c>
      <c r="E616" s="1">
        <v>0</v>
      </c>
      <c r="H616" s="1">
        <v>71205</v>
      </c>
      <c r="I616" s="1">
        <v>71</v>
      </c>
      <c r="J616" s="5" t="str">
        <f t="shared" si="40"/>
        <v>71205/71</v>
      </c>
      <c r="K616" s="2" t="s">
        <v>392</v>
      </c>
      <c r="L616" s="1">
        <v>5</v>
      </c>
      <c r="M616" s="1">
        <v>2</v>
      </c>
      <c r="N616" s="1">
        <v>1</v>
      </c>
      <c r="O616" s="1">
        <v>10</v>
      </c>
      <c r="P616" s="1">
        <v>2</v>
      </c>
      <c r="Q616" s="1">
        <v>1</v>
      </c>
      <c r="R616" s="1">
        <v>1</v>
      </c>
      <c r="S616" s="12">
        <v>351</v>
      </c>
      <c r="T616" s="29">
        <v>4</v>
      </c>
      <c r="U616" s="29">
        <v>12</v>
      </c>
      <c r="V616" s="61">
        <v>0</v>
      </c>
      <c r="W616" s="32">
        <f t="shared" si="41"/>
        <v>0</v>
      </c>
      <c r="X616" s="61">
        <v>0</v>
      </c>
      <c r="Y616" s="32">
        <f t="shared" si="38"/>
        <v>0</v>
      </c>
      <c r="Z616" s="61">
        <v>0</v>
      </c>
      <c r="AA616" s="32">
        <f t="shared" si="39"/>
        <v>0</v>
      </c>
      <c r="AB616" s="32">
        <v>0</v>
      </c>
      <c r="AC616" s="32">
        <v>0</v>
      </c>
      <c r="AD616" s="32">
        <v>0</v>
      </c>
      <c r="AE616" s="32">
        <v>0</v>
      </c>
      <c r="AF616" s="32">
        <v>0</v>
      </c>
      <c r="AG616" s="32">
        <v>0</v>
      </c>
      <c r="AH616" s="32">
        <v>0</v>
      </c>
      <c r="AI616" s="21">
        <v>0</v>
      </c>
      <c r="AJ616" s="21">
        <v>0</v>
      </c>
      <c r="AK616" s="9">
        <v>0</v>
      </c>
      <c r="AL616" s="9">
        <v>0</v>
      </c>
      <c r="AM616" s="9">
        <v>0</v>
      </c>
      <c r="AN616" s="21">
        <v>0</v>
      </c>
      <c r="AO616" s="87">
        <v>0</v>
      </c>
      <c r="AP616" s="83">
        <v>0</v>
      </c>
      <c r="AQ616" s="24">
        <v>0</v>
      </c>
      <c r="AR616" s="24">
        <v>0</v>
      </c>
      <c r="AS616" s="24">
        <v>0</v>
      </c>
      <c r="AT616" s="24">
        <v>0</v>
      </c>
      <c r="AU616" s="24">
        <v>0</v>
      </c>
      <c r="AV616" s="24">
        <f>VLOOKUP(J616,Foglio4!$D$2:$I$1206,6,0)</f>
        <v>0</v>
      </c>
      <c r="AW616" s="24">
        <f>VLOOKUP(SPESA!J616,Foglio4!$D$2:$J$1206,7,0)</f>
        <v>0</v>
      </c>
    </row>
    <row r="617" spans="1:49">
      <c r="A617" s="1">
        <v>1</v>
      </c>
      <c r="B617" s="1">
        <v>5</v>
      </c>
      <c r="C617" s="1">
        <v>1</v>
      </c>
      <c r="D617" s="1">
        <v>1</v>
      </c>
      <c r="E617" s="1">
        <v>0</v>
      </c>
      <c r="H617" s="1">
        <v>71206</v>
      </c>
      <c r="I617" s="1">
        <v>0</v>
      </c>
      <c r="J617" s="5" t="str">
        <f t="shared" si="40"/>
        <v>71206/0</v>
      </c>
      <c r="K617" s="2" t="s">
        <v>393</v>
      </c>
      <c r="L617" s="1">
        <v>5</v>
      </c>
      <c r="M617" s="1">
        <v>2</v>
      </c>
      <c r="N617" s="1">
        <v>1</v>
      </c>
      <c r="O617" s="1">
        <v>1</v>
      </c>
      <c r="P617" s="1">
        <v>2</v>
      </c>
      <c r="Q617" s="1">
        <v>2</v>
      </c>
      <c r="R617" s="1">
        <v>1</v>
      </c>
      <c r="S617" s="12">
        <v>351</v>
      </c>
      <c r="T617" s="29">
        <v>4</v>
      </c>
      <c r="U617" s="29">
        <v>12</v>
      </c>
      <c r="V617" s="61">
        <v>0</v>
      </c>
      <c r="W617" s="32">
        <f t="shared" si="41"/>
        <v>0</v>
      </c>
      <c r="X617" s="61">
        <v>0</v>
      </c>
      <c r="Y617" s="32">
        <f t="shared" si="38"/>
        <v>0</v>
      </c>
      <c r="Z617" s="61">
        <v>0</v>
      </c>
      <c r="AA617" s="32">
        <f t="shared" si="39"/>
        <v>0</v>
      </c>
      <c r="AB617" s="32">
        <v>0</v>
      </c>
      <c r="AC617" s="32">
        <v>0</v>
      </c>
      <c r="AD617" s="32">
        <v>0</v>
      </c>
      <c r="AE617" s="32">
        <v>0</v>
      </c>
      <c r="AF617" s="32">
        <v>0</v>
      </c>
      <c r="AG617" s="32">
        <v>0</v>
      </c>
      <c r="AH617" s="32">
        <v>0</v>
      </c>
      <c r="AI617" s="21">
        <v>0</v>
      </c>
      <c r="AJ617" s="21">
        <v>0</v>
      </c>
      <c r="AK617" s="9">
        <v>0</v>
      </c>
      <c r="AL617" s="9">
        <v>0</v>
      </c>
      <c r="AM617" s="9">
        <v>0</v>
      </c>
      <c r="AN617" s="21">
        <v>1981.98</v>
      </c>
      <c r="AO617" s="87">
        <v>1942.98</v>
      </c>
      <c r="AP617" s="83">
        <v>1917</v>
      </c>
      <c r="AQ617" s="24">
        <v>1890.81</v>
      </c>
      <c r="AR617" s="24">
        <v>1936.5</v>
      </c>
      <c r="AS617" s="24">
        <v>1968.96</v>
      </c>
      <c r="AT617" s="24">
        <v>1923.48</v>
      </c>
      <c r="AU617" s="24">
        <v>1969</v>
      </c>
      <c r="AV617" s="24">
        <f>VLOOKUP(J617,Foglio4!$D$2:$I$1206,6,0)</f>
        <v>1969</v>
      </c>
      <c r="AW617" s="24">
        <f>VLOOKUP(SPESA!J617,Foglio4!$D$2:$J$1206,7,0)</f>
        <v>1969</v>
      </c>
    </row>
    <row r="618" spans="1:49">
      <c r="A618" s="5">
        <v>1</v>
      </c>
      <c r="B618" s="5">
        <v>5</v>
      </c>
      <c r="C618" s="5">
        <v>1</v>
      </c>
      <c r="D618" s="5">
        <v>2</v>
      </c>
      <c r="E618" s="5">
        <v>0</v>
      </c>
      <c r="F618" s="5">
        <v>71403</v>
      </c>
      <c r="G618" s="5">
        <v>0</v>
      </c>
      <c r="H618" s="5">
        <v>71400</v>
      </c>
      <c r="I618" s="5">
        <v>4</v>
      </c>
      <c r="J618" s="5" t="str">
        <f t="shared" si="40"/>
        <v>71400/4</v>
      </c>
      <c r="K618" s="2" t="s">
        <v>905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12">
        <v>403</v>
      </c>
      <c r="T618" s="29">
        <v>4</v>
      </c>
      <c r="U618" s="29">
        <v>12</v>
      </c>
      <c r="V618" s="61">
        <v>2975974</v>
      </c>
      <c r="W618" s="32">
        <f t="shared" si="41"/>
        <v>1536.9623038109355</v>
      </c>
      <c r="X618" s="61">
        <v>5636644</v>
      </c>
      <c r="Y618" s="32">
        <f t="shared" si="38"/>
        <v>2911.0836815113594</v>
      </c>
      <c r="Z618" s="61">
        <v>7000000</v>
      </c>
      <c r="AA618" s="32">
        <f t="shared" si="39"/>
        <v>3615.1982936264053</v>
      </c>
      <c r="AB618" s="32">
        <v>3615</v>
      </c>
      <c r="AC618" s="32">
        <v>3800</v>
      </c>
      <c r="AD618" s="32">
        <v>3800</v>
      </c>
      <c r="AE618" s="32">
        <v>3800</v>
      </c>
      <c r="AF618" s="32">
        <v>0</v>
      </c>
      <c r="AG618" s="32">
        <v>0</v>
      </c>
      <c r="AH618" s="32">
        <v>0</v>
      </c>
      <c r="AI618" s="21">
        <v>0</v>
      </c>
      <c r="AJ618" s="21">
        <v>0</v>
      </c>
      <c r="AK618" s="9">
        <v>0</v>
      </c>
      <c r="AL618" s="9">
        <v>0</v>
      </c>
      <c r="AM618" s="9">
        <v>0</v>
      </c>
      <c r="AN618" s="21">
        <v>0</v>
      </c>
      <c r="AO618" s="87">
        <v>0</v>
      </c>
      <c r="AP618" s="83">
        <v>0</v>
      </c>
      <c r="AQ618" s="24">
        <v>0</v>
      </c>
      <c r="AR618" s="24">
        <v>0</v>
      </c>
      <c r="AS618" s="24">
        <v>0</v>
      </c>
      <c r="AT618" s="24">
        <v>0</v>
      </c>
      <c r="AU618" s="24">
        <v>0</v>
      </c>
      <c r="AV618" s="24">
        <v>0</v>
      </c>
      <c r="AW618" s="24">
        <v>0</v>
      </c>
    </row>
    <row r="619" spans="1:49">
      <c r="A619" s="1">
        <v>1</v>
      </c>
      <c r="B619" s="1">
        <v>5</v>
      </c>
      <c r="C619" s="1">
        <v>1</v>
      </c>
      <c r="D619" s="1">
        <v>2</v>
      </c>
      <c r="E619" s="1">
        <v>0</v>
      </c>
      <c r="F619" s="5">
        <v>71401</v>
      </c>
      <c r="G619" s="5">
        <v>0</v>
      </c>
      <c r="H619" s="1">
        <v>71400</v>
      </c>
      <c r="I619" s="1">
        <v>5</v>
      </c>
      <c r="J619" s="5" t="str">
        <f t="shared" si="40"/>
        <v>71400/5</v>
      </c>
      <c r="K619" s="2" t="s">
        <v>394</v>
      </c>
      <c r="L619" s="1">
        <v>5</v>
      </c>
      <c r="M619" s="1">
        <v>2</v>
      </c>
      <c r="N619" s="1">
        <v>1</v>
      </c>
      <c r="O619" s="1">
        <v>3</v>
      </c>
      <c r="P619" s="1">
        <v>1</v>
      </c>
      <c r="Q619" s="1">
        <v>1</v>
      </c>
      <c r="R619" s="1">
        <v>1</v>
      </c>
      <c r="S619" s="12">
        <v>403</v>
      </c>
      <c r="T619" s="29">
        <v>4</v>
      </c>
      <c r="U619" s="29">
        <v>12</v>
      </c>
      <c r="V619" s="61">
        <v>240880</v>
      </c>
      <c r="W619" s="32">
        <f t="shared" si="41"/>
        <v>124.4041378526755</v>
      </c>
      <c r="X619" s="61">
        <v>1121600</v>
      </c>
      <c r="Y619" s="32">
        <f t="shared" si="38"/>
        <v>579.258058018768</v>
      </c>
      <c r="Z619" s="61">
        <v>1098322</v>
      </c>
      <c r="AA619" s="32">
        <f t="shared" si="39"/>
        <v>567.23597432176302</v>
      </c>
      <c r="AB619" s="32">
        <v>695.14</v>
      </c>
      <c r="AC619" s="32">
        <v>742.55</v>
      </c>
      <c r="AD619" s="32">
        <v>870.7</v>
      </c>
      <c r="AE619" s="32">
        <v>580.20000000000005</v>
      </c>
      <c r="AF619" s="32">
        <v>604.4</v>
      </c>
      <c r="AG619" s="32">
        <v>632.79999999999995</v>
      </c>
      <c r="AH619" s="32">
        <v>652.70000000000005</v>
      </c>
      <c r="AI619" s="21">
        <v>691.8</v>
      </c>
      <c r="AJ619" s="21">
        <v>630</v>
      </c>
      <c r="AK619" s="9">
        <v>760.99</v>
      </c>
      <c r="AL619" s="9">
        <v>806.7</v>
      </c>
      <c r="AM619" s="9">
        <v>772.2</v>
      </c>
      <c r="AN619" s="21">
        <v>851</v>
      </c>
      <c r="AO619" s="87">
        <v>812</v>
      </c>
      <c r="AP619" s="83">
        <v>943</v>
      </c>
      <c r="AQ619" s="24">
        <v>950</v>
      </c>
      <c r="AR619" s="24">
        <v>918</v>
      </c>
      <c r="AS619" s="24">
        <v>910</v>
      </c>
      <c r="AT619" s="24">
        <v>812</v>
      </c>
      <c r="AU619" s="24">
        <v>1000</v>
      </c>
      <c r="AV619" s="24">
        <f>VLOOKUP(J619,Foglio4!$D$2:$I$1206,6,0)</f>
        <v>1000</v>
      </c>
      <c r="AW619" s="24">
        <f>VLOOKUP(SPESA!J619,Foglio4!$D$2:$J$1206,7,0)</f>
        <v>1000</v>
      </c>
    </row>
    <row r="620" spans="1:49">
      <c r="A620" s="5">
        <v>1</v>
      </c>
      <c r="B620" s="5">
        <v>5</v>
      </c>
      <c r="C620" s="5">
        <v>1</v>
      </c>
      <c r="D620" s="5">
        <v>2</v>
      </c>
      <c r="E620" s="5">
        <v>0</v>
      </c>
      <c r="F620" s="5">
        <v>71452</v>
      </c>
      <c r="G620" s="5">
        <v>0</v>
      </c>
      <c r="H620" s="5">
        <v>0</v>
      </c>
      <c r="I620" s="5">
        <v>0</v>
      </c>
      <c r="J620" s="5" t="str">
        <f t="shared" si="40"/>
        <v>0/0</v>
      </c>
      <c r="K620" s="2" t="s">
        <v>1002</v>
      </c>
      <c r="L620" s="5">
        <v>0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5">
        <v>403</v>
      </c>
      <c r="T620" s="29">
        <v>4</v>
      </c>
      <c r="U620" s="29">
        <v>12</v>
      </c>
      <c r="V620" s="61">
        <v>1233600</v>
      </c>
      <c r="W620" s="32">
        <f t="shared" si="41"/>
        <v>637.1012307167905</v>
      </c>
      <c r="X620" s="61">
        <v>1500000</v>
      </c>
      <c r="Y620" s="32">
        <f t="shared" si="38"/>
        <v>774.68534863422974</v>
      </c>
      <c r="Z620" s="61">
        <v>2000000</v>
      </c>
      <c r="AA620" s="32">
        <f t="shared" si="39"/>
        <v>1032.9137981789729</v>
      </c>
      <c r="AB620" s="32">
        <v>118.56</v>
      </c>
      <c r="AC620" s="32">
        <v>0</v>
      </c>
      <c r="AD620" s="32">
        <v>0</v>
      </c>
      <c r="AE620" s="32">
        <v>0</v>
      </c>
      <c r="AF620" s="32">
        <v>0</v>
      </c>
      <c r="AG620" s="32">
        <v>0</v>
      </c>
      <c r="AH620" s="32">
        <v>0</v>
      </c>
      <c r="AI620" s="21">
        <v>0</v>
      </c>
      <c r="AJ620" s="21">
        <v>0</v>
      </c>
      <c r="AK620" s="9">
        <v>0</v>
      </c>
      <c r="AL620" s="9">
        <v>0</v>
      </c>
      <c r="AM620" s="9">
        <v>0</v>
      </c>
      <c r="AN620" s="21">
        <v>0</v>
      </c>
      <c r="AO620" s="87">
        <v>0</v>
      </c>
      <c r="AP620" s="83">
        <v>0</v>
      </c>
      <c r="AQ620" s="24">
        <v>0</v>
      </c>
      <c r="AR620" s="24">
        <v>0</v>
      </c>
      <c r="AS620" s="24">
        <v>0</v>
      </c>
      <c r="AT620" s="24">
        <v>0</v>
      </c>
      <c r="AU620" s="24">
        <v>0</v>
      </c>
      <c r="AV620" s="24">
        <v>0</v>
      </c>
      <c r="AW620" s="24">
        <v>0</v>
      </c>
    </row>
    <row r="621" spans="1:49">
      <c r="A621" s="5">
        <v>1</v>
      </c>
      <c r="B621" s="5">
        <v>5</v>
      </c>
      <c r="C621" s="5">
        <v>1</v>
      </c>
      <c r="D621" s="5">
        <v>2</v>
      </c>
      <c r="E621" s="5">
        <v>0</v>
      </c>
      <c r="F621" s="5">
        <v>71453</v>
      </c>
      <c r="G621" s="5">
        <v>0</v>
      </c>
      <c r="H621" s="5">
        <v>71400</v>
      </c>
      <c r="I621" s="5">
        <v>10</v>
      </c>
      <c r="J621" s="5" t="str">
        <f t="shared" si="40"/>
        <v>71400/10</v>
      </c>
      <c r="K621" s="2" t="s">
        <v>864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12">
        <v>403</v>
      </c>
      <c r="T621" s="29">
        <v>4</v>
      </c>
      <c r="U621" s="29">
        <v>12</v>
      </c>
      <c r="V621" s="61">
        <v>0</v>
      </c>
      <c r="W621" s="32">
        <f t="shared" si="41"/>
        <v>0</v>
      </c>
      <c r="X621" s="61">
        <v>0</v>
      </c>
      <c r="Y621" s="32">
        <f t="shared" si="38"/>
        <v>0</v>
      </c>
      <c r="Z621" s="61">
        <v>3966880</v>
      </c>
      <c r="AA621" s="32">
        <f t="shared" si="39"/>
        <v>2048.7225438601022</v>
      </c>
      <c r="AB621" s="32">
        <v>313.2</v>
      </c>
      <c r="AC621" s="32">
        <v>461.83</v>
      </c>
      <c r="AD621" s="32">
        <v>1605.38</v>
      </c>
      <c r="AE621" s="32">
        <v>2006.01</v>
      </c>
      <c r="AF621" s="32">
        <v>1350</v>
      </c>
      <c r="AG621" s="32">
        <v>2164.37</v>
      </c>
      <c r="AH621" s="32">
        <v>0</v>
      </c>
      <c r="AI621" s="21">
        <v>0</v>
      </c>
      <c r="AJ621" s="21">
        <v>0</v>
      </c>
      <c r="AK621" s="9">
        <v>0</v>
      </c>
      <c r="AL621" s="9">
        <v>0</v>
      </c>
      <c r="AM621" s="9">
        <v>0</v>
      </c>
      <c r="AN621" s="21">
        <v>0</v>
      </c>
      <c r="AO621" s="87">
        <v>0</v>
      </c>
      <c r="AP621" s="83">
        <v>0</v>
      </c>
      <c r="AQ621" s="24">
        <v>0</v>
      </c>
      <c r="AR621" s="24">
        <v>0</v>
      </c>
      <c r="AS621" s="24">
        <v>0</v>
      </c>
      <c r="AT621" s="24">
        <v>0</v>
      </c>
      <c r="AU621" s="24">
        <v>0</v>
      </c>
      <c r="AV621" s="24">
        <v>0</v>
      </c>
      <c r="AW621" s="24">
        <v>0</v>
      </c>
    </row>
    <row r="622" spans="1:49">
      <c r="A622" s="1">
        <v>1</v>
      </c>
      <c r="B622" s="1">
        <v>5</v>
      </c>
      <c r="C622" s="1">
        <v>1</v>
      </c>
      <c r="D622" s="1">
        <v>2</v>
      </c>
      <c r="E622" s="1">
        <v>0</v>
      </c>
      <c r="H622" s="1">
        <v>71400</v>
      </c>
      <c r="I622" s="1">
        <v>55</v>
      </c>
      <c r="J622" s="5" t="str">
        <f t="shared" si="40"/>
        <v>71400/55</v>
      </c>
      <c r="K622" s="2" t="s">
        <v>395</v>
      </c>
      <c r="L622" s="1">
        <v>5</v>
      </c>
      <c r="M622" s="1">
        <v>2</v>
      </c>
      <c r="N622" s="1">
        <v>1</v>
      </c>
      <c r="O622" s="1">
        <v>10</v>
      </c>
      <c r="P622" s="1">
        <v>2</v>
      </c>
      <c r="Q622" s="1">
        <v>1</v>
      </c>
      <c r="R622" s="1">
        <v>1</v>
      </c>
      <c r="S622" s="12">
        <v>403</v>
      </c>
      <c r="T622" s="29">
        <v>4</v>
      </c>
      <c r="U622" s="29">
        <v>12</v>
      </c>
      <c r="V622" s="61">
        <v>0</v>
      </c>
      <c r="W622" s="32">
        <f t="shared" si="41"/>
        <v>0</v>
      </c>
      <c r="X622" s="61">
        <v>0</v>
      </c>
      <c r="Y622" s="32">
        <f t="shared" ref="Y622:Y691" si="44">X622/1936.27</f>
        <v>0</v>
      </c>
      <c r="Z622" s="61">
        <v>0</v>
      </c>
      <c r="AA622" s="32">
        <f t="shared" si="39"/>
        <v>0</v>
      </c>
      <c r="AB622" s="32">
        <v>0</v>
      </c>
      <c r="AC622" s="32">
        <v>0</v>
      </c>
      <c r="AD622" s="32">
        <v>0</v>
      </c>
      <c r="AE622" s="32">
        <v>0</v>
      </c>
      <c r="AF622" s="32">
        <v>0</v>
      </c>
      <c r="AG622" s="32">
        <v>0</v>
      </c>
      <c r="AH622" s="32">
        <v>0</v>
      </c>
      <c r="AI622" s="21">
        <v>0</v>
      </c>
      <c r="AJ622" s="21">
        <v>0</v>
      </c>
      <c r="AK622" s="9">
        <v>0</v>
      </c>
      <c r="AL622" s="9">
        <v>0</v>
      </c>
      <c r="AM622" s="9">
        <v>0</v>
      </c>
      <c r="AN622" s="21">
        <v>0</v>
      </c>
      <c r="AO622" s="87">
        <v>0</v>
      </c>
      <c r="AP622" s="83">
        <v>0</v>
      </c>
      <c r="AQ622" s="24">
        <v>0</v>
      </c>
      <c r="AR622" s="24">
        <v>0</v>
      </c>
      <c r="AS622" s="24">
        <v>0</v>
      </c>
      <c r="AT622" s="24">
        <v>0</v>
      </c>
      <c r="AU622" s="24">
        <v>0</v>
      </c>
      <c r="AV622" s="24">
        <f>VLOOKUP(J622,Foglio4!$D$2:$I$1206,6,0)</f>
        <v>0</v>
      </c>
      <c r="AW622" s="24">
        <f>VLOOKUP(SPESA!J622,Foglio4!$D$2:$J$1206,7,0)</f>
        <v>0</v>
      </c>
    </row>
    <row r="623" spans="1:49">
      <c r="A623" s="1">
        <v>1</v>
      </c>
      <c r="B623" s="1">
        <v>5</v>
      </c>
      <c r="C623" s="1">
        <v>1</v>
      </c>
      <c r="D623" s="1">
        <v>3</v>
      </c>
      <c r="E623" s="1">
        <v>0</v>
      </c>
      <c r="H623" s="1">
        <v>72100</v>
      </c>
      <c r="I623" s="1">
        <v>15</v>
      </c>
      <c r="J623" s="5" t="str">
        <f t="shared" si="40"/>
        <v>72100/15</v>
      </c>
      <c r="K623" s="2" t="s">
        <v>396</v>
      </c>
      <c r="L623" s="1">
        <v>5</v>
      </c>
      <c r="M623" s="1">
        <v>2</v>
      </c>
      <c r="N623" s="1">
        <v>1</v>
      </c>
      <c r="O623" s="1">
        <v>3</v>
      </c>
      <c r="P623" s="1">
        <v>2</v>
      </c>
      <c r="Q623" s="1">
        <v>2</v>
      </c>
      <c r="R623" s="1">
        <v>1</v>
      </c>
      <c r="S623" s="12">
        <v>351</v>
      </c>
      <c r="T623" s="29">
        <v>4</v>
      </c>
      <c r="U623" s="29">
        <v>12</v>
      </c>
      <c r="V623" s="61">
        <v>0</v>
      </c>
      <c r="W623" s="32">
        <f t="shared" si="41"/>
        <v>0</v>
      </c>
      <c r="X623" s="61">
        <v>0</v>
      </c>
      <c r="Y623" s="32">
        <f t="shared" si="44"/>
        <v>0</v>
      </c>
      <c r="Z623" s="61">
        <v>0</v>
      </c>
      <c r="AA623" s="32">
        <f t="shared" si="39"/>
        <v>0</v>
      </c>
      <c r="AB623" s="32">
        <v>0</v>
      </c>
      <c r="AC623" s="32">
        <v>0</v>
      </c>
      <c r="AD623" s="32">
        <v>0</v>
      </c>
      <c r="AE623" s="32">
        <v>0</v>
      </c>
      <c r="AF623" s="32">
        <v>0</v>
      </c>
      <c r="AG623" s="32">
        <v>52.2</v>
      </c>
      <c r="AH623" s="32">
        <v>10.7</v>
      </c>
      <c r="AI623" s="21">
        <v>16.98</v>
      </c>
      <c r="AJ623" s="21">
        <v>0</v>
      </c>
      <c r="AK623" s="9">
        <v>28</v>
      </c>
      <c r="AL623" s="9">
        <v>78</v>
      </c>
      <c r="AM623" s="9">
        <v>38</v>
      </c>
      <c r="AN623" s="21">
        <v>134.69999999999999</v>
      </c>
      <c r="AO623" s="87">
        <v>78</v>
      </c>
      <c r="AP623" s="83">
        <v>78</v>
      </c>
      <c r="AQ623" s="24">
        <v>78</v>
      </c>
      <c r="AR623" s="24">
        <v>78</v>
      </c>
      <c r="AS623" s="24">
        <v>78</v>
      </c>
      <c r="AT623" s="24">
        <v>8.06</v>
      </c>
      <c r="AU623" s="24">
        <v>78</v>
      </c>
      <c r="AV623" s="24">
        <f>VLOOKUP(J623,Foglio4!$D$2:$I$1206,6,0)</f>
        <v>78</v>
      </c>
      <c r="AW623" s="24">
        <f>VLOOKUP(SPESA!J623,Foglio4!$D$2:$J$1206,7,0)</f>
        <v>78</v>
      </c>
    </row>
    <row r="624" spans="1:49">
      <c r="A624" s="1">
        <v>1</v>
      </c>
      <c r="B624" s="1">
        <v>5</v>
      </c>
      <c r="C624" s="1">
        <v>1</v>
      </c>
      <c r="D624" s="1">
        <v>3</v>
      </c>
      <c r="E624" s="1">
        <v>0</v>
      </c>
      <c r="H624" s="1">
        <v>72100</v>
      </c>
      <c r="I624" s="1">
        <v>65</v>
      </c>
      <c r="J624" s="5" t="str">
        <f t="shared" si="40"/>
        <v>72100/65</v>
      </c>
      <c r="K624" s="2" t="s">
        <v>397</v>
      </c>
      <c r="L624" s="1">
        <v>5</v>
      </c>
      <c r="M624" s="1">
        <v>2</v>
      </c>
      <c r="N624" s="1">
        <v>1</v>
      </c>
      <c r="O624" s="1">
        <v>10</v>
      </c>
      <c r="P624" s="1">
        <v>2</v>
      </c>
      <c r="Q624" s="1">
        <v>1</v>
      </c>
      <c r="R624" s="1">
        <v>1</v>
      </c>
      <c r="S624" s="12">
        <v>351</v>
      </c>
      <c r="T624" s="29">
        <v>4</v>
      </c>
      <c r="U624" s="29">
        <v>12</v>
      </c>
      <c r="V624" s="61">
        <v>0</v>
      </c>
      <c r="W624" s="32">
        <f t="shared" si="41"/>
        <v>0</v>
      </c>
      <c r="X624" s="61">
        <v>0</v>
      </c>
      <c r="Y624" s="32">
        <f t="shared" si="44"/>
        <v>0</v>
      </c>
      <c r="Z624" s="61">
        <v>0</v>
      </c>
      <c r="AA624" s="32">
        <f t="shared" si="39"/>
        <v>0</v>
      </c>
      <c r="AB624" s="32">
        <v>0</v>
      </c>
      <c r="AC624" s="32">
        <v>0</v>
      </c>
      <c r="AD624" s="32">
        <v>0</v>
      </c>
      <c r="AE624" s="32">
        <v>0</v>
      </c>
      <c r="AF624" s="32">
        <v>0</v>
      </c>
      <c r="AG624" s="32">
        <v>0</v>
      </c>
      <c r="AH624" s="32">
        <v>0</v>
      </c>
      <c r="AI624" s="21">
        <v>0</v>
      </c>
      <c r="AJ624" s="21">
        <v>0</v>
      </c>
      <c r="AK624" s="9">
        <v>0</v>
      </c>
      <c r="AL624" s="9">
        <v>0</v>
      </c>
      <c r="AM624" s="9">
        <v>0</v>
      </c>
      <c r="AN624" s="21">
        <v>0</v>
      </c>
      <c r="AO624" s="87">
        <v>0</v>
      </c>
      <c r="AP624" s="83">
        <v>0</v>
      </c>
      <c r="AQ624" s="24">
        <v>0</v>
      </c>
      <c r="AR624" s="24">
        <v>0</v>
      </c>
      <c r="AS624" s="24">
        <v>0</v>
      </c>
      <c r="AT624" s="24">
        <v>0</v>
      </c>
      <c r="AU624" s="24">
        <v>0</v>
      </c>
      <c r="AV624" s="24">
        <f>VLOOKUP(J624,Foglio4!$D$2:$I$1206,6,0)</f>
        <v>0</v>
      </c>
      <c r="AW624" s="24">
        <f>VLOOKUP(SPESA!J624,Foglio4!$D$2:$J$1206,7,0)</f>
        <v>0</v>
      </c>
    </row>
    <row r="625" spans="1:49">
      <c r="A625" s="1">
        <v>1</v>
      </c>
      <c r="B625" s="1">
        <v>5</v>
      </c>
      <c r="C625" s="1">
        <v>1</v>
      </c>
      <c r="D625" s="1">
        <v>3</v>
      </c>
      <c r="E625" s="1">
        <v>0</v>
      </c>
      <c r="H625" s="1">
        <v>72200</v>
      </c>
      <c r="I625" s="1">
        <v>0</v>
      </c>
      <c r="J625" s="5" t="str">
        <f t="shared" si="40"/>
        <v>72200/0</v>
      </c>
      <c r="K625" s="2" t="s">
        <v>398</v>
      </c>
      <c r="L625" s="1">
        <v>5</v>
      </c>
      <c r="M625" s="1">
        <v>2</v>
      </c>
      <c r="N625" s="1">
        <v>1</v>
      </c>
      <c r="O625" s="1">
        <v>3</v>
      </c>
      <c r="P625" s="1">
        <v>2</v>
      </c>
      <c r="Q625" s="1">
        <v>2</v>
      </c>
      <c r="R625" s="1">
        <v>5</v>
      </c>
      <c r="S625" s="12">
        <v>400</v>
      </c>
      <c r="T625" s="29">
        <v>4</v>
      </c>
      <c r="U625" s="29">
        <v>12</v>
      </c>
      <c r="V625" s="61">
        <v>0</v>
      </c>
      <c r="W625" s="32">
        <f t="shared" si="41"/>
        <v>0</v>
      </c>
      <c r="X625" s="61">
        <v>0</v>
      </c>
      <c r="Y625" s="32">
        <f t="shared" si="44"/>
        <v>0</v>
      </c>
      <c r="Z625" s="61">
        <v>0</v>
      </c>
      <c r="AA625" s="32">
        <f t="shared" si="39"/>
        <v>0</v>
      </c>
      <c r="AB625" s="32">
        <v>0</v>
      </c>
      <c r="AC625" s="32">
        <v>0</v>
      </c>
      <c r="AD625" s="32">
        <v>0</v>
      </c>
      <c r="AE625" s="32">
        <v>0</v>
      </c>
      <c r="AF625" s="32">
        <v>1680</v>
      </c>
      <c r="AG625" s="32">
        <v>0</v>
      </c>
      <c r="AH625" s="32">
        <v>0</v>
      </c>
      <c r="AI625" s="21">
        <v>0</v>
      </c>
      <c r="AJ625" s="21">
        <v>0</v>
      </c>
      <c r="AK625" s="9">
        <v>506</v>
      </c>
      <c r="AL625" s="9">
        <v>0</v>
      </c>
      <c r="AM625" s="9">
        <v>0</v>
      </c>
      <c r="AN625" s="21">
        <v>0</v>
      </c>
      <c r="AO625" s="87">
        <v>0</v>
      </c>
      <c r="AP625" s="83">
        <v>0</v>
      </c>
      <c r="AQ625" s="24">
        <v>0</v>
      </c>
      <c r="AR625" s="24">
        <v>0</v>
      </c>
      <c r="AS625" s="24">
        <v>0</v>
      </c>
      <c r="AT625" s="24">
        <v>0</v>
      </c>
      <c r="AU625" s="24">
        <v>0</v>
      </c>
      <c r="AV625" s="24">
        <f>VLOOKUP(J625,Foglio4!$D$2:$I$1206,6,0)</f>
        <v>0</v>
      </c>
      <c r="AW625" s="24">
        <f>VLOOKUP(SPESA!J625,Foglio4!$D$2:$J$1206,7,0)</f>
        <v>0</v>
      </c>
    </row>
    <row r="626" spans="1:49">
      <c r="A626" s="1">
        <v>1</v>
      </c>
      <c r="B626" s="1">
        <v>5</v>
      </c>
      <c r="C626" s="1">
        <v>1</v>
      </c>
      <c r="D626" s="1">
        <v>3</v>
      </c>
      <c r="E626" s="1">
        <v>0</v>
      </c>
      <c r="F626" s="5">
        <v>71601</v>
      </c>
      <c r="G626" s="5">
        <v>0</v>
      </c>
      <c r="H626" s="1">
        <v>72200</v>
      </c>
      <c r="I626" s="1">
        <v>2</v>
      </c>
      <c r="J626" s="5" t="str">
        <f t="shared" si="40"/>
        <v>72200/2</v>
      </c>
      <c r="K626" s="2" t="s">
        <v>32</v>
      </c>
      <c r="L626" s="1">
        <v>5</v>
      </c>
      <c r="M626" s="1">
        <v>2</v>
      </c>
      <c r="N626" s="1">
        <v>1</v>
      </c>
      <c r="O626" s="1">
        <v>3</v>
      </c>
      <c r="P626" s="1">
        <v>2</v>
      </c>
      <c r="Q626" s="1">
        <v>5</v>
      </c>
      <c r="R626" s="1">
        <v>1</v>
      </c>
      <c r="S626" s="12">
        <v>354</v>
      </c>
      <c r="T626" s="29">
        <v>4</v>
      </c>
      <c r="U626" s="29">
        <v>12</v>
      </c>
      <c r="V626" s="61">
        <v>0</v>
      </c>
      <c r="W626" s="32">
        <f t="shared" si="41"/>
        <v>0</v>
      </c>
      <c r="X626" s="61">
        <v>2300000</v>
      </c>
      <c r="Y626" s="32">
        <f t="shared" si="44"/>
        <v>1187.8508679058189</v>
      </c>
      <c r="Z626" s="61">
        <v>2500000</v>
      </c>
      <c r="AA626" s="32">
        <f t="shared" si="39"/>
        <v>1291.1422477237163</v>
      </c>
      <c r="AB626" s="32">
        <v>1291</v>
      </c>
      <c r="AC626" s="32">
        <v>1620</v>
      </c>
      <c r="AD626" s="32">
        <v>1079.68</v>
      </c>
      <c r="AE626" s="32">
        <v>1320</v>
      </c>
      <c r="AF626" s="32">
        <v>1383.88</v>
      </c>
      <c r="AG626" s="32">
        <v>1145.04</v>
      </c>
      <c r="AH626" s="32">
        <v>1305.75</v>
      </c>
      <c r="AI626" s="21">
        <v>1326.26</v>
      </c>
      <c r="AJ626" s="21">
        <v>1400</v>
      </c>
      <c r="AK626" s="9">
        <v>1400</v>
      </c>
      <c r="AL626" s="9">
        <v>1400</v>
      </c>
      <c r="AM626" s="9">
        <v>1400</v>
      </c>
      <c r="AN626" s="21">
        <v>1400</v>
      </c>
      <c r="AO626" s="87">
        <v>1400</v>
      </c>
      <c r="AP626" s="83">
        <v>1400</v>
      </c>
      <c r="AQ626" s="24">
        <v>1400</v>
      </c>
      <c r="AR626" s="24">
        <v>1400</v>
      </c>
      <c r="AS626" s="24">
        <v>1330</v>
      </c>
      <c r="AT626" s="24">
        <v>1330</v>
      </c>
      <c r="AU626" s="24">
        <v>1330</v>
      </c>
      <c r="AV626" s="24">
        <f>VLOOKUP(J626,Foglio4!$D$2:$I$1206,6,0)</f>
        <v>1330</v>
      </c>
      <c r="AW626" s="24">
        <f>VLOOKUP(SPESA!J626,Foglio4!$D$2:$J$1206,7,0)</f>
        <v>1330</v>
      </c>
    </row>
    <row r="627" spans="1:49">
      <c r="A627" s="1">
        <v>1</v>
      </c>
      <c r="B627" s="1">
        <v>5</v>
      </c>
      <c r="C627" s="1">
        <v>1</v>
      </c>
      <c r="D627" s="1">
        <v>3</v>
      </c>
      <c r="E627" s="1">
        <v>0</v>
      </c>
      <c r="F627" s="5">
        <v>71604</v>
      </c>
      <c r="G627" s="5">
        <v>0</v>
      </c>
      <c r="H627" s="1">
        <v>72200</v>
      </c>
      <c r="I627" s="1">
        <v>3</v>
      </c>
      <c r="J627" s="5" t="str">
        <f t="shared" si="40"/>
        <v>72200/3</v>
      </c>
      <c r="K627" s="2" t="s">
        <v>79</v>
      </c>
      <c r="L627" s="1">
        <v>5</v>
      </c>
      <c r="M627" s="1">
        <v>2</v>
      </c>
      <c r="N627" s="1">
        <v>1</v>
      </c>
      <c r="O627" s="1">
        <v>3</v>
      </c>
      <c r="P627" s="1">
        <v>2</v>
      </c>
      <c r="Q627" s="1">
        <v>5</v>
      </c>
      <c r="R627" s="1">
        <v>4</v>
      </c>
      <c r="S627" s="12">
        <v>354</v>
      </c>
      <c r="T627" s="29">
        <v>4</v>
      </c>
      <c r="U627" s="29">
        <v>12</v>
      </c>
      <c r="V627" s="61">
        <v>1000000</v>
      </c>
      <c r="W627" s="32">
        <f t="shared" si="41"/>
        <v>516.45689908948646</v>
      </c>
      <c r="X627" s="61">
        <v>1000000</v>
      </c>
      <c r="Y627" s="32">
        <f t="shared" si="44"/>
        <v>516.45689908948646</v>
      </c>
      <c r="Z627" s="61">
        <v>1500000</v>
      </c>
      <c r="AA627" s="32">
        <f t="shared" si="39"/>
        <v>774.68534863422974</v>
      </c>
      <c r="AB627" s="32">
        <v>775</v>
      </c>
      <c r="AC627" s="32">
        <v>887.64</v>
      </c>
      <c r="AD627" s="32">
        <v>652.97</v>
      </c>
      <c r="AE627" s="32">
        <v>1083.3</v>
      </c>
      <c r="AF627" s="32">
        <v>1700</v>
      </c>
      <c r="AG627" s="32">
        <v>1017.74</v>
      </c>
      <c r="AH627" s="32">
        <v>1400</v>
      </c>
      <c r="AI627" s="21">
        <v>1000</v>
      </c>
      <c r="AJ627" s="21">
        <v>1650</v>
      </c>
      <c r="AK627" s="9">
        <v>1650</v>
      </c>
      <c r="AL627" s="9">
        <v>1650</v>
      </c>
      <c r="AM627" s="9">
        <v>1650</v>
      </c>
      <c r="AN627" s="21">
        <v>1650</v>
      </c>
      <c r="AO627" s="87">
        <v>1650</v>
      </c>
      <c r="AP627" s="83">
        <v>1650</v>
      </c>
      <c r="AQ627" s="24">
        <v>1650</v>
      </c>
      <c r="AR627" s="24">
        <v>1650</v>
      </c>
      <c r="AS627" s="24">
        <v>3650</v>
      </c>
      <c r="AT627" s="24">
        <v>3650</v>
      </c>
      <c r="AU627" s="24">
        <v>3650</v>
      </c>
      <c r="AV627" s="24">
        <f>VLOOKUP(J627,Foglio4!$D$2:$I$1206,6,0)</f>
        <v>3650</v>
      </c>
      <c r="AW627" s="24">
        <f>VLOOKUP(SPESA!J627,Foglio4!$D$2:$J$1206,7,0)</f>
        <v>3650</v>
      </c>
    </row>
    <row r="628" spans="1:49">
      <c r="A628" s="1">
        <v>1</v>
      </c>
      <c r="B628" s="1">
        <v>5</v>
      </c>
      <c r="C628" s="1">
        <v>1</v>
      </c>
      <c r="D628" s="1">
        <v>3</v>
      </c>
      <c r="E628" s="1">
        <v>0</v>
      </c>
      <c r="F628" s="5">
        <v>71607</v>
      </c>
      <c r="G628" s="5">
        <v>0</v>
      </c>
      <c r="H628" s="1">
        <v>72200</v>
      </c>
      <c r="I628" s="1">
        <v>4</v>
      </c>
      <c r="J628" s="5" t="str">
        <f t="shared" si="40"/>
        <v>72200/4</v>
      </c>
      <c r="K628" s="2" t="s">
        <v>34</v>
      </c>
      <c r="L628" s="1">
        <v>5</v>
      </c>
      <c r="M628" s="1">
        <v>2</v>
      </c>
      <c r="N628" s="1">
        <v>1</v>
      </c>
      <c r="O628" s="1">
        <v>3</v>
      </c>
      <c r="P628" s="1">
        <v>2</v>
      </c>
      <c r="Q628" s="1">
        <v>5</v>
      </c>
      <c r="R628" s="1">
        <v>6</v>
      </c>
      <c r="S628" s="12">
        <v>202</v>
      </c>
      <c r="T628" s="29">
        <v>4</v>
      </c>
      <c r="U628" s="29">
        <v>12</v>
      </c>
      <c r="V628" s="61">
        <v>0</v>
      </c>
      <c r="W628" s="32">
        <f t="shared" si="41"/>
        <v>0</v>
      </c>
      <c r="X628" s="61">
        <v>5000000</v>
      </c>
      <c r="Y628" s="32">
        <f t="shared" si="44"/>
        <v>2582.2844954474326</v>
      </c>
      <c r="Z628" s="61">
        <v>2000000</v>
      </c>
      <c r="AA628" s="32">
        <f t="shared" si="39"/>
        <v>1032.9137981789729</v>
      </c>
      <c r="AB628" s="32">
        <v>0</v>
      </c>
      <c r="AC628" s="32">
        <v>0</v>
      </c>
      <c r="AD628" s="32">
        <v>0</v>
      </c>
      <c r="AE628" s="32">
        <v>850</v>
      </c>
      <c r="AF628" s="32">
        <v>800</v>
      </c>
      <c r="AG628" s="32">
        <v>0</v>
      </c>
      <c r="AH628" s="32">
        <v>1400</v>
      </c>
      <c r="AI628" s="21">
        <v>1900</v>
      </c>
      <c r="AJ628" s="21">
        <v>1900</v>
      </c>
      <c r="AK628" s="9">
        <v>1900</v>
      </c>
      <c r="AL628" s="9">
        <v>1900</v>
      </c>
      <c r="AM628" s="9">
        <v>1900</v>
      </c>
      <c r="AN628" s="21">
        <v>1900</v>
      </c>
      <c r="AO628" s="87">
        <v>1900</v>
      </c>
      <c r="AP628" s="83">
        <v>1900</v>
      </c>
      <c r="AQ628" s="24">
        <v>1900</v>
      </c>
      <c r="AR628" s="24">
        <v>1900</v>
      </c>
      <c r="AS628" s="24">
        <v>1810</v>
      </c>
      <c r="AT628" s="24">
        <v>1810</v>
      </c>
      <c r="AU628" s="24">
        <v>1630</v>
      </c>
      <c r="AV628" s="24">
        <f>VLOOKUP(J628,Foglio4!$D$2:$I$1206,6,0)</f>
        <v>1810</v>
      </c>
      <c r="AW628" s="24">
        <f>VLOOKUP(SPESA!J628,Foglio4!$D$2:$J$1206,7,0)</f>
        <v>1810</v>
      </c>
    </row>
    <row r="629" spans="1:49">
      <c r="A629" s="1">
        <v>1</v>
      </c>
      <c r="B629" s="1">
        <v>5</v>
      </c>
      <c r="C629" s="1">
        <v>1</v>
      </c>
      <c r="D629" s="1">
        <v>3</v>
      </c>
      <c r="E629" s="1">
        <v>0</v>
      </c>
      <c r="F629" s="5">
        <v>71605</v>
      </c>
      <c r="G629" s="5">
        <v>0</v>
      </c>
      <c r="H629" s="1">
        <v>72200</v>
      </c>
      <c r="I629" s="1">
        <v>6</v>
      </c>
      <c r="J629" s="5" t="str">
        <f t="shared" si="40"/>
        <v>72200/6</v>
      </c>
      <c r="K629" s="2" t="s">
        <v>221</v>
      </c>
      <c r="L629" s="1">
        <v>5</v>
      </c>
      <c r="M629" s="1">
        <v>2</v>
      </c>
      <c r="N629" s="1">
        <v>1</v>
      </c>
      <c r="O629" s="1">
        <v>3</v>
      </c>
      <c r="P629" s="1">
        <v>2</v>
      </c>
      <c r="Q629" s="1">
        <v>13</v>
      </c>
      <c r="R629" s="1">
        <v>2</v>
      </c>
      <c r="S629" s="12">
        <v>202</v>
      </c>
      <c r="T629" s="29">
        <v>4</v>
      </c>
      <c r="U629" s="29">
        <v>12</v>
      </c>
      <c r="V629" s="61">
        <v>2039544</v>
      </c>
      <c r="W629" s="32">
        <f t="shared" si="41"/>
        <v>1053.3365697965676</v>
      </c>
      <c r="X629" s="61">
        <v>8165384</v>
      </c>
      <c r="Y629" s="32">
        <f t="shared" si="44"/>
        <v>4217.0689005149079</v>
      </c>
      <c r="Z629" s="61">
        <v>11598102</v>
      </c>
      <c r="AA629" s="32">
        <f t="shared" si="39"/>
        <v>5989.9197942435712</v>
      </c>
      <c r="AB629" s="32">
        <v>5989.92</v>
      </c>
      <c r="AC629" s="32">
        <v>5989.92</v>
      </c>
      <c r="AD629" s="32">
        <v>5989.92</v>
      </c>
      <c r="AE629" s="32">
        <v>5991</v>
      </c>
      <c r="AF629" s="32">
        <v>5991</v>
      </c>
      <c r="AG629" s="32">
        <v>7350</v>
      </c>
      <c r="AH629" s="32">
        <v>7350</v>
      </c>
      <c r="AI629" s="21">
        <v>7555.99</v>
      </c>
      <c r="AJ629" s="21">
        <v>8614</v>
      </c>
      <c r="AK629" s="9">
        <v>8614</v>
      </c>
      <c r="AL629" s="9">
        <v>8613.99</v>
      </c>
      <c r="AM629" s="9">
        <v>8614</v>
      </c>
      <c r="AN629" s="21">
        <v>8614</v>
      </c>
      <c r="AO629" s="87">
        <v>8614</v>
      </c>
      <c r="AP629" s="83">
        <v>8614</v>
      </c>
      <c r="AQ629" s="24">
        <v>8270.68</v>
      </c>
      <c r="AR629" s="24">
        <v>8270.68</v>
      </c>
      <c r="AS629" s="24">
        <v>8614</v>
      </c>
      <c r="AT629" s="24">
        <v>8614</v>
      </c>
      <c r="AU629" s="24">
        <v>8614</v>
      </c>
      <c r="AV629" s="24">
        <f>VLOOKUP(J629,Foglio4!$D$2:$I$1206,6,0)</f>
        <v>8614</v>
      </c>
      <c r="AW629" s="24">
        <f>VLOOKUP(SPESA!J629,Foglio4!$D$2:$J$1206,7,0)</f>
        <v>8614</v>
      </c>
    </row>
    <row r="630" spans="1:49">
      <c r="A630" s="5">
        <v>1</v>
      </c>
      <c r="B630" s="5">
        <v>5</v>
      </c>
      <c r="C630" s="5">
        <v>1</v>
      </c>
      <c r="D630" s="5">
        <v>3</v>
      </c>
      <c r="E630" s="5">
        <v>0</v>
      </c>
      <c r="F630" s="5">
        <v>71606</v>
      </c>
      <c r="G630" s="5">
        <v>0</v>
      </c>
      <c r="H630" s="5">
        <v>72200</v>
      </c>
      <c r="I630" s="5">
        <v>8</v>
      </c>
      <c r="J630" s="5" t="str">
        <f t="shared" si="40"/>
        <v>72200/8</v>
      </c>
      <c r="K630" s="2" t="s">
        <v>884</v>
      </c>
      <c r="L630" s="5">
        <v>0</v>
      </c>
      <c r="M630" s="5">
        <v>0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12">
        <v>301</v>
      </c>
      <c r="T630" s="29">
        <v>4</v>
      </c>
      <c r="U630" s="29">
        <v>12</v>
      </c>
      <c r="V630" s="61">
        <v>0</v>
      </c>
      <c r="W630" s="32">
        <f t="shared" si="41"/>
        <v>0</v>
      </c>
      <c r="X630" s="61">
        <v>600000</v>
      </c>
      <c r="Y630" s="32">
        <f t="shared" si="44"/>
        <v>309.8741394536919</v>
      </c>
      <c r="Z630" s="61">
        <v>600000</v>
      </c>
      <c r="AA630" s="32">
        <f t="shared" si="39"/>
        <v>309.8741394536919</v>
      </c>
      <c r="AB630" s="32">
        <v>123.95</v>
      </c>
      <c r="AC630" s="32">
        <v>100</v>
      </c>
      <c r="AD630" s="32">
        <v>970</v>
      </c>
      <c r="AE630" s="32">
        <v>1097.93</v>
      </c>
      <c r="AF630" s="32">
        <v>163.93</v>
      </c>
      <c r="AG630" s="32">
        <v>0</v>
      </c>
      <c r="AH630" s="32">
        <v>0</v>
      </c>
      <c r="AI630" s="21">
        <v>0</v>
      </c>
      <c r="AJ630" s="21">
        <v>0</v>
      </c>
      <c r="AK630" s="9">
        <v>0</v>
      </c>
      <c r="AL630" s="9">
        <v>0</v>
      </c>
      <c r="AM630" s="9">
        <v>0</v>
      </c>
      <c r="AN630" s="21">
        <v>0</v>
      </c>
      <c r="AO630" s="87">
        <v>0</v>
      </c>
      <c r="AP630" s="83">
        <v>0</v>
      </c>
      <c r="AQ630" s="24">
        <v>0</v>
      </c>
      <c r="AR630" s="24">
        <v>0</v>
      </c>
      <c r="AS630" s="24">
        <v>0</v>
      </c>
      <c r="AT630" s="24">
        <v>0</v>
      </c>
      <c r="AU630" s="24">
        <v>0</v>
      </c>
      <c r="AV630" s="24">
        <v>0</v>
      </c>
      <c r="AW630" s="24">
        <v>0</v>
      </c>
    </row>
    <row r="631" spans="1:49">
      <c r="A631" s="1">
        <v>1</v>
      </c>
      <c r="B631" s="1">
        <v>5</v>
      </c>
      <c r="C631" s="1">
        <v>1</v>
      </c>
      <c r="D631" s="1">
        <v>3</v>
      </c>
      <c r="E631" s="1">
        <v>0</v>
      </c>
      <c r="H631" s="1">
        <v>72200</v>
      </c>
      <c r="I631" s="1">
        <v>52</v>
      </c>
      <c r="J631" s="5" t="str">
        <f t="shared" si="40"/>
        <v>72200/52</v>
      </c>
      <c r="K631" s="2" t="s">
        <v>37</v>
      </c>
      <c r="L631" s="1">
        <v>5</v>
      </c>
      <c r="M631" s="1">
        <v>2</v>
      </c>
      <c r="N631" s="1">
        <v>1</v>
      </c>
      <c r="O631" s="1">
        <v>10</v>
      </c>
      <c r="P631" s="1">
        <v>2</v>
      </c>
      <c r="Q631" s="1">
        <v>1</v>
      </c>
      <c r="R631" s="1">
        <v>1</v>
      </c>
      <c r="S631" s="12">
        <v>354</v>
      </c>
      <c r="T631" s="29">
        <v>4</v>
      </c>
      <c r="U631" s="29">
        <v>12</v>
      </c>
      <c r="V631" s="61">
        <v>0</v>
      </c>
      <c r="W631" s="32">
        <f t="shared" si="41"/>
        <v>0</v>
      </c>
      <c r="X631" s="61">
        <v>0</v>
      </c>
      <c r="Y631" s="32">
        <f t="shared" si="44"/>
        <v>0</v>
      </c>
      <c r="Z631" s="61">
        <v>0</v>
      </c>
      <c r="AA631" s="32">
        <f t="shared" si="39"/>
        <v>0</v>
      </c>
      <c r="AB631" s="32">
        <v>0</v>
      </c>
      <c r="AC631" s="32">
        <v>0</v>
      </c>
      <c r="AD631" s="32">
        <v>0</v>
      </c>
      <c r="AE631" s="32">
        <v>0</v>
      </c>
      <c r="AF631" s="32">
        <v>0</v>
      </c>
      <c r="AG631" s="32">
        <v>0</v>
      </c>
      <c r="AH631" s="32">
        <v>0</v>
      </c>
      <c r="AI631" s="21">
        <v>0</v>
      </c>
      <c r="AJ631" s="21">
        <v>0</v>
      </c>
      <c r="AK631" s="9">
        <v>0</v>
      </c>
      <c r="AL631" s="9">
        <v>0</v>
      </c>
      <c r="AM631" s="9">
        <v>0</v>
      </c>
      <c r="AN631" s="21">
        <v>0</v>
      </c>
      <c r="AO631" s="87">
        <v>0</v>
      </c>
      <c r="AP631" s="83">
        <v>0</v>
      </c>
      <c r="AQ631" s="24">
        <v>0</v>
      </c>
      <c r="AR631" s="24">
        <v>0</v>
      </c>
      <c r="AS631" s="24">
        <v>0</v>
      </c>
      <c r="AT631" s="24">
        <v>0</v>
      </c>
      <c r="AU631" s="24">
        <v>0</v>
      </c>
      <c r="AV631" s="24">
        <f>VLOOKUP(J631,Foglio4!$D$2:$I$1206,6,0)</f>
        <v>0</v>
      </c>
      <c r="AW631" s="24">
        <f>VLOOKUP(SPESA!J631,Foglio4!$D$2:$J$1206,7,0)</f>
        <v>0</v>
      </c>
    </row>
    <row r="632" spans="1:49">
      <c r="A632" s="1">
        <v>1</v>
      </c>
      <c r="B632" s="1">
        <v>5</v>
      </c>
      <c r="C632" s="1">
        <v>1</v>
      </c>
      <c r="D632" s="1">
        <v>3</v>
      </c>
      <c r="E632" s="1">
        <v>0</v>
      </c>
      <c r="H632" s="1">
        <v>72200</v>
      </c>
      <c r="I632" s="1">
        <v>53</v>
      </c>
      <c r="J632" s="5" t="str">
        <f t="shared" si="40"/>
        <v>72200/53</v>
      </c>
      <c r="K632" s="2" t="s">
        <v>86</v>
      </c>
      <c r="L632" s="1">
        <v>5</v>
      </c>
      <c r="M632" s="1">
        <v>2</v>
      </c>
      <c r="N632" s="1">
        <v>1</v>
      </c>
      <c r="O632" s="1">
        <v>10</v>
      </c>
      <c r="P632" s="1">
        <v>2</v>
      </c>
      <c r="Q632" s="1">
        <v>1</v>
      </c>
      <c r="R632" s="1">
        <v>1</v>
      </c>
      <c r="S632" s="12">
        <v>354</v>
      </c>
      <c r="T632" s="29">
        <v>4</v>
      </c>
      <c r="U632" s="29">
        <v>12</v>
      </c>
      <c r="V632" s="61">
        <v>0</v>
      </c>
      <c r="W632" s="32">
        <f t="shared" si="41"/>
        <v>0</v>
      </c>
      <c r="X632" s="61">
        <v>0</v>
      </c>
      <c r="Y632" s="32">
        <f t="shared" si="44"/>
        <v>0</v>
      </c>
      <c r="Z632" s="61">
        <v>0</v>
      </c>
      <c r="AA632" s="32">
        <f t="shared" si="39"/>
        <v>0</v>
      </c>
      <c r="AB632" s="32">
        <v>0</v>
      </c>
      <c r="AC632" s="32">
        <v>0</v>
      </c>
      <c r="AD632" s="32">
        <v>0</v>
      </c>
      <c r="AE632" s="32">
        <v>0</v>
      </c>
      <c r="AF632" s="32">
        <v>0</v>
      </c>
      <c r="AG632" s="32">
        <v>0</v>
      </c>
      <c r="AH632" s="32">
        <v>0</v>
      </c>
      <c r="AI632" s="21">
        <v>0</v>
      </c>
      <c r="AJ632" s="21">
        <v>0</v>
      </c>
      <c r="AK632" s="9">
        <v>0</v>
      </c>
      <c r="AL632" s="9">
        <v>0</v>
      </c>
      <c r="AM632" s="9">
        <v>0</v>
      </c>
      <c r="AN632" s="21">
        <v>0</v>
      </c>
      <c r="AO632" s="87">
        <v>0</v>
      </c>
      <c r="AP632" s="83">
        <v>0</v>
      </c>
      <c r="AQ632" s="24">
        <v>0</v>
      </c>
      <c r="AR632" s="24">
        <v>0</v>
      </c>
      <c r="AS632" s="24">
        <v>0</v>
      </c>
      <c r="AT632" s="24">
        <v>0</v>
      </c>
      <c r="AU632" s="24">
        <v>0</v>
      </c>
      <c r="AV632" s="24">
        <f>VLOOKUP(J632,Foglio4!$D$2:$I$1206,6,0)</f>
        <v>0</v>
      </c>
      <c r="AW632" s="24">
        <f>VLOOKUP(SPESA!J632,Foglio4!$D$2:$J$1206,7,0)</f>
        <v>0</v>
      </c>
    </row>
    <row r="633" spans="1:49">
      <c r="A633" s="1">
        <v>1</v>
      </c>
      <c r="B633" s="1">
        <v>5</v>
      </c>
      <c r="C633" s="1">
        <v>1</v>
      </c>
      <c r="D633" s="1">
        <v>3</v>
      </c>
      <c r="E633" s="1">
        <v>0</v>
      </c>
      <c r="H633" s="1">
        <v>72200</v>
      </c>
      <c r="I633" s="1">
        <v>54</v>
      </c>
      <c r="J633" s="5" t="str">
        <f t="shared" si="40"/>
        <v>72200/54</v>
      </c>
      <c r="K633" s="2" t="s">
        <v>123</v>
      </c>
      <c r="L633" s="1">
        <v>5</v>
      </c>
      <c r="M633" s="1">
        <v>2</v>
      </c>
      <c r="N633" s="1">
        <v>1</v>
      </c>
      <c r="O633" s="1">
        <v>10</v>
      </c>
      <c r="P633" s="1">
        <v>2</v>
      </c>
      <c r="Q633" s="1">
        <v>1</v>
      </c>
      <c r="R633" s="1">
        <v>1</v>
      </c>
      <c r="S633" s="12">
        <v>202</v>
      </c>
      <c r="T633" s="29">
        <v>4</v>
      </c>
      <c r="U633" s="29">
        <v>12</v>
      </c>
      <c r="V633" s="61">
        <v>0</v>
      </c>
      <c r="W633" s="32">
        <f t="shared" si="41"/>
        <v>0</v>
      </c>
      <c r="X633" s="61">
        <v>0</v>
      </c>
      <c r="Y633" s="32">
        <f t="shared" si="44"/>
        <v>0</v>
      </c>
      <c r="Z633" s="61">
        <v>0</v>
      </c>
      <c r="AA633" s="32">
        <f t="shared" si="39"/>
        <v>0</v>
      </c>
      <c r="AB633" s="32">
        <v>0</v>
      </c>
      <c r="AC633" s="32">
        <v>0</v>
      </c>
      <c r="AD633" s="32">
        <v>0</v>
      </c>
      <c r="AE633" s="32">
        <v>0</v>
      </c>
      <c r="AF633" s="32">
        <v>0</v>
      </c>
      <c r="AG633" s="32">
        <v>0</v>
      </c>
      <c r="AH633" s="32">
        <v>0</v>
      </c>
      <c r="AI633" s="21">
        <v>0</v>
      </c>
      <c r="AJ633" s="21">
        <v>0</v>
      </c>
      <c r="AK633" s="9">
        <v>0</v>
      </c>
      <c r="AL633" s="9">
        <v>0</v>
      </c>
      <c r="AM633" s="9">
        <v>0</v>
      </c>
      <c r="AN633" s="21">
        <v>0</v>
      </c>
      <c r="AO633" s="87">
        <v>0</v>
      </c>
      <c r="AP633" s="83">
        <v>0</v>
      </c>
      <c r="AQ633" s="24">
        <v>0</v>
      </c>
      <c r="AR633" s="24">
        <v>0</v>
      </c>
      <c r="AS633" s="24">
        <v>0</v>
      </c>
      <c r="AT633" s="24">
        <v>0</v>
      </c>
      <c r="AU633" s="24">
        <v>0</v>
      </c>
      <c r="AV633" s="24">
        <f>VLOOKUP(J633,Foglio4!$D$2:$I$1206,6,0)</f>
        <v>0</v>
      </c>
      <c r="AW633" s="24">
        <f>VLOOKUP(SPESA!J633,Foglio4!$D$2:$J$1206,7,0)</f>
        <v>0</v>
      </c>
    </row>
    <row r="634" spans="1:49">
      <c r="A634" s="1">
        <v>1</v>
      </c>
      <c r="B634" s="1">
        <v>5</v>
      </c>
      <c r="C634" s="1">
        <v>1</v>
      </c>
      <c r="D634" s="1">
        <v>3</v>
      </c>
      <c r="E634" s="1">
        <v>0</v>
      </c>
      <c r="H634" s="1">
        <v>72200</v>
      </c>
      <c r="I634" s="1">
        <v>56</v>
      </c>
      <c r="J634" s="5" t="str">
        <f t="shared" si="40"/>
        <v>72200/56</v>
      </c>
      <c r="K634" s="2" t="s">
        <v>293</v>
      </c>
      <c r="L634" s="1">
        <v>5</v>
      </c>
      <c r="M634" s="1">
        <v>2</v>
      </c>
      <c r="N634" s="1">
        <v>1</v>
      </c>
      <c r="O634" s="1">
        <v>10</v>
      </c>
      <c r="P634" s="1">
        <v>2</v>
      </c>
      <c r="Q634" s="1">
        <v>1</v>
      </c>
      <c r="R634" s="1">
        <v>1</v>
      </c>
      <c r="S634" s="12">
        <v>202</v>
      </c>
      <c r="T634" s="29">
        <v>4</v>
      </c>
      <c r="U634" s="29">
        <v>12</v>
      </c>
      <c r="V634" s="61">
        <v>0</v>
      </c>
      <c r="W634" s="32">
        <f t="shared" si="41"/>
        <v>0</v>
      </c>
      <c r="X634" s="61">
        <v>0</v>
      </c>
      <c r="Y634" s="32">
        <f t="shared" si="44"/>
        <v>0</v>
      </c>
      <c r="Z634" s="61">
        <v>0</v>
      </c>
      <c r="AA634" s="32">
        <f t="shared" si="39"/>
        <v>0</v>
      </c>
      <c r="AB634" s="32">
        <v>0</v>
      </c>
      <c r="AC634" s="32">
        <v>0</v>
      </c>
      <c r="AD634" s="32">
        <v>0</v>
      </c>
      <c r="AE634" s="32">
        <v>0</v>
      </c>
      <c r="AF634" s="32">
        <v>0</v>
      </c>
      <c r="AG634" s="32">
        <v>0</v>
      </c>
      <c r="AH634" s="32">
        <v>0</v>
      </c>
      <c r="AI634" s="21">
        <v>0</v>
      </c>
      <c r="AJ634" s="21">
        <v>0</v>
      </c>
      <c r="AK634" s="9">
        <v>0</v>
      </c>
      <c r="AL634" s="9">
        <v>0</v>
      </c>
      <c r="AM634" s="9">
        <v>0</v>
      </c>
      <c r="AN634" s="21">
        <v>0</v>
      </c>
      <c r="AO634" s="87">
        <v>0</v>
      </c>
      <c r="AP634" s="83">
        <v>0</v>
      </c>
      <c r="AQ634" s="24">
        <v>0</v>
      </c>
      <c r="AR634" s="24">
        <v>0</v>
      </c>
      <c r="AS634" s="24">
        <v>0</v>
      </c>
      <c r="AT634" s="24">
        <v>0</v>
      </c>
      <c r="AU634" s="24">
        <v>0</v>
      </c>
      <c r="AV634" s="24">
        <f>VLOOKUP(J634,Foglio4!$D$2:$I$1206,6,0)</f>
        <v>0</v>
      </c>
      <c r="AW634" s="24">
        <f>VLOOKUP(SPESA!J634,Foglio4!$D$2:$J$1206,7,0)</f>
        <v>0</v>
      </c>
    </row>
    <row r="635" spans="1:49">
      <c r="A635" s="1">
        <v>1</v>
      </c>
      <c r="B635" s="1">
        <v>5</v>
      </c>
      <c r="C635" s="1">
        <v>1</v>
      </c>
      <c r="D635" s="1">
        <v>3</v>
      </c>
      <c r="E635" s="1">
        <v>0</v>
      </c>
      <c r="H635" s="1">
        <v>72200</v>
      </c>
      <c r="I635" s="1">
        <v>71</v>
      </c>
      <c r="J635" s="5" t="str">
        <f t="shared" si="40"/>
        <v>72200/71</v>
      </c>
      <c r="K635" s="2" t="s">
        <v>399</v>
      </c>
      <c r="L635" s="1">
        <v>5</v>
      </c>
      <c r="M635" s="1">
        <v>2</v>
      </c>
      <c r="N635" s="1">
        <v>1</v>
      </c>
      <c r="O635" s="1">
        <v>10</v>
      </c>
      <c r="P635" s="1">
        <v>2</v>
      </c>
      <c r="Q635" s="1">
        <v>1</v>
      </c>
      <c r="R635" s="1">
        <v>1</v>
      </c>
      <c r="S635" s="12">
        <v>400</v>
      </c>
      <c r="T635" s="29">
        <v>4</v>
      </c>
      <c r="U635" s="29">
        <v>12</v>
      </c>
      <c r="V635" s="61">
        <v>0</v>
      </c>
      <c r="W635" s="32">
        <f t="shared" si="41"/>
        <v>0</v>
      </c>
      <c r="X635" s="61">
        <v>0</v>
      </c>
      <c r="Y635" s="32">
        <f t="shared" si="44"/>
        <v>0</v>
      </c>
      <c r="Z635" s="61">
        <v>0</v>
      </c>
      <c r="AA635" s="32">
        <f t="shared" ref="AA635:AA709" si="45">Z635/1936.27</f>
        <v>0</v>
      </c>
      <c r="AB635" s="32">
        <v>0</v>
      </c>
      <c r="AC635" s="32">
        <v>0</v>
      </c>
      <c r="AD635" s="32">
        <v>0</v>
      </c>
      <c r="AE635" s="32">
        <v>0</v>
      </c>
      <c r="AF635" s="32">
        <v>0</v>
      </c>
      <c r="AG635" s="32">
        <v>0</v>
      </c>
      <c r="AH635" s="32">
        <v>0</v>
      </c>
      <c r="AI635" s="21">
        <v>0</v>
      </c>
      <c r="AJ635" s="21">
        <v>0</v>
      </c>
      <c r="AK635" s="9">
        <v>0</v>
      </c>
      <c r="AL635" s="9">
        <v>0</v>
      </c>
      <c r="AM635" s="9">
        <v>0</v>
      </c>
      <c r="AN635" s="21">
        <v>0</v>
      </c>
      <c r="AO635" s="87">
        <v>0</v>
      </c>
      <c r="AP635" s="83">
        <v>0</v>
      </c>
      <c r="AQ635" s="24">
        <v>0</v>
      </c>
      <c r="AR635" s="24">
        <v>0</v>
      </c>
      <c r="AS635" s="24">
        <v>0</v>
      </c>
      <c r="AT635" s="24">
        <v>0</v>
      </c>
      <c r="AU635" s="24">
        <v>0</v>
      </c>
      <c r="AV635" s="24">
        <f>VLOOKUP(J635,Foglio4!$D$2:$I$1206,6,0)</f>
        <v>0</v>
      </c>
      <c r="AW635" s="24">
        <f>VLOOKUP(SPESA!J635,Foglio4!$D$2:$J$1206,7,0)</f>
        <v>0</v>
      </c>
    </row>
    <row r="636" spans="1:49">
      <c r="A636" s="5">
        <v>1</v>
      </c>
      <c r="B636" s="5">
        <v>5</v>
      </c>
      <c r="C636" s="5">
        <v>1</v>
      </c>
      <c r="D636" s="5">
        <v>3</v>
      </c>
      <c r="E636" s="5">
        <v>0</v>
      </c>
      <c r="H636" s="5">
        <v>75001</v>
      </c>
      <c r="I636" s="5">
        <v>0</v>
      </c>
      <c r="J636" s="5" t="str">
        <f t="shared" si="40"/>
        <v>75001/0</v>
      </c>
      <c r="K636" s="2" t="s">
        <v>865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12">
        <v>704</v>
      </c>
      <c r="T636" s="29">
        <v>4</v>
      </c>
      <c r="U636" s="29">
        <v>12</v>
      </c>
      <c r="V636" s="61">
        <v>22139794</v>
      </c>
      <c r="W636" s="32">
        <f t="shared" si="41"/>
        <v>11434.249355720018</v>
      </c>
      <c r="X636" s="61">
        <v>29287142</v>
      </c>
      <c r="Y636" s="32">
        <f t="shared" si="44"/>
        <v>15125.546540513462</v>
      </c>
      <c r="Z636" s="61">
        <v>36184588</v>
      </c>
      <c r="AA636" s="32">
        <f t="shared" si="45"/>
        <v>18687.780113310644</v>
      </c>
      <c r="AB636" s="32">
        <v>15824.96</v>
      </c>
      <c r="AC636" s="32">
        <v>12946.76</v>
      </c>
      <c r="AD636" s="32">
        <v>11026.12</v>
      </c>
      <c r="AE636" s="32">
        <v>23077.66</v>
      </c>
      <c r="AF636" s="32">
        <v>10885.92</v>
      </c>
      <c r="AG636" s="32">
        <v>26551</v>
      </c>
      <c r="AH636" s="32">
        <v>0</v>
      </c>
      <c r="AI636" s="21">
        <v>0</v>
      </c>
      <c r="AJ636" s="21">
        <v>0</v>
      </c>
      <c r="AK636" s="9">
        <v>0</v>
      </c>
      <c r="AL636" s="9">
        <v>0</v>
      </c>
      <c r="AM636" s="9">
        <v>0</v>
      </c>
      <c r="AN636" s="21">
        <v>0</v>
      </c>
      <c r="AO636" s="87">
        <v>0</v>
      </c>
      <c r="AP636" s="83">
        <v>0</v>
      </c>
      <c r="AQ636" s="24">
        <v>0</v>
      </c>
      <c r="AR636" s="24">
        <v>0</v>
      </c>
      <c r="AS636" s="24">
        <v>0</v>
      </c>
      <c r="AT636" s="24">
        <v>0</v>
      </c>
      <c r="AU636" s="24">
        <v>0</v>
      </c>
      <c r="AV636" s="24">
        <v>0</v>
      </c>
      <c r="AW636" s="24">
        <v>0</v>
      </c>
    </row>
    <row r="637" spans="1:49">
      <c r="A637" s="5">
        <v>1</v>
      </c>
      <c r="B637" s="5">
        <v>5</v>
      </c>
      <c r="C637" s="5">
        <v>1</v>
      </c>
      <c r="D637" s="5">
        <v>3</v>
      </c>
      <c r="E637" s="5">
        <v>0</v>
      </c>
      <c r="F637" s="5">
        <v>75002</v>
      </c>
      <c r="G637" s="5">
        <v>0</v>
      </c>
      <c r="H637" s="5">
        <v>0</v>
      </c>
      <c r="I637" s="5">
        <v>0</v>
      </c>
      <c r="J637" s="5" t="str">
        <f t="shared" si="40"/>
        <v>0/0</v>
      </c>
      <c r="K637" s="2" t="s">
        <v>938</v>
      </c>
      <c r="L637" s="5">
        <v>0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43">
        <v>704</v>
      </c>
      <c r="T637" s="29">
        <v>4</v>
      </c>
      <c r="U637" s="29">
        <v>12</v>
      </c>
      <c r="V637" s="61">
        <v>0</v>
      </c>
      <c r="W637" s="32">
        <f t="shared" si="41"/>
        <v>0</v>
      </c>
      <c r="X637" s="61">
        <v>0</v>
      </c>
      <c r="Y637" s="32">
        <f t="shared" si="44"/>
        <v>0</v>
      </c>
      <c r="Z637" s="61">
        <v>0</v>
      </c>
      <c r="AA637" s="32">
        <f t="shared" si="45"/>
        <v>0</v>
      </c>
      <c r="AB637" s="32">
        <v>0</v>
      </c>
      <c r="AC637" s="32">
        <v>5978.75</v>
      </c>
      <c r="AD637" s="32">
        <v>770</v>
      </c>
      <c r="AE637" s="32">
        <v>0</v>
      </c>
      <c r="AF637" s="32">
        <v>0</v>
      </c>
      <c r="AG637" s="32">
        <v>0</v>
      </c>
      <c r="AH637" s="32">
        <v>0</v>
      </c>
      <c r="AI637" s="21">
        <v>0</v>
      </c>
      <c r="AJ637" s="21">
        <v>0</v>
      </c>
      <c r="AK637" s="9">
        <v>0</v>
      </c>
      <c r="AL637" s="9">
        <v>0</v>
      </c>
      <c r="AM637" s="9">
        <v>0</v>
      </c>
      <c r="AN637" s="21">
        <v>0</v>
      </c>
      <c r="AO637" s="87">
        <v>0</v>
      </c>
      <c r="AP637" s="83">
        <v>0</v>
      </c>
      <c r="AQ637" s="24">
        <v>0</v>
      </c>
      <c r="AR637" s="24">
        <v>0</v>
      </c>
      <c r="AS637" s="24">
        <v>0</v>
      </c>
      <c r="AT637" s="24">
        <v>0</v>
      </c>
      <c r="AU637" s="24">
        <v>0</v>
      </c>
      <c r="AV637" s="24">
        <v>0</v>
      </c>
      <c r="AW637" s="24">
        <v>0</v>
      </c>
    </row>
    <row r="638" spans="1:49">
      <c r="A638" s="5">
        <v>1</v>
      </c>
      <c r="B638" s="5">
        <v>5</v>
      </c>
      <c r="C638" s="5">
        <v>1</v>
      </c>
      <c r="D638" s="5">
        <v>3</v>
      </c>
      <c r="E638" s="5">
        <v>0</v>
      </c>
      <c r="F638" s="5">
        <v>75201</v>
      </c>
      <c r="G638" s="5">
        <v>0</v>
      </c>
      <c r="H638" s="5">
        <v>0</v>
      </c>
      <c r="I638" s="5">
        <v>0</v>
      </c>
      <c r="J638" s="5" t="str">
        <f t="shared" si="40"/>
        <v>0/0</v>
      </c>
      <c r="K638" s="2" t="s">
        <v>965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48">
        <v>704</v>
      </c>
      <c r="T638" s="29">
        <v>4</v>
      </c>
      <c r="U638" s="29">
        <v>12</v>
      </c>
      <c r="V638" s="61">
        <v>0</v>
      </c>
      <c r="W638" s="32">
        <f t="shared" si="41"/>
        <v>0</v>
      </c>
      <c r="X638" s="61">
        <v>0</v>
      </c>
      <c r="Y638" s="32">
        <f t="shared" si="44"/>
        <v>0</v>
      </c>
      <c r="Z638" s="61">
        <v>0</v>
      </c>
      <c r="AA638" s="32">
        <f t="shared" si="45"/>
        <v>0</v>
      </c>
      <c r="AB638" s="32">
        <v>1230</v>
      </c>
      <c r="AC638" s="32">
        <v>300</v>
      </c>
      <c r="AD638" s="32">
        <v>0</v>
      </c>
      <c r="AE638" s="32">
        <v>0</v>
      </c>
      <c r="AF638" s="32">
        <v>0</v>
      </c>
      <c r="AG638" s="32">
        <v>0</v>
      </c>
      <c r="AH638" s="32">
        <v>0</v>
      </c>
      <c r="AI638" s="21">
        <v>0</v>
      </c>
      <c r="AJ638" s="21">
        <v>0</v>
      </c>
      <c r="AK638" s="9">
        <v>0</v>
      </c>
      <c r="AL638" s="9">
        <v>0</v>
      </c>
      <c r="AM638" s="9">
        <v>0</v>
      </c>
      <c r="AN638" s="21">
        <v>0</v>
      </c>
      <c r="AO638" s="87">
        <v>0</v>
      </c>
      <c r="AP638" s="83">
        <v>0</v>
      </c>
      <c r="AQ638" s="24">
        <v>0</v>
      </c>
      <c r="AR638" s="24">
        <v>0</v>
      </c>
      <c r="AS638" s="24">
        <v>0</v>
      </c>
      <c r="AT638" s="24">
        <v>0</v>
      </c>
      <c r="AU638" s="24">
        <v>0</v>
      </c>
      <c r="AV638" s="24">
        <v>0</v>
      </c>
      <c r="AW638" s="24">
        <v>0</v>
      </c>
    </row>
    <row r="639" spans="1:49">
      <c r="A639" s="5">
        <v>1</v>
      </c>
      <c r="B639" s="5">
        <v>5</v>
      </c>
      <c r="C639" s="5">
        <v>1</v>
      </c>
      <c r="D639" s="5">
        <v>3</v>
      </c>
      <c r="E639" s="5">
        <v>0</v>
      </c>
      <c r="H639" s="5">
        <v>75200</v>
      </c>
      <c r="I639" s="5">
        <v>0</v>
      </c>
      <c r="J639" s="5" t="str">
        <f t="shared" si="40"/>
        <v>75200/0</v>
      </c>
      <c r="K639" s="2" t="s">
        <v>866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12">
        <v>704</v>
      </c>
      <c r="T639" s="29">
        <v>4</v>
      </c>
      <c r="U639" s="29">
        <v>12</v>
      </c>
      <c r="V639" s="61">
        <v>0</v>
      </c>
      <c r="W639" s="32">
        <f t="shared" si="41"/>
        <v>0</v>
      </c>
      <c r="X639" s="61">
        <v>12032000</v>
      </c>
      <c r="Y639" s="32">
        <f t="shared" si="44"/>
        <v>6214.0094098447016</v>
      </c>
      <c r="Z639" s="61">
        <v>11429150</v>
      </c>
      <c r="AA639" s="32">
        <f t="shared" si="45"/>
        <v>5902.6633682286047</v>
      </c>
      <c r="AB639" s="32">
        <v>0</v>
      </c>
      <c r="AC639" s="32">
        <v>0</v>
      </c>
      <c r="AD639" s="32">
        <v>0</v>
      </c>
      <c r="AE639" s="32">
        <v>0</v>
      </c>
      <c r="AF639" s="32">
        <v>0</v>
      </c>
      <c r="AG639" s="32">
        <v>2143</v>
      </c>
      <c r="AH639" s="32">
        <v>0</v>
      </c>
      <c r="AI639" s="21">
        <v>0</v>
      </c>
      <c r="AJ639" s="21">
        <v>0</v>
      </c>
      <c r="AK639" s="9">
        <v>0</v>
      </c>
      <c r="AL639" s="9">
        <v>0</v>
      </c>
      <c r="AM639" s="9">
        <v>0</v>
      </c>
      <c r="AN639" s="21">
        <v>0</v>
      </c>
      <c r="AO639" s="87">
        <v>0</v>
      </c>
      <c r="AP639" s="83">
        <v>0</v>
      </c>
      <c r="AQ639" s="24">
        <v>0</v>
      </c>
      <c r="AR639" s="24">
        <v>0</v>
      </c>
      <c r="AS639" s="24">
        <v>0</v>
      </c>
      <c r="AT639" s="24">
        <v>0</v>
      </c>
      <c r="AU639" s="24">
        <v>0</v>
      </c>
      <c r="AV639" s="24">
        <v>0</v>
      </c>
      <c r="AW639" s="24">
        <v>0</v>
      </c>
    </row>
    <row r="640" spans="1:49">
      <c r="A640" s="5">
        <v>1</v>
      </c>
      <c r="B640" s="5">
        <v>5</v>
      </c>
      <c r="C640" s="5">
        <v>1</v>
      </c>
      <c r="D640" s="5">
        <v>5</v>
      </c>
      <c r="E640" s="5">
        <v>0</v>
      </c>
      <c r="H640" s="5">
        <v>75250</v>
      </c>
      <c r="I640" s="5">
        <v>0</v>
      </c>
      <c r="J640" s="5" t="str">
        <f t="shared" si="40"/>
        <v>75250/0</v>
      </c>
      <c r="K640" s="2" t="s">
        <v>866</v>
      </c>
      <c r="L640" s="5">
        <v>0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12">
        <v>704</v>
      </c>
      <c r="T640" s="29">
        <v>4</v>
      </c>
      <c r="U640" s="29">
        <v>12</v>
      </c>
      <c r="V640" s="61">
        <v>0</v>
      </c>
      <c r="W640" s="32">
        <f t="shared" si="41"/>
        <v>0</v>
      </c>
      <c r="X640" s="61">
        <v>0</v>
      </c>
      <c r="Y640" s="32">
        <f t="shared" si="44"/>
        <v>0</v>
      </c>
      <c r="Z640" s="61">
        <v>0</v>
      </c>
      <c r="AA640" s="32">
        <f t="shared" si="45"/>
        <v>0</v>
      </c>
      <c r="AB640" s="32">
        <v>6980.41</v>
      </c>
      <c r="AC640" s="32">
        <v>11898.84</v>
      </c>
      <c r="AD640" s="32">
        <v>11253.02</v>
      </c>
      <c r="AE640" s="32">
        <v>12130</v>
      </c>
      <c r="AF640" s="32">
        <v>2088</v>
      </c>
      <c r="AG640" s="32">
        <v>398</v>
      </c>
      <c r="AH640" s="32">
        <v>0</v>
      </c>
      <c r="AI640" s="21">
        <v>0</v>
      </c>
      <c r="AJ640" s="21">
        <v>0</v>
      </c>
      <c r="AK640" s="9">
        <v>0</v>
      </c>
      <c r="AL640" s="9">
        <v>0</v>
      </c>
      <c r="AM640" s="9">
        <v>0</v>
      </c>
      <c r="AN640" s="21">
        <v>0</v>
      </c>
      <c r="AO640" s="87">
        <v>0</v>
      </c>
      <c r="AP640" s="83">
        <v>0</v>
      </c>
      <c r="AQ640" s="24">
        <v>0</v>
      </c>
      <c r="AR640" s="24">
        <v>0</v>
      </c>
      <c r="AS640" s="24">
        <v>0</v>
      </c>
      <c r="AT640" s="24">
        <v>0</v>
      </c>
      <c r="AU640" s="24">
        <v>0</v>
      </c>
      <c r="AV640" s="24">
        <v>0</v>
      </c>
      <c r="AW640" s="24">
        <v>0</v>
      </c>
    </row>
    <row r="641" spans="1:49">
      <c r="A641" s="1">
        <v>1</v>
      </c>
      <c r="B641" s="1">
        <v>5</v>
      </c>
      <c r="C641" s="1">
        <v>1</v>
      </c>
      <c r="D641" s="1">
        <v>5</v>
      </c>
      <c r="E641" s="1">
        <v>0</v>
      </c>
      <c r="H641" s="1">
        <v>75300</v>
      </c>
      <c r="I641" s="1">
        <v>0</v>
      </c>
      <c r="J641" s="5" t="str">
        <f t="shared" si="40"/>
        <v>75300/0</v>
      </c>
      <c r="K641" s="2" t="s">
        <v>400</v>
      </c>
      <c r="L641" s="1">
        <v>5</v>
      </c>
      <c r="M641" s="1">
        <v>2</v>
      </c>
      <c r="N641" s="1">
        <v>1</v>
      </c>
      <c r="O641" s="1">
        <v>4</v>
      </c>
      <c r="P641" s="1">
        <v>2</v>
      </c>
      <c r="Q641" s="1">
        <v>5</v>
      </c>
      <c r="R641" s="1">
        <v>999</v>
      </c>
      <c r="S641" s="12">
        <v>400</v>
      </c>
      <c r="T641" s="29">
        <v>4</v>
      </c>
      <c r="U641" s="29">
        <v>12</v>
      </c>
      <c r="V641" s="61">
        <v>0</v>
      </c>
      <c r="W641" s="32">
        <f t="shared" si="41"/>
        <v>0</v>
      </c>
      <c r="X641" s="61">
        <v>10200000</v>
      </c>
      <c r="Y641" s="32">
        <f t="shared" si="44"/>
        <v>5267.8603707127622</v>
      </c>
      <c r="Z641" s="61">
        <v>10195800</v>
      </c>
      <c r="AA641" s="32">
        <f t="shared" si="45"/>
        <v>5265.6912517365863</v>
      </c>
      <c r="AB641" s="32">
        <v>5793.12</v>
      </c>
      <c r="AC641" s="32">
        <v>5924.96</v>
      </c>
      <c r="AD641" s="32">
        <v>7448</v>
      </c>
      <c r="AE641" s="32">
        <v>7831.45</v>
      </c>
      <c r="AF641" s="32">
        <v>9648.9599999999991</v>
      </c>
      <c r="AG641" s="32">
        <v>13814.7</v>
      </c>
      <c r="AH641" s="32">
        <v>15200.15</v>
      </c>
      <c r="AI641" s="21">
        <v>16485.509999999998</v>
      </c>
      <c r="AJ641" s="21">
        <v>15419.25</v>
      </c>
      <c r="AK641" s="9">
        <v>17819.71</v>
      </c>
      <c r="AL641" s="9">
        <v>18085.849999999999</v>
      </c>
      <c r="AM641" s="9">
        <v>17485.849999999999</v>
      </c>
      <c r="AN641" s="21">
        <v>18117.41</v>
      </c>
      <c r="AO641" s="87">
        <v>18117.41</v>
      </c>
      <c r="AP641" s="83">
        <v>18400</v>
      </c>
      <c r="AQ641" s="24">
        <v>18399.7</v>
      </c>
      <c r="AR641" s="24">
        <v>18214.21</v>
      </c>
      <c r="AS641" s="24">
        <v>17134.07</v>
      </c>
      <c r="AT641" s="24">
        <v>17171.55</v>
      </c>
      <c r="AU641" s="24">
        <v>17800</v>
      </c>
      <c r="AV641" s="24">
        <f>VLOOKUP(J641,Foglio4!$D$2:$I$1206,6,0)</f>
        <v>17800</v>
      </c>
      <c r="AW641" s="24">
        <f>VLOOKUP(SPESA!J641,Foglio4!$D$2:$J$1206,7,0)</f>
        <v>17800</v>
      </c>
    </row>
    <row r="642" spans="1:49">
      <c r="A642" s="1">
        <v>1</v>
      </c>
      <c r="B642" s="1">
        <v>5</v>
      </c>
      <c r="C642" s="1">
        <v>1</v>
      </c>
      <c r="D642" s="1">
        <v>5</v>
      </c>
      <c r="E642" s="1">
        <v>0</v>
      </c>
      <c r="H642" s="1">
        <v>75800</v>
      </c>
      <c r="I642" s="1">
        <v>0</v>
      </c>
      <c r="J642" s="5" t="str">
        <f t="shared" si="40"/>
        <v>75800/0</v>
      </c>
      <c r="K642" s="2" t="s">
        <v>401</v>
      </c>
      <c r="L642" s="1">
        <v>5</v>
      </c>
      <c r="M642" s="1">
        <v>2</v>
      </c>
      <c r="N642" s="1">
        <v>1</v>
      </c>
      <c r="O642" s="1">
        <v>4</v>
      </c>
      <c r="P642" s="1">
        <v>4</v>
      </c>
      <c r="Q642" s="1">
        <v>1</v>
      </c>
      <c r="R642" s="1">
        <v>0</v>
      </c>
      <c r="S642" s="12">
        <v>400</v>
      </c>
      <c r="T642" s="29">
        <v>4</v>
      </c>
      <c r="U642" s="29">
        <v>12</v>
      </c>
      <c r="V642" s="61">
        <v>0</v>
      </c>
      <c r="W642" s="32">
        <f t="shared" si="41"/>
        <v>0</v>
      </c>
      <c r="X642" s="61">
        <v>3000000</v>
      </c>
      <c r="Y642" s="32">
        <f t="shared" si="44"/>
        <v>1549.3706972684595</v>
      </c>
      <c r="Z642" s="61">
        <v>4000000</v>
      </c>
      <c r="AA642" s="32">
        <f t="shared" si="45"/>
        <v>2065.8275963579458</v>
      </c>
      <c r="AB642" s="32">
        <v>2065.83</v>
      </c>
      <c r="AC642" s="32">
        <v>2065.83</v>
      </c>
      <c r="AD642" s="32">
        <v>2065</v>
      </c>
      <c r="AE642" s="32">
        <v>2066</v>
      </c>
      <c r="AF642" s="32">
        <v>2066</v>
      </c>
      <c r="AG642" s="32">
        <v>2066</v>
      </c>
      <c r="AH642" s="32">
        <v>2066</v>
      </c>
      <c r="AI642" s="21">
        <v>2066</v>
      </c>
      <c r="AJ642" s="21">
        <v>2100</v>
      </c>
      <c r="AK642" s="9">
        <v>1000</v>
      </c>
      <c r="AL642" s="9">
        <v>1500</v>
      </c>
      <c r="AM642" s="9">
        <v>1000</v>
      </c>
      <c r="AN642" s="21">
        <v>2000</v>
      </c>
      <c r="AO642" s="87">
        <v>2000</v>
      </c>
      <c r="AP642" s="83">
        <v>2000</v>
      </c>
      <c r="AQ642" s="24">
        <v>2000</v>
      </c>
      <c r="AR642" s="24">
        <v>2000</v>
      </c>
      <c r="AS642" s="24">
        <v>2000</v>
      </c>
      <c r="AT642" s="24">
        <v>2500</v>
      </c>
      <c r="AU642" s="24">
        <v>2500</v>
      </c>
      <c r="AV642" s="24">
        <f>VLOOKUP(J642,Foglio4!$D$2:$I$1206,6,0)</f>
        <v>2500</v>
      </c>
      <c r="AW642" s="24">
        <f>VLOOKUP(SPESA!J642,Foglio4!$D$2:$J$1206,7,0)</f>
        <v>2500</v>
      </c>
    </row>
    <row r="643" spans="1:49">
      <c r="A643" s="5">
        <v>1</v>
      </c>
      <c r="B643" s="5">
        <v>5</v>
      </c>
      <c r="C643" s="5">
        <v>1</v>
      </c>
      <c r="D643" s="5">
        <v>5</v>
      </c>
      <c r="E643" s="5">
        <v>0</v>
      </c>
      <c r="H643" s="5">
        <v>75810</v>
      </c>
      <c r="I643" s="5">
        <v>0</v>
      </c>
      <c r="J643" s="5" t="str">
        <f t="shared" si="40"/>
        <v>75810/0</v>
      </c>
      <c r="K643" s="2" t="s">
        <v>867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12">
        <v>704</v>
      </c>
      <c r="T643" s="29">
        <v>4</v>
      </c>
      <c r="U643" s="29">
        <v>12</v>
      </c>
      <c r="V643" s="61">
        <v>0</v>
      </c>
      <c r="W643" s="32">
        <f t="shared" si="41"/>
        <v>0</v>
      </c>
      <c r="X643" s="61">
        <v>0</v>
      </c>
      <c r="Y643" s="32">
        <f t="shared" si="44"/>
        <v>0</v>
      </c>
      <c r="Z643" s="61">
        <v>0</v>
      </c>
      <c r="AA643" s="32">
        <f t="shared" si="45"/>
        <v>0</v>
      </c>
      <c r="AB643" s="32">
        <v>1400</v>
      </c>
      <c r="AC643" s="32">
        <v>4300</v>
      </c>
      <c r="AD643" s="32">
        <v>12924.5</v>
      </c>
      <c r="AE643" s="32">
        <v>7160</v>
      </c>
      <c r="AF643" s="32">
        <v>6580</v>
      </c>
      <c r="AG643" s="32">
        <v>8360</v>
      </c>
      <c r="AH643" s="32">
        <v>0</v>
      </c>
      <c r="AI643" s="21">
        <v>0</v>
      </c>
      <c r="AJ643" s="21">
        <v>0</v>
      </c>
      <c r="AK643" s="9">
        <v>0</v>
      </c>
      <c r="AL643" s="9">
        <v>0</v>
      </c>
      <c r="AM643" s="9">
        <v>0</v>
      </c>
      <c r="AN643" s="21">
        <v>0</v>
      </c>
      <c r="AO643" s="87">
        <v>0</v>
      </c>
      <c r="AP643" s="83">
        <v>0</v>
      </c>
      <c r="AQ643" s="24">
        <v>0</v>
      </c>
      <c r="AR643" s="24">
        <v>0</v>
      </c>
      <c r="AS643" s="24">
        <v>0</v>
      </c>
      <c r="AT643" s="24">
        <v>0</v>
      </c>
      <c r="AU643" s="24">
        <v>0</v>
      </c>
      <c r="AV643" s="24">
        <v>0</v>
      </c>
      <c r="AW643" s="24">
        <v>0</v>
      </c>
    </row>
    <row r="644" spans="1:49">
      <c r="A644" s="5">
        <v>1</v>
      </c>
      <c r="B644" s="5">
        <v>5</v>
      </c>
      <c r="C644" s="5">
        <v>1</v>
      </c>
      <c r="D644" s="5">
        <v>7</v>
      </c>
      <c r="E644" s="5">
        <v>0</v>
      </c>
      <c r="H644" s="5">
        <v>76401</v>
      </c>
      <c r="I644" s="5">
        <v>0</v>
      </c>
      <c r="J644" s="5" t="str">
        <f t="shared" si="40"/>
        <v>76401/0</v>
      </c>
      <c r="K644" s="2" t="s">
        <v>847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12">
        <v>403</v>
      </c>
      <c r="T644" s="29">
        <v>4</v>
      </c>
      <c r="U644" s="29">
        <v>12</v>
      </c>
      <c r="V644" s="61">
        <v>1226500</v>
      </c>
      <c r="W644" s="32">
        <f t="shared" si="41"/>
        <v>633.43438673325522</v>
      </c>
      <c r="X644" s="61">
        <v>1798160</v>
      </c>
      <c r="Y644" s="32">
        <f t="shared" si="44"/>
        <v>928.67213766675104</v>
      </c>
      <c r="Z644" s="61">
        <v>2859150</v>
      </c>
      <c r="AA644" s="32">
        <f t="shared" si="45"/>
        <v>1476.6277430317052</v>
      </c>
      <c r="AB644" s="32">
        <v>696.95</v>
      </c>
      <c r="AC644" s="32">
        <v>1991</v>
      </c>
      <c r="AD644" s="32">
        <v>926.24</v>
      </c>
      <c r="AE644" s="32">
        <v>1745</v>
      </c>
      <c r="AF644" s="32">
        <v>895</v>
      </c>
      <c r="AG644" s="32">
        <v>1010</v>
      </c>
      <c r="AH644" s="32">
        <v>840</v>
      </c>
      <c r="AI644" s="21">
        <v>0</v>
      </c>
      <c r="AJ644" s="21">
        <v>0</v>
      </c>
      <c r="AK644" s="9">
        <v>0</v>
      </c>
      <c r="AL644" s="9">
        <v>0</v>
      </c>
      <c r="AM644" s="9">
        <v>0</v>
      </c>
      <c r="AN644" s="21">
        <v>0</v>
      </c>
      <c r="AO644" s="87">
        <v>0</v>
      </c>
      <c r="AP644" s="83">
        <v>0</v>
      </c>
      <c r="AQ644" s="24">
        <v>0</v>
      </c>
      <c r="AR644" s="24">
        <v>0</v>
      </c>
      <c r="AS644" s="24">
        <v>0</v>
      </c>
      <c r="AT644" s="24">
        <v>0</v>
      </c>
      <c r="AU644" s="24">
        <v>0</v>
      </c>
      <c r="AV644" s="24">
        <v>0</v>
      </c>
      <c r="AW644" s="24">
        <v>0</v>
      </c>
    </row>
    <row r="645" spans="1:49">
      <c r="A645" s="1">
        <v>1</v>
      </c>
      <c r="B645" s="1">
        <v>5</v>
      </c>
      <c r="C645" s="1">
        <v>1</v>
      </c>
      <c r="D645" s="1">
        <v>7</v>
      </c>
      <c r="E645" s="1">
        <v>0</v>
      </c>
      <c r="H645" s="1">
        <v>76404</v>
      </c>
      <c r="I645" s="1">
        <v>0</v>
      </c>
      <c r="J645" s="5" t="str">
        <f t="shared" si="40"/>
        <v>76404/0</v>
      </c>
      <c r="K645" s="2" t="s">
        <v>402</v>
      </c>
      <c r="L645" s="1">
        <v>5</v>
      </c>
      <c r="M645" s="1">
        <v>2</v>
      </c>
      <c r="N645" s="1">
        <v>1</v>
      </c>
      <c r="O645" s="1">
        <v>2</v>
      </c>
      <c r="P645" s="1">
        <v>1</v>
      </c>
      <c r="Q645" s="1">
        <v>1</v>
      </c>
      <c r="R645" s="1">
        <v>1</v>
      </c>
      <c r="S645" s="12">
        <v>351</v>
      </c>
      <c r="T645" s="29">
        <v>4</v>
      </c>
      <c r="U645" s="29">
        <v>12</v>
      </c>
      <c r="V645" s="61">
        <v>0</v>
      </c>
      <c r="W645" s="32">
        <f t="shared" si="41"/>
        <v>0</v>
      </c>
      <c r="X645" s="61">
        <v>0</v>
      </c>
      <c r="Y645" s="32">
        <f t="shared" si="44"/>
        <v>0</v>
      </c>
      <c r="Z645" s="61">
        <v>0</v>
      </c>
      <c r="AA645" s="32">
        <f t="shared" si="45"/>
        <v>0</v>
      </c>
      <c r="AB645" s="32">
        <v>0</v>
      </c>
      <c r="AC645" s="32">
        <v>0</v>
      </c>
      <c r="AD645" s="32">
        <v>0</v>
      </c>
      <c r="AE645" s="32">
        <v>0</v>
      </c>
      <c r="AF645" s="32">
        <v>300</v>
      </c>
      <c r="AG645" s="32">
        <v>139</v>
      </c>
      <c r="AH645" s="32">
        <v>0</v>
      </c>
      <c r="AI645" s="21">
        <v>0</v>
      </c>
      <c r="AJ645" s="21">
        <v>0</v>
      </c>
      <c r="AK645" s="9">
        <v>0</v>
      </c>
      <c r="AL645" s="9">
        <v>0</v>
      </c>
      <c r="AM645" s="9">
        <v>0</v>
      </c>
      <c r="AN645" s="21">
        <v>0</v>
      </c>
      <c r="AO645" s="87">
        <v>0</v>
      </c>
      <c r="AP645" s="83">
        <v>0</v>
      </c>
      <c r="AQ645" s="24">
        <v>0</v>
      </c>
      <c r="AR645" s="24">
        <v>0</v>
      </c>
      <c r="AS645" s="24">
        <v>0</v>
      </c>
      <c r="AT645" s="24">
        <v>0</v>
      </c>
      <c r="AU645" s="24">
        <v>0</v>
      </c>
      <c r="AV645" s="24">
        <f>VLOOKUP(J645,Foglio4!$D$2:$I$1206,6,0)</f>
        <v>0</v>
      </c>
      <c r="AW645" s="24">
        <f>VLOOKUP(SPESA!J645,Foglio4!$D$2:$J$1206,7,0)</f>
        <v>0</v>
      </c>
    </row>
    <row r="646" spans="1:49">
      <c r="A646" s="1">
        <v>1</v>
      </c>
      <c r="B646" s="1">
        <v>5</v>
      </c>
      <c r="C646" s="1">
        <v>1</v>
      </c>
      <c r="D646" s="1">
        <v>7</v>
      </c>
      <c r="E646" s="1">
        <v>0</v>
      </c>
      <c r="H646" s="1">
        <v>76405</v>
      </c>
      <c r="I646" s="1">
        <v>0</v>
      </c>
      <c r="J646" s="5" t="str">
        <f t="shared" si="40"/>
        <v>76405/0</v>
      </c>
      <c r="K646" s="2" t="s">
        <v>403</v>
      </c>
      <c r="L646" s="1">
        <v>5</v>
      </c>
      <c r="M646" s="1">
        <v>2</v>
      </c>
      <c r="N646" s="1">
        <v>1</v>
      </c>
      <c r="O646" s="1">
        <v>2</v>
      </c>
      <c r="P646" s="1">
        <v>1</v>
      </c>
      <c r="Q646" s="1">
        <v>1</v>
      </c>
      <c r="R646" s="1">
        <v>1</v>
      </c>
      <c r="S646" s="12">
        <v>351</v>
      </c>
      <c r="T646" s="29">
        <v>4</v>
      </c>
      <c r="U646" s="29">
        <v>12</v>
      </c>
      <c r="V646" s="61">
        <v>916060</v>
      </c>
      <c r="W646" s="32">
        <f t="shared" si="41"/>
        <v>473.10550697991499</v>
      </c>
      <c r="X646" s="61">
        <v>6600303</v>
      </c>
      <c r="Y646" s="32">
        <f t="shared" si="44"/>
        <v>3408.7720204310349</v>
      </c>
      <c r="Z646" s="61">
        <v>8698469</v>
      </c>
      <c r="AA646" s="32">
        <f t="shared" si="45"/>
        <v>4492.3843265660262</v>
      </c>
      <c r="AB646" s="32">
        <v>3761</v>
      </c>
      <c r="AC646" s="32">
        <v>4372.8900000000003</v>
      </c>
      <c r="AD646" s="32">
        <v>4465.9399999999996</v>
      </c>
      <c r="AE646" s="32">
        <v>3086.79</v>
      </c>
      <c r="AF646" s="32">
        <v>3250</v>
      </c>
      <c r="AG646" s="32">
        <v>3211.86</v>
      </c>
      <c r="AH646" s="32">
        <v>3014.81</v>
      </c>
      <c r="AI646" s="21">
        <v>3900</v>
      </c>
      <c r="AJ646" s="21">
        <v>3308.72</v>
      </c>
      <c r="AK646" s="9">
        <v>3600</v>
      </c>
      <c r="AL646" s="9">
        <v>3600</v>
      </c>
      <c r="AM646" s="9">
        <v>3409</v>
      </c>
      <c r="AN646" s="21">
        <v>3868</v>
      </c>
      <c r="AO646" s="87">
        <v>3868</v>
      </c>
      <c r="AP646" s="83">
        <v>3690.76</v>
      </c>
      <c r="AQ646" s="24">
        <v>3810.13</v>
      </c>
      <c r="AR646" s="24">
        <v>3591.91</v>
      </c>
      <c r="AS646" s="24">
        <v>4504.88</v>
      </c>
      <c r="AT646" s="24">
        <v>4166.62</v>
      </c>
      <c r="AU646" s="24">
        <v>4207.29</v>
      </c>
      <c r="AV646" s="24">
        <f>VLOOKUP(J646,Foglio4!$D$2:$I$1206,6,0)</f>
        <v>4094</v>
      </c>
      <c r="AW646" s="24">
        <f>VLOOKUP(SPESA!J646,Foglio4!$D$2:$J$1206,7,0)</f>
        <v>4094</v>
      </c>
    </row>
    <row r="647" spans="1:49">
      <c r="A647" s="1">
        <v>1</v>
      </c>
      <c r="B647" s="1">
        <v>5</v>
      </c>
      <c r="C647" s="1">
        <v>1</v>
      </c>
      <c r="D647" s="1">
        <v>7</v>
      </c>
      <c r="E647" s="1">
        <v>0</v>
      </c>
      <c r="H647" s="1">
        <v>76405</v>
      </c>
      <c r="I647" s="1">
        <v>71</v>
      </c>
      <c r="J647" s="5" t="str">
        <f t="shared" si="40"/>
        <v>76405/71</v>
      </c>
      <c r="K647" s="2" t="s">
        <v>404</v>
      </c>
      <c r="L647" s="1">
        <v>5</v>
      </c>
      <c r="M647" s="1">
        <v>2</v>
      </c>
      <c r="N647" s="1">
        <v>1</v>
      </c>
      <c r="O647" s="1">
        <v>10</v>
      </c>
      <c r="P647" s="1">
        <v>2</v>
      </c>
      <c r="Q647" s="1">
        <v>1</v>
      </c>
      <c r="R647" s="1">
        <v>1</v>
      </c>
      <c r="S647" s="12">
        <v>351</v>
      </c>
      <c r="T647" s="29">
        <v>4</v>
      </c>
      <c r="U647" s="29">
        <v>12</v>
      </c>
      <c r="V647" s="61">
        <v>0</v>
      </c>
      <c r="W647" s="32">
        <f t="shared" si="41"/>
        <v>0</v>
      </c>
      <c r="X647" s="61">
        <v>0</v>
      </c>
      <c r="Y647" s="32">
        <f t="shared" si="44"/>
        <v>0</v>
      </c>
      <c r="Z647" s="61">
        <v>0</v>
      </c>
      <c r="AA647" s="32">
        <f t="shared" si="45"/>
        <v>0</v>
      </c>
      <c r="AB647" s="32">
        <v>0</v>
      </c>
      <c r="AC647" s="32">
        <v>0</v>
      </c>
      <c r="AD647" s="32">
        <v>0</v>
      </c>
      <c r="AE647" s="32">
        <v>0</v>
      </c>
      <c r="AF647" s="32">
        <v>0</v>
      </c>
      <c r="AG647" s="32">
        <v>0</v>
      </c>
      <c r="AH647" s="32">
        <v>0</v>
      </c>
      <c r="AI647" s="21">
        <v>0</v>
      </c>
      <c r="AJ647" s="21">
        <v>0</v>
      </c>
      <c r="AK647" s="9">
        <v>0</v>
      </c>
      <c r="AL647" s="9">
        <v>0</v>
      </c>
      <c r="AM647" s="9">
        <v>0</v>
      </c>
      <c r="AN647" s="21">
        <v>0</v>
      </c>
      <c r="AO647" s="87">
        <v>0</v>
      </c>
      <c r="AP647" s="83">
        <v>0</v>
      </c>
      <c r="AQ647" s="24">
        <v>0</v>
      </c>
      <c r="AR647" s="24">
        <v>0</v>
      </c>
      <c r="AS647" s="24">
        <v>0</v>
      </c>
      <c r="AT647" s="24">
        <v>0</v>
      </c>
      <c r="AU647" s="24">
        <v>0</v>
      </c>
      <c r="AV647" s="24">
        <f>VLOOKUP(J647,Foglio4!$D$2:$I$1206,6,0)</f>
        <v>0</v>
      </c>
      <c r="AW647" s="24">
        <f>VLOOKUP(SPESA!J647,Foglio4!$D$2:$J$1206,7,0)</f>
        <v>0</v>
      </c>
    </row>
    <row r="648" spans="1:49">
      <c r="A648" s="5">
        <v>1</v>
      </c>
      <c r="B648" s="5">
        <v>5</v>
      </c>
      <c r="C648" s="5">
        <v>1</v>
      </c>
      <c r="D648" s="5">
        <v>8</v>
      </c>
      <c r="E648" s="5">
        <v>0</v>
      </c>
      <c r="H648" s="5">
        <v>76410</v>
      </c>
      <c r="I648" s="5">
        <v>0</v>
      </c>
      <c r="J648" s="5" t="str">
        <f t="shared" si="40"/>
        <v>76410/0</v>
      </c>
      <c r="K648" s="86" t="s">
        <v>1109</v>
      </c>
      <c r="L648" s="5">
        <v>5</v>
      </c>
      <c r="M648" s="5">
        <v>2</v>
      </c>
      <c r="N648" s="5">
        <v>1</v>
      </c>
      <c r="O648" s="5">
        <v>4</v>
      </c>
      <c r="P648" s="5">
        <v>3</v>
      </c>
      <c r="Q648" s="5">
        <v>2</v>
      </c>
      <c r="R648" s="5">
        <v>1</v>
      </c>
      <c r="S648" s="77">
        <v>350</v>
      </c>
      <c r="T648" s="29">
        <v>4</v>
      </c>
      <c r="U648" s="29">
        <v>24</v>
      </c>
      <c r="V648" s="61">
        <v>0</v>
      </c>
      <c r="W648" s="32">
        <v>0</v>
      </c>
      <c r="X648" s="61">
        <v>0</v>
      </c>
      <c r="Y648" s="32">
        <v>0</v>
      </c>
      <c r="Z648" s="61">
        <v>0</v>
      </c>
      <c r="AA648" s="32">
        <v>0</v>
      </c>
      <c r="AB648" s="32">
        <v>0</v>
      </c>
      <c r="AC648" s="32">
        <v>0</v>
      </c>
      <c r="AD648" s="32">
        <v>0</v>
      </c>
      <c r="AE648" s="32">
        <v>0</v>
      </c>
      <c r="AF648" s="32">
        <v>0</v>
      </c>
      <c r="AG648" s="32">
        <v>0</v>
      </c>
      <c r="AH648" s="32">
        <v>0</v>
      </c>
      <c r="AI648" s="21">
        <v>0</v>
      </c>
      <c r="AJ648" s="21">
        <v>0</v>
      </c>
      <c r="AK648" s="9">
        <v>0</v>
      </c>
      <c r="AL648" s="9">
        <v>0</v>
      </c>
      <c r="AM648" s="9">
        <v>0</v>
      </c>
      <c r="AN648" s="21">
        <v>0</v>
      </c>
      <c r="AO648" s="87">
        <v>0</v>
      </c>
      <c r="AP648" s="83">
        <v>0</v>
      </c>
      <c r="AQ648" s="24">
        <v>0</v>
      </c>
      <c r="AR648" s="24">
        <v>0</v>
      </c>
      <c r="AS648" s="24">
        <v>0</v>
      </c>
      <c r="AT648" s="24">
        <v>0</v>
      </c>
      <c r="AU648" s="24">
        <v>0</v>
      </c>
      <c r="AV648" s="24">
        <f>VLOOKUP(J648,Foglio4!$D$2:$I$1206,6,0)</f>
        <v>0</v>
      </c>
      <c r="AW648" s="24">
        <f>VLOOKUP(SPESA!J648,Foglio4!$D$2:$J$1206,7,0)</f>
        <v>0</v>
      </c>
    </row>
    <row r="649" spans="1:49">
      <c r="A649" s="1">
        <v>1</v>
      </c>
      <c r="B649" s="1">
        <v>5</v>
      </c>
      <c r="C649" s="1">
        <v>2</v>
      </c>
      <c r="D649" s="1">
        <v>2</v>
      </c>
      <c r="E649" s="1">
        <v>0</v>
      </c>
      <c r="H649" s="1">
        <v>76420</v>
      </c>
      <c r="I649" s="1">
        <v>0</v>
      </c>
      <c r="J649" s="5" t="str">
        <f t="shared" ref="J649:J713" si="46">CONCATENATE(H649,"/",I649)</f>
        <v>76420/0</v>
      </c>
      <c r="K649" s="2" t="s">
        <v>405</v>
      </c>
      <c r="L649" s="1">
        <v>5</v>
      </c>
      <c r="M649" s="1">
        <v>2</v>
      </c>
      <c r="N649" s="1">
        <v>1</v>
      </c>
      <c r="O649" s="1">
        <v>3</v>
      </c>
      <c r="P649" s="1">
        <v>1</v>
      </c>
      <c r="Q649" s="1">
        <v>2</v>
      </c>
      <c r="R649" s="1">
        <v>1</v>
      </c>
      <c r="S649" s="12">
        <v>403</v>
      </c>
      <c r="T649" s="29">
        <v>4</v>
      </c>
      <c r="U649" s="29">
        <v>24</v>
      </c>
      <c r="V649" s="61">
        <v>0</v>
      </c>
      <c r="W649" s="32">
        <f t="shared" si="41"/>
        <v>0</v>
      </c>
      <c r="X649" s="61">
        <v>0</v>
      </c>
      <c r="Y649" s="32">
        <f t="shared" si="44"/>
        <v>0</v>
      </c>
      <c r="Z649" s="61">
        <v>0</v>
      </c>
      <c r="AA649" s="32">
        <f t="shared" si="45"/>
        <v>0</v>
      </c>
      <c r="AB649" s="32">
        <v>0</v>
      </c>
      <c r="AC649" s="32">
        <v>0</v>
      </c>
      <c r="AD649" s="32">
        <v>0</v>
      </c>
      <c r="AE649" s="32">
        <v>0</v>
      </c>
      <c r="AF649" s="32">
        <v>0</v>
      </c>
      <c r="AG649" s="32">
        <v>0</v>
      </c>
      <c r="AH649" s="32">
        <v>2357.08</v>
      </c>
      <c r="AI649" s="21">
        <v>1734</v>
      </c>
      <c r="AJ649" s="21">
        <v>1269.8800000000001</v>
      </c>
      <c r="AK649" s="9">
        <v>4827.29</v>
      </c>
      <c r="AL649" s="9">
        <v>1710.21</v>
      </c>
      <c r="AM649" s="9">
        <v>1258.1199999999999</v>
      </c>
      <c r="AN649" s="21">
        <v>1751.83</v>
      </c>
      <c r="AO649" s="87">
        <v>1798.2</v>
      </c>
      <c r="AP649" s="83">
        <v>4998.9799999999996</v>
      </c>
      <c r="AQ649" s="24">
        <v>2300</v>
      </c>
      <c r="AR649" s="24">
        <v>1913.55</v>
      </c>
      <c r="AS649" s="24">
        <v>2265.41</v>
      </c>
      <c r="AT649" s="24">
        <v>6750.95</v>
      </c>
      <c r="AU649" s="24">
        <v>2070</v>
      </c>
      <c r="AV649" s="24">
        <f>VLOOKUP(J649,Foglio4!$D$2:$I$1206,6,0)</f>
        <v>2300</v>
      </c>
      <c r="AW649" s="24">
        <f>VLOOKUP(SPESA!J649,Foglio4!$D$2:$J$1206,7,0)</f>
        <v>2300</v>
      </c>
    </row>
    <row r="650" spans="1:49">
      <c r="A650" s="1">
        <v>1</v>
      </c>
      <c r="B650" s="1">
        <v>5</v>
      </c>
      <c r="C650" s="1">
        <v>2</v>
      </c>
      <c r="D650" s="1">
        <v>2</v>
      </c>
      <c r="E650" s="1">
        <v>0</v>
      </c>
      <c r="H650" s="1">
        <v>76420</v>
      </c>
      <c r="I650" s="1">
        <v>71</v>
      </c>
      <c r="J650" s="5" t="str">
        <f t="shared" si="46"/>
        <v>76420/71</v>
      </c>
      <c r="K650" s="2" t="s">
        <v>406</v>
      </c>
      <c r="L650" s="1">
        <v>5</v>
      </c>
      <c r="M650" s="1">
        <v>2</v>
      </c>
      <c r="N650" s="1">
        <v>1</v>
      </c>
      <c r="O650" s="1">
        <v>10</v>
      </c>
      <c r="P650" s="1">
        <v>2</v>
      </c>
      <c r="Q650" s="1">
        <v>1</v>
      </c>
      <c r="R650" s="1">
        <v>1</v>
      </c>
      <c r="S650" s="12">
        <v>403</v>
      </c>
      <c r="T650" s="29">
        <v>4</v>
      </c>
      <c r="U650" s="29">
        <v>24</v>
      </c>
      <c r="V650" s="61">
        <v>0</v>
      </c>
      <c r="W650" s="32">
        <f t="shared" si="41"/>
        <v>0</v>
      </c>
      <c r="X650" s="61">
        <v>0</v>
      </c>
      <c r="Y650" s="32">
        <f t="shared" si="44"/>
        <v>0</v>
      </c>
      <c r="Z650" s="61">
        <v>0</v>
      </c>
      <c r="AA650" s="32">
        <f t="shared" si="45"/>
        <v>0</v>
      </c>
      <c r="AB650" s="32">
        <v>0</v>
      </c>
      <c r="AC650" s="32">
        <v>0</v>
      </c>
      <c r="AD650" s="32">
        <v>0</v>
      </c>
      <c r="AE650" s="32">
        <v>0</v>
      </c>
      <c r="AF650" s="32">
        <v>0</v>
      </c>
      <c r="AG650" s="32">
        <v>0</v>
      </c>
      <c r="AH650" s="32">
        <v>0</v>
      </c>
      <c r="AI650" s="21">
        <v>0</v>
      </c>
      <c r="AJ650" s="21">
        <v>0</v>
      </c>
      <c r="AK650" s="9">
        <v>0</v>
      </c>
      <c r="AL650" s="9">
        <v>0</v>
      </c>
      <c r="AM650" s="9">
        <v>0</v>
      </c>
      <c r="AN650" s="21">
        <v>0</v>
      </c>
      <c r="AO650" s="87">
        <v>0</v>
      </c>
      <c r="AP650" s="83">
        <v>0</v>
      </c>
      <c r="AQ650" s="24">
        <v>0</v>
      </c>
      <c r="AR650" s="24">
        <v>0</v>
      </c>
      <c r="AS650" s="24">
        <v>0</v>
      </c>
      <c r="AT650" s="24">
        <v>0</v>
      </c>
      <c r="AU650" s="24">
        <v>0</v>
      </c>
      <c r="AV650" s="24">
        <f>VLOOKUP(J650,Foglio4!$D$2:$I$1206,6,0)</f>
        <v>0</v>
      </c>
      <c r="AW650" s="24">
        <f>VLOOKUP(SPESA!J650,Foglio4!$D$2:$J$1206,7,0)</f>
        <v>0</v>
      </c>
    </row>
    <row r="651" spans="1:49">
      <c r="A651" s="5">
        <v>1</v>
      </c>
      <c r="B651" s="5">
        <v>5</v>
      </c>
      <c r="C651" s="5">
        <v>2</v>
      </c>
      <c r="D651" s="5">
        <v>3</v>
      </c>
      <c r="E651" s="5">
        <v>0</v>
      </c>
      <c r="F651" s="5">
        <v>76450</v>
      </c>
      <c r="G651" s="5">
        <v>0</v>
      </c>
      <c r="H651" s="5">
        <v>0</v>
      </c>
      <c r="I651" s="5">
        <v>0</v>
      </c>
      <c r="J651" s="5" t="str">
        <f t="shared" si="46"/>
        <v>0/0</v>
      </c>
      <c r="K651" s="2" t="s">
        <v>1035</v>
      </c>
      <c r="L651" s="5">
        <v>0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63">
        <v>400</v>
      </c>
      <c r="T651" s="29">
        <v>4</v>
      </c>
      <c r="U651" s="29">
        <v>12</v>
      </c>
      <c r="V651" s="61">
        <v>0</v>
      </c>
      <c r="W651" s="32">
        <f t="shared" si="41"/>
        <v>0</v>
      </c>
      <c r="X651" s="61">
        <v>1066000</v>
      </c>
      <c r="Y651" s="32">
        <f t="shared" si="44"/>
        <v>550.54305442939255</v>
      </c>
      <c r="Z651" s="61">
        <v>984000</v>
      </c>
      <c r="AA651" s="32">
        <f t="shared" si="45"/>
        <v>508.19358870405472</v>
      </c>
      <c r="AB651" s="32">
        <v>0</v>
      </c>
      <c r="AC651" s="32">
        <v>0</v>
      </c>
      <c r="AD651" s="32">
        <v>0</v>
      </c>
      <c r="AE651" s="32">
        <v>0</v>
      </c>
      <c r="AF651" s="32">
        <v>0</v>
      </c>
      <c r="AG651" s="32">
        <v>0</v>
      </c>
      <c r="AH651" s="32">
        <v>0</v>
      </c>
      <c r="AI651" s="21">
        <v>0</v>
      </c>
      <c r="AJ651" s="21">
        <v>0</v>
      </c>
      <c r="AK651" s="9">
        <v>0</v>
      </c>
      <c r="AL651" s="9">
        <v>0</v>
      </c>
      <c r="AM651" s="9">
        <v>0</v>
      </c>
      <c r="AN651" s="21">
        <v>0</v>
      </c>
      <c r="AO651" s="87">
        <v>0</v>
      </c>
      <c r="AP651" s="83">
        <v>0</v>
      </c>
      <c r="AQ651" s="24">
        <v>0</v>
      </c>
      <c r="AR651" s="24">
        <v>0</v>
      </c>
      <c r="AS651" s="24">
        <v>0</v>
      </c>
      <c r="AT651" s="24">
        <v>0</v>
      </c>
      <c r="AU651" s="24">
        <v>0</v>
      </c>
      <c r="AV651" s="24">
        <v>0</v>
      </c>
      <c r="AW651" s="24">
        <v>0</v>
      </c>
    </row>
    <row r="652" spans="1:49">
      <c r="A652" s="1">
        <v>1</v>
      </c>
      <c r="B652" s="1">
        <v>5</v>
      </c>
      <c r="C652" s="1">
        <v>2</v>
      </c>
      <c r="D652" s="1">
        <v>3</v>
      </c>
      <c r="E652" s="1">
        <v>0</v>
      </c>
      <c r="H652" s="1">
        <v>76451</v>
      </c>
      <c r="I652" s="1">
        <v>0</v>
      </c>
      <c r="J652" s="5" t="str">
        <f t="shared" si="46"/>
        <v>76451/0</v>
      </c>
      <c r="K652" s="2" t="s">
        <v>407</v>
      </c>
      <c r="L652" s="1">
        <v>5</v>
      </c>
      <c r="M652" s="1">
        <v>2</v>
      </c>
      <c r="N652" s="1">
        <v>1</v>
      </c>
      <c r="O652" s="1">
        <v>3</v>
      </c>
      <c r="P652" s="1">
        <v>2</v>
      </c>
      <c r="Q652" s="1">
        <v>15</v>
      </c>
      <c r="R652" s="1">
        <v>7</v>
      </c>
      <c r="S652" s="12">
        <v>400</v>
      </c>
      <c r="T652" s="29">
        <v>4</v>
      </c>
      <c r="U652" s="29">
        <v>24</v>
      </c>
      <c r="V652" s="61">
        <v>0</v>
      </c>
      <c r="W652" s="32">
        <f t="shared" si="41"/>
        <v>0</v>
      </c>
      <c r="X652" s="61">
        <v>0</v>
      </c>
      <c r="Y652" s="32">
        <f t="shared" si="44"/>
        <v>0</v>
      </c>
      <c r="Z652" s="61">
        <v>0</v>
      </c>
      <c r="AA652" s="32">
        <f t="shared" si="45"/>
        <v>0</v>
      </c>
      <c r="AB652" s="32">
        <v>0</v>
      </c>
      <c r="AC652" s="32">
        <v>0</v>
      </c>
      <c r="AD652" s="32">
        <v>450</v>
      </c>
      <c r="AE652" s="32">
        <v>0</v>
      </c>
      <c r="AF652" s="32">
        <v>0</v>
      </c>
      <c r="AG652" s="32">
        <v>0</v>
      </c>
      <c r="AH652" s="32">
        <v>0</v>
      </c>
      <c r="AI652" s="21">
        <v>0</v>
      </c>
      <c r="AJ652" s="21">
        <v>0</v>
      </c>
      <c r="AK652" s="9">
        <v>0</v>
      </c>
      <c r="AL652" s="9">
        <v>0</v>
      </c>
      <c r="AM652" s="9">
        <v>0</v>
      </c>
      <c r="AN652" s="21">
        <v>0</v>
      </c>
      <c r="AO652" s="87">
        <v>0</v>
      </c>
      <c r="AP652" s="83">
        <v>0</v>
      </c>
      <c r="AQ652" s="24">
        <v>0</v>
      </c>
      <c r="AR652" s="24">
        <v>0</v>
      </c>
      <c r="AS652" s="24">
        <v>0</v>
      </c>
      <c r="AT652" s="24">
        <v>0</v>
      </c>
      <c r="AU652" s="24">
        <v>0</v>
      </c>
      <c r="AV652" s="24">
        <f>VLOOKUP(J652,Foglio4!$D$2:$I$1206,6,0)</f>
        <v>0</v>
      </c>
      <c r="AW652" s="24">
        <f>VLOOKUP(SPESA!J652,Foglio4!$D$2:$J$1206,7,0)</f>
        <v>0</v>
      </c>
    </row>
    <row r="653" spans="1:49">
      <c r="A653" s="5">
        <v>1</v>
      </c>
      <c r="B653" s="5">
        <v>5</v>
      </c>
      <c r="C653" s="5">
        <v>2</v>
      </c>
      <c r="D653" s="5">
        <v>3</v>
      </c>
      <c r="E653" s="5">
        <v>0</v>
      </c>
      <c r="F653" s="5">
        <v>76510</v>
      </c>
      <c r="G653" s="5">
        <v>0</v>
      </c>
      <c r="H653" s="5">
        <v>76452</v>
      </c>
      <c r="I653" s="5">
        <v>0</v>
      </c>
      <c r="J653" s="5" t="str">
        <f t="shared" si="46"/>
        <v>76452/0</v>
      </c>
      <c r="K653" s="2" t="s">
        <v>906</v>
      </c>
      <c r="L653" s="5">
        <v>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12">
        <v>400</v>
      </c>
      <c r="T653" s="29">
        <v>4</v>
      </c>
      <c r="U653" s="29">
        <v>24</v>
      </c>
      <c r="V653" s="61">
        <v>0</v>
      </c>
      <c r="W653" s="32">
        <f t="shared" si="41"/>
        <v>0</v>
      </c>
      <c r="X653" s="61">
        <v>0</v>
      </c>
      <c r="Y653" s="32">
        <f t="shared" si="44"/>
        <v>0</v>
      </c>
      <c r="Z653" s="61">
        <v>0</v>
      </c>
      <c r="AA653" s="32">
        <f t="shared" si="45"/>
        <v>0</v>
      </c>
      <c r="AB653" s="32">
        <v>9296</v>
      </c>
      <c r="AC653" s="32">
        <v>6200</v>
      </c>
      <c r="AD653" s="32">
        <v>7800</v>
      </c>
      <c r="AE653" s="32">
        <v>14144</v>
      </c>
      <c r="AF653" s="32">
        <v>0</v>
      </c>
      <c r="AG653" s="32">
        <v>0</v>
      </c>
      <c r="AH653" s="32">
        <v>0</v>
      </c>
      <c r="AI653" s="21">
        <v>0</v>
      </c>
      <c r="AJ653" s="21">
        <v>0</v>
      </c>
      <c r="AK653" s="9">
        <v>0</v>
      </c>
      <c r="AL653" s="9">
        <v>0</v>
      </c>
      <c r="AM653" s="9">
        <v>0</v>
      </c>
      <c r="AN653" s="21">
        <v>0</v>
      </c>
      <c r="AO653" s="87">
        <v>0</v>
      </c>
      <c r="AP653" s="83">
        <v>0</v>
      </c>
      <c r="AQ653" s="24">
        <v>0</v>
      </c>
      <c r="AR653" s="24">
        <v>0</v>
      </c>
      <c r="AS653" s="24">
        <v>0</v>
      </c>
      <c r="AT653" s="24">
        <v>0</v>
      </c>
      <c r="AU653" s="24">
        <v>0</v>
      </c>
      <c r="AV653" s="24">
        <v>0</v>
      </c>
      <c r="AW653" s="24">
        <v>0</v>
      </c>
    </row>
    <row r="654" spans="1:49">
      <c r="A654" s="1">
        <v>1</v>
      </c>
      <c r="B654" s="1">
        <v>5</v>
      </c>
      <c r="C654" s="1">
        <v>2</v>
      </c>
      <c r="D654" s="1">
        <v>3</v>
      </c>
      <c r="E654" s="1">
        <v>0</v>
      </c>
      <c r="H654" s="1">
        <v>76460</v>
      </c>
      <c r="I654" s="1">
        <v>0</v>
      </c>
      <c r="J654" s="5" t="str">
        <f t="shared" si="46"/>
        <v>76460/0</v>
      </c>
      <c r="K654" s="2" t="s">
        <v>408</v>
      </c>
      <c r="L654" s="1">
        <v>5</v>
      </c>
      <c r="M654" s="1">
        <v>2</v>
      </c>
      <c r="N654" s="1">
        <v>1</v>
      </c>
      <c r="O654" s="1">
        <v>3</v>
      </c>
      <c r="P654" s="1">
        <v>2</v>
      </c>
      <c r="Q654" s="1">
        <v>2</v>
      </c>
      <c r="R654" s="1">
        <v>5</v>
      </c>
      <c r="S654" s="12">
        <v>403</v>
      </c>
      <c r="T654" s="29">
        <v>4</v>
      </c>
      <c r="U654" s="29">
        <v>24</v>
      </c>
      <c r="V654" s="61">
        <v>0</v>
      </c>
      <c r="W654" s="32">
        <f t="shared" si="41"/>
        <v>0</v>
      </c>
      <c r="X654" s="61">
        <v>0</v>
      </c>
      <c r="Y654" s="32">
        <f t="shared" si="44"/>
        <v>0</v>
      </c>
      <c r="Z654" s="61">
        <v>0</v>
      </c>
      <c r="AA654" s="32">
        <f t="shared" si="45"/>
        <v>0</v>
      </c>
      <c r="AB654" s="32">
        <v>0</v>
      </c>
      <c r="AC654" s="32">
        <v>0</v>
      </c>
      <c r="AD654" s="32">
        <v>0</v>
      </c>
      <c r="AE654" s="32">
        <v>0</v>
      </c>
      <c r="AF654" s="32">
        <v>0</v>
      </c>
      <c r="AG654" s="32">
        <v>0</v>
      </c>
      <c r="AH654" s="32">
        <v>0</v>
      </c>
      <c r="AI654" s="21">
        <v>0</v>
      </c>
      <c r="AJ654" s="21">
        <v>0</v>
      </c>
      <c r="AK654" s="9">
        <v>6470.56</v>
      </c>
      <c r="AL654" s="9">
        <v>1431.65</v>
      </c>
      <c r="AM654" s="9">
        <v>0</v>
      </c>
      <c r="AN654" s="21">
        <v>19215.330000000002</v>
      </c>
      <c r="AO654" s="87">
        <v>0</v>
      </c>
      <c r="AP654" s="83">
        <v>0</v>
      </c>
      <c r="AQ654" s="24">
        <v>0</v>
      </c>
      <c r="AR654" s="24">
        <v>0</v>
      </c>
      <c r="AS654" s="24">
        <v>0</v>
      </c>
      <c r="AT654" s="24">
        <v>0</v>
      </c>
      <c r="AU654" s="24">
        <v>0</v>
      </c>
      <c r="AV654" s="24">
        <f>VLOOKUP(J654,Foglio4!$D$2:$I$1206,6,0)</f>
        <v>0</v>
      </c>
      <c r="AW654" s="24">
        <f>VLOOKUP(SPESA!J654,Foglio4!$D$2:$J$1206,7,0)</f>
        <v>0</v>
      </c>
    </row>
    <row r="655" spans="1:49">
      <c r="A655" s="1">
        <v>1</v>
      </c>
      <c r="B655" s="1">
        <v>5</v>
      </c>
      <c r="C655" s="1">
        <v>2</v>
      </c>
      <c r="D655" s="1">
        <v>3</v>
      </c>
      <c r="E655" s="1">
        <v>0</v>
      </c>
      <c r="H655" s="1">
        <v>76460</v>
      </c>
      <c r="I655" s="1">
        <v>1</v>
      </c>
      <c r="J655" s="5" t="str">
        <f t="shared" si="46"/>
        <v>76460/1</v>
      </c>
      <c r="K655" s="2" t="s">
        <v>409</v>
      </c>
      <c r="L655" s="1">
        <v>5</v>
      </c>
      <c r="M655" s="1">
        <v>2</v>
      </c>
      <c r="N655" s="1">
        <v>1</v>
      </c>
      <c r="O655" s="1">
        <v>3</v>
      </c>
      <c r="P655" s="1">
        <v>2</v>
      </c>
      <c r="Q655" s="1">
        <v>2</v>
      </c>
      <c r="R655" s="1">
        <v>5</v>
      </c>
      <c r="S655" s="12">
        <v>403</v>
      </c>
      <c r="T655" s="29">
        <v>4</v>
      </c>
      <c r="U655" s="29">
        <v>24</v>
      </c>
      <c r="V655" s="61">
        <v>0</v>
      </c>
      <c r="W655" s="32">
        <f t="shared" si="41"/>
        <v>0</v>
      </c>
      <c r="X655" s="61">
        <v>0</v>
      </c>
      <c r="Y655" s="32">
        <f t="shared" si="44"/>
        <v>0</v>
      </c>
      <c r="Z655" s="61">
        <v>0</v>
      </c>
      <c r="AA655" s="32">
        <f t="shared" si="45"/>
        <v>0</v>
      </c>
      <c r="AB655" s="32">
        <v>0</v>
      </c>
      <c r="AC655" s="32">
        <v>0</v>
      </c>
      <c r="AD655" s="32">
        <v>0</v>
      </c>
      <c r="AE655" s="32">
        <v>0</v>
      </c>
      <c r="AF655" s="32">
        <v>0</v>
      </c>
      <c r="AG655" s="32">
        <v>0</v>
      </c>
      <c r="AH655" s="32">
        <v>17132.98</v>
      </c>
      <c r="AI655" s="21">
        <v>11578.6</v>
      </c>
      <c r="AJ655" s="21">
        <v>14469.49</v>
      </c>
      <c r="AK655" s="9">
        <v>9329.51</v>
      </c>
      <c r="AL655" s="9">
        <v>13613.02</v>
      </c>
      <c r="AM655" s="9">
        <v>12456.83</v>
      </c>
      <c r="AN655" s="21">
        <v>0</v>
      </c>
      <c r="AO655" s="87">
        <v>15000</v>
      </c>
      <c r="AP655" s="83">
        <v>22156.14</v>
      </c>
      <c r="AQ655" s="24">
        <v>13746</v>
      </c>
      <c r="AR655" s="24">
        <v>29112.29</v>
      </c>
      <c r="AS655" s="24">
        <v>27867.91</v>
      </c>
      <c r="AT655" s="24">
        <v>17276.23</v>
      </c>
      <c r="AU655" s="24">
        <v>18000</v>
      </c>
      <c r="AV655" s="24">
        <f>VLOOKUP(J655,Foglio4!$D$2:$I$1206,6,0)</f>
        <v>20000</v>
      </c>
      <c r="AW655" s="24">
        <f>VLOOKUP(SPESA!J655,Foglio4!$D$2:$J$1206,7,0)</f>
        <v>20000</v>
      </c>
    </row>
    <row r="656" spans="1:49">
      <c r="A656" s="1">
        <v>1</v>
      </c>
      <c r="B656" s="1">
        <v>5</v>
      </c>
      <c r="C656" s="1">
        <v>2</v>
      </c>
      <c r="D656" s="1">
        <v>3</v>
      </c>
      <c r="E656" s="1">
        <v>0</v>
      </c>
      <c r="H656" s="1">
        <v>76460</v>
      </c>
      <c r="I656" s="1">
        <v>3</v>
      </c>
      <c r="J656" s="5" t="str">
        <f t="shared" si="46"/>
        <v>76460/3</v>
      </c>
      <c r="K656" s="2" t="s">
        <v>410</v>
      </c>
      <c r="L656" s="1">
        <v>5</v>
      </c>
      <c r="M656" s="1">
        <v>2</v>
      </c>
      <c r="N656" s="1">
        <v>1</v>
      </c>
      <c r="O656" s="1">
        <v>3</v>
      </c>
      <c r="P656" s="1">
        <v>2</v>
      </c>
      <c r="Q656" s="1">
        <v>2</v>
      </c>
      <c r="R656" s="1">
        <v>5</v>
      </c>
      <c r="S656" s="12">
        <v>403</v>
      </c>
      <c r="T656" s="29">
        <v>4</v>
      </c>
      <c r="U656" s="29">
        <v>24</v>
      </c>
      <c r="V656" s="61">
        <v>0</v>
      </c>
      <c r="W656" s="32">
        <f t="shared" si="41"/>
        <v>0</v>
      </c>
      <c r="X656" s="61">
        <v>0</v>
      </c>
      <c r="Y656" s="32">
        <f t="shared" si="44"/>
        <v>0</v>
      </c>
      <c r="Z656" s="61">
        <v>0</v>
      </c>
      <c r="AA656" s="32">
        <f t="shared" si="45"/>
        <v>0</v>
      </c>
      <c r="AB656" s="32">
        <v>0</v>
      </c>
      <c r="AC656" s="32">
        <v>0</v>
      </c>
      <c r="AD656" s="32">
        <v>0</v>
      </c>
      <c r="AE656" s="32">
        <v>0</v>
      </c>
      <c r="AF656" s="32">
        <v>0</v>
      </c>
      <c r="AG656" s="32">
        <v>0</v>
      </c>
      <c r="AH656" s="32">
        <v>13576</v>
      </c>
      <c r="AI656" s="21">
        <v>12661</v>
      </c>
      <c r="AJ656" s="21">
        <v>14593.5</v>
      </c>
      <c r="AK656" s="9">
        <v>17841</v>
      </c>
      <c r="AL656" s="9">
        <v>19998.490000000002</v>
      </c>
      <c r="AM656" s="9">
        <v>15624</v>
      </c>
      <c r="AN656" s="21">
        <v>14686</v>
      </c>
      <c r="AO656" s="87">
        <v>15037</v>
      </c>
      <c r="AP656" s="83">
        <v>15055.49</v>
      </c>
      <c r="AQ656" s="24">
        <v>15632</v>
      </c>
      <c r="AR656" s="24">
        <v>15136.8</v>
      </c>
      <c r="AS656" s="24">
        <v>15181.99</v>
      </c>
      <c r="AT656" s="24">
        <v>9502</v>
      </c>
      <c r="AU656" s="24">
        <v>11400</v>
      </c>
      <c r="AV656" s="24">
        <f>VLOOKUP(J656,Foglio4!$D$2:$I$1206,6,0)</f>
        <v>12000</v>
      </c>
      <c r="AW656" s="24">
        <f>VLOOKUP(SPESA!J656,Foglio4!$D$2:$J$1206,7,0)</f>
        <v>12000</v>
      </c>
    </row>
    <row r="657" spans="1:49">
      <c r="A657" s="1">
        <v>1</v>
      </c>
      <c r="B657" s="1">
        <v>5</v>
      </c>
      <c r="C657" s="1">
        <v>2</v>
      </c>
      <c r="D657" s="1">
        <v>3</v>
      </c>
      <c r="E657" s="1">
        <v>0</v>
      </c>
      <c r="H657" s="1">
        <v>76460</v>
      </c>
      <c r="I657" s="1">
        <v>6</v>
      </c>
      <c r="J657" s="5" t="str">
        <f t="shared" si="46"/>
        <v>76460/6</v>
      </c>
      <c r="K657" s="2" t="s">
        <v>411</v>
      </c>
      <c r="L657" s="1">
        <v>5</v>
      </c>
      <c r="M657" s="1">
        <v>2</v>
      </c>
      <c r="N657" s="1">
        <v>1</v>
      </c>
      <c r="O657" s="1">
        <v>3</v>
      </c>
      <c r="P657" s="1">
        <v>2</v>
      </c>
      <c r="Q657" s="1">
        <v>13</v>
      </c>
      <c r="R657" s="1">
        <v>2</v>
      </c>
      <c r="S657" s="12">
        <v>403</v>
      </c>
      <c r="T657" s="29">
        <v>4</v>
      </c>
      <c r="U657" s="29">
        <v>24</v>
      </c>
      <c r="V657" s="61">
        <v>0</v>
      </c>
      <c r="W657" s="32">
        <f t="shared" si="41"/>
        <v>0</v>
      </c>
      <c r="X657" s="61">
        <v>0</v>
      </c>
      <c r="Y657" s="32">
        <f t="shared" si="44"/>
        <v>0</v>
      </c>
      <c r="Z657" s="61">
        <v>0</v>
      </c>
      <c r="AA657" s="32">
        <f t="shared" si="45"/>
        <v>0</v>
      </c>
      <c r="AB657" s="32">
        <v>0</v>
      </c>
      <c r="AC657" s="32">
        <v>0</v>
      </c>
      <c r="AD657" s="32">
        <v>0</v>
      </c>
      <c r="AE657" s="32">
        <v>0</v>
      </c>
      <c r="AF657" s="32">
        <v>0</v>
      </c>
      <c r="AG657" s="32">
        <v>0</v>
      </c>
      <c r="AH657" s="32">
        <v>0</v>
      </c>
      <c r="AI657" s="21">
        <v>1795</v>
      </c>
      <c r="AJ657" s="21">
        <v>4309</v>
      </c>
      <c r="AK657" s="9">
        <v>4309</v>
      </c>
      <c r="AL657" s="9">
        <v>4309</v>
      </c>
      <c r="AM657" s="9">
        <v>1500</v>
      </c>
      <c r="AN657" s="21">
        <v>0</v>
      </c>
      <c r="AO657" s="87">
        <v>396.5</v>
      </c>
      <c r="AP657" s="83">
        <v>1000</v>
      </c>
      <c r="AQ657" s="24">
        <v>1500</v>
      </c>
      <c r="AR657" s="24">
        <v>1277</v>
      </c>
      <c r="AS657" s="24">
        <v>1500</v>
      </c>
      <c r="AT657" s="24">
        <v>0</v>
      </c>
      <c r="AU657" s="24">
        <v>1500</v>
      </c>
      <c r="AV657" s="24">
        <f>VLOOKUP(J657,Foglio4!$D$2:$I$1206,6,0)</f>
        <v>1500</v>
      </c>
      <c r="AW657" s="24">
        <f>VLOOKUP(SPESA!J657,Foglio4!$D$2:$J$1206,7,0)</f>
        <v>1500</v>
      </c>
    </row>
    <row r="658" spans="1:49">
      <c r="A658" s="1">
        <v>1</v>
      </c>
      <c r="B658" s="1">
        <v>5</v>
      </c>
      <c r="C658" s="1">
        <v>2</v>
      </c>
      <c r="D658" s="1">
        <v>3</v>
      </c>
      <c r="E658" s="1">
        <v>0</v>
      </c>
      <c r="H658" s="1">
        <v>76460</v>
      </c>
      <c r="I658" s="1">
        <v>51</v>
      </c>
      <c r="J658" s="5" t="str">
        <f t="shared" si="46"/>
        <v>76460/51</v>
      </c>
      <c r="K658" s="2" t="s">
        <v>412</v>
      </c>
      <c r="L658" s="1">
        <v>5</v>
      </c>
      <c r="M658" s="1">
        <v>2</v>
      </c>
      <c r="N658" s="1">
        <v>1</v>
      </c>
      <c r="O658" s="1">
        <v>10</v>
      </c>
      <c r="P658" s="1">
        <v>2</v>
      </c>
      <c r="Q658" s="1">
        <v>1</v>
      </c>
      <c r="R658" s="1">
        <v>1</v>
      </c>
      <c r="S658" s="12">
        <v>403</v>
      </c>
      <c r="T658" s="29">
        <v>4</v>
      </c>
      <c r="U658" s="29">
        <v>24</v>
      </c>
      <c r="V658" s="61">
        <v>0</v>
      </c>
      <c r="W658" s="32">
        <f t="shared" si="41"/>
        <v>0</v>
      </c>
      <c r="X658" s="61">
        <v>0</v>
      </c>
      <c r="Y658" s="32">
        <f t="shared" si="44"/>
        <v>0</v>
      </c>
      <c r="Z658" s="61">
        <v>0</v>
      </c>
      <c r="AA658" s="32">
        <f t="shared" si="45"/>
        <v>0</v>
      </c>
      <c r="AB658" s="32">
        <v>0</v>
      </c>
      <c r="AC658" s="32">
        <v>0</v>
      </c>
      <c r="AD658" s="32">
        <v>0</v>
      </c>
      <c r="AE658" s="32">
        <v>0</v>
      </c>
      <c r="AF658" s="32">
        <v>0</v>
      </c>
      <c r="AG658" s="32">
        <v>0</v>
      </c>
      <c r="AH658" s="32">
        <v>0</v>
      </c>
      <c r="AI658" s="21">
        <v>0</v>
      </c>
      <c r="AJ658" s="21" t="s">
        <v>816</v>
      </c>
      <c r="AK658" s="9">
        <v>0</v>
      </c>
      <c r="AL658" s="9">
        <v>0</v>
      </c>
      <c r="AM658" s="9">
        <v>0</v>
      </c>
      <c r="AN658" s="21">
        <v>0</v>
      </c>
      <c r="AO658" s="87">
        <v>0</v>
      </c>
      <c r="AP658" s="83">
        <v>0</v>
      </c>
      <c r="AQ658" s="24">
        <v>0</v>
      </c>
      <c r="AR658" s="24">
        <v>0</v>
      </c>
      <c r="AS658" s="24">
        <v>0</v>
      </c>
      <c r="AT658" s="24">
        <v>0</v>
      </c>
      <c r="AU658" s="24">
        <v>0</v>
      </c>
      <c r="AV658" s="24">
        <f>VLOOKUP(J658,Foglio4!$D$2:$I$1206,6,0)</f>
        <v>0</v>
      </c>
      <c r="AW658" s="24">
        <f>VLOOKUP(SPESA!J658,Foglio4!$D$2:$J$1206,7,0)</f>
        <v>0</v>
      </c>
    </row>
    <row r="659" spans="1:49">
      <c r="A659" s="1">
        <v>1</v>
      </c>
      <c r="B659" s="1">
        <v>5</v>
      </c>
      <c r="C659" s="1">
        <v>2</v>
      </c>
      <c r="D659" s="1">
        <v>3</v>
      </c>
      <c r="E659" s="1">
        <v>0</v>
      </c>
      <c r="H659" s="1">
        <v>76460</v>
      </c>
      <c r="I659" s="1">
        <v>53</v>
      </c>
      <c r="J659" s="5" t="str">
        <f t="shared" si="46"/>
        <v>76460/53</v>
      </c>
      <c r="K659" s="2" t="s">
        <v>413</v>
      </c>
      <c r="L659" s="1">
        <v>5</v>
      </c>
      <c r="M659" s="1">
        <v>2</v>
      </c>
      <c r="N659" s="1">
        <v>1</v>
      </c>
      <c r="O659" s="1">
        <v>10</v>
      </c>
      <c r="P659" s="1">
        <v>2</v>
      </c>
      <c r="Q659" s="1">
        <v>1</v>
      </c>
      <c r="R659" s="1">
        <v>1</v>
      </c>
      <c r="S659" s="12">
        <v>403</v>
      </c>
      <c r="T659" s="29">
        <v>4</v>
      </c>
      <c r="U659" s="29">
        <v>24</v>
      </c>
      <c r="V659" s="61">
        <v>0</v>
      </c>
      <c r="W659" s="32">
        <f t="shared" si="41"/>
        <v>0</v>
      </c>
      <c r="X659" s="61">
        <v>0</v>
      </c>
      <c r="Y659" s="32">
        <f t="shared" si="44"/>
        <v>0</v>
      </c>
      <c r="Z659" s="61">
        <v>0</v>
      </c>
      <c r="AA659" s="32">
        <f t="shared" si="45"/>
        <v>0</v>
      </c>
      <c r="AB659" s="32">
        <v>0</v>
      </c>
      <c r="AC659" s="32">
        <v>0</v>
      </c>
      <c r="AD659" s="32">
        <v>0</v>
      </c>
      <c r="AE659" s="32">
        <v>0</v>
      </c>
      <c r="AF659" s="32">
        <v>0</v>
      </c>
      <c r="AG659" s="32">
        <v>0</v>
      </c>
      <c r="AH659" s="32">
        <v>0</v>
      </c>
      <c r="AI659" s="21">
        <v>0</v>
      </c>
      <c r="AJ659" s="21">
        <v>0</v>
      </c>
      <c r="AK659" s="9">
        <v>0</v>
      </c>
      <c r="AL659" s="9">
        <v>0</v>
      </c>
      <c r="AM659" s="9">
        <v>0</v>
      </c>
      <c r="AN659" s="21">
        <v>0</v>
      </c>
      <c r="AO659" s="87">
        <v>0</v>
      </c>
      <c r="AP659" s="83">
        <v>0</v>
      </c>
      <c r="AQ659" s="24">
        <v>0</v>
      </c>
      <c r="AR659" s="24">
        <v>0</v>
      </c>
      <c r="AS659" s="24">
        <v>0</v>
      </c>
      <c r="AT659" s="24">
        <v>0</v>
      </c>
      <c r="AU659" s="24">
        <v>0</v>
      </c>
      <c r="AV659" s="24">
        <f>VLOOKUP(J659,Foglio4!$D$2:$I$1206,6,0)</f>
        <v>0</v>
      </c>
      <c r="AW659" s="24">
        <f>VLOOKUP(SPESA!J659,Foglio4!$D$2:$J$1206,7,0)</f>
        <v>0</v>
      </c>
    </row>
    <row r="660" spans="1:49">
      <c r="A660" s="5">
        <v>1</v>
      </c>
      <c r="B660" s="5">
        <v>5</v>
      </c>
      <c r="C660" s="5">
        <v>2</v>
      </c>
      <c r="D660" s="5">
        <v>3</v>
      </c>
      <c r="E660" s="5">
        <v>0</v>
      </c>
      <c r="H660" s="5">
        <v>76460</v>
      </c>
      <c r="I660" s="5">
        <v>56</v>
      </c>
      <c r="J660" s="5" t="str">
        <f t="shared" si="46"/>
        <v>76460/56</v>
      </c>
      <c r="K660" s="18" t="s">
        <v>805</v>
      </c>
      <c r="L660" s="5">
        <v>5</v>
      </c>
      <c r="M660" s="5">
        <v>2</v>
      </c>
      <c r="N660" s="5">
        <v>1</v>
      </c>
      <c r="O660" s="5">
        <v>10</v>
      </c>
      <c r="P660" s="5">
        <v>2</v>
      </c>
      <c r="Q660" s="5">
        <v>1</v>
      </c>
      <c r="R660" s="5">
        <v>1</v>
      </c>
      <c r="S660" s="12">
        <v>403</v>
      </c>
      <c r="T660" s="29">
        <v>4</v>
      </c>
      <c r="U660" s="29">
        <v>24</v>
      </c>
      <c r="V660" s="61">
        <v>0</v>
      </c>
      <c r="W660" s="32">
        <f t="shared" si="41"/>
        <v>0</v>
      </c>
      <c r="X660" s="61">
        <v>0</v>
      </c>
      <c r="Y660" s="32">
        <f t="shared" si="44"/>
        <v>0</v>
      </c>
      <c r="Z660" s="61">
        <v>0</v>
      </c>
      <c r="AA660" s="32">
        <f t="shared" si="45"/>
        <v>0</v>
      </c>
      <c r="AB660" s="32">
        <v>0</v>
      </c>
      <c r="AC660" s="32">
        <v>0</v>
      </c>
      <c r="AD660" s="32">
        <v>0</v>
      </c>
      <c r="AE660" s="32">
        <v>0</v>
      </c>
      <c r="AF660" s="32">
        <v>0</v>
      </c>
      <c r="AG660" s="32">
        <v>0</v>
      </c>
      <c r="AH660" s="32">
        <v>0</v>
      </c>
      <c r="AI660" s="21">
        <v>0</v>
      </c>
      <c r="AJ660" s="21">
        <v>0</v>
      </c>
      <c r="AK660" s="9">
        <v>0</v>
      </c>
      <c r="AL660" s="9">
        <v>0</v>
      </c>
      <c r="AM660" s="9">
        <v>0</v>
      </c>
      <c r="AN660" s="21">
        <v>0</v>
      </c>
      <c r="AO660" s="87">
        <v>0</v>
      </c>
      <c r="AP660" s="83">
        <v>0</v>
      </c>
      <c r="AQ660" s="24">
        <v>0</v>
      </c>
      <c r="AR660" s="24">
        <v>0</v>
      </c>
      <c r="AS660" s="24">
        <v>0</v>
      </c>
      <c r="AT660" s="24">
        <v>0</v>
      </c>
      <c r="AU660" s="24">
        <v>0</v>
      </c>
      <c r="AV660" s="24">
        <f>VLOOKUP(J660,Foglio4!$D$2:$I$1206,6,0)</f>
        <v>0</v>
      </c>
      <c r="AW660" s="24">
        <f>VLOOKUP(SPESA!J660,Foglio4!$D$2:$J$1206,7,0)</f>
        <v>0</v>
      </c>
    </row>
    <row r="661" spans="1:49">
      <c r="A661" s="1">
        <v>1</v>
      </c>
      <c r="B661" s="1">
        <v>5</v>
      </c>
      <c r="C661" s="1">
        <v>2</v>
      </c>
      <c r="D661" s="1">
        <v>3</v>
      </c>
      <c r="E661" s="1">
        <v>0</v>
      </c>
      <c r="H661" s="1">
        <v>76460</v>
      </c>
      <c r="I661" s="1">
        <v>71</v>
      </c>
      <c r="J661" s="5" t="str">
        <f t="shared" si="46"/>
        <v>76460/71</v>
      </c>
      <c r="K661" s="2" t="s">
        <v>414</v>
      </c>
      <c r="L661" s="1">
        <v>5</v>
      </c>
      <c r="M661" s="1">
        <v>2</v>
      </c>
      <c r="N661" s="1">
        <v>1</v>
      </c>
      <c r="O661" s="1">
        <v>10</v>
      </c>
      <c r="P661" s="1">
        <v>2</v>
      </c>
      <c r="Q661" s="1">
        <v>1</v>
      </c>
      <c r="R661" s="1">
        <v>1</v>
      </c>
      <c r="S661" s="12">
        <v>403</v>
      </c>
      <c r="T661" s="29">
        <v>4</v>
      </c>
      <c r="U661" s="29">
        <v>24</v>
      </c>
      <c r="V661" s="61">
        <v>0</v>
      </c>
      <c r="W661" s="32">
        <f t="shared" si="41"/>
        <v>0</v>
      </c>
      <c r="X661" s="61">
        <v>0</v>
      </c>
      <c r="Y661" s="32">
        <f t="shared" si="44"/>
        <v>0</v>
      </c>
      <c r="Z661" s="61">
        <v>0</v>
      </c>
      <c r="AA661" s="32">
        <f t="shared" si="45"/>
        <v>0</v>
      </c>
      <c r="AB661" s="32">
        <v>0</v>
      </c>
      <c r="AC661" s="32">
        <v>0</v>
      </c>
      <c r="AD661" s="32">
        <v>0</v>
      </c>
      <c r="AE661" s="32">
        <v>0</v>
      </c>
      <c r="AF661" s="32">
        <v>0</v>
      </c>
      <c r="AG661" s="32">
        <v>0</v>
      </c>
      <c r="AH661" s="32">
        <v>0</v>
      </c>
      <c r="AI661" s="21">
        <v>0</v>
      </c>
      <c r="AJ661" s="21">
        <v>0</v>
      </c>
      <c r="AK661" s="9">
        <v>0</v>
      </c>
      <c r="AL661" s="9">
        <v>0</v>
      </c>
      <c r="AM661" s="9">
        <v>0</v>
      </c>
      <c r="AN661" s="21">
        <v>0</v>
      </c>
      <c r="AO661" s="87">
        <v>0</v>
      </c>
      <c r="AP661" s="83">
        <v>0</v>
      </c>
      <c r="AQ661" s="24">
        <v>0</v>
      </c>
      <c r="AR661" s="24">
        <v>0</v>
      </c>
      <c r="AS661" s="24">
        <v>0</v>
      </c>
      <c r="AT661" s="24">
        <v>0</v>
      </c>
      <c r="AU661" s="24">
        <v>0</v>
      </c>
      <c r="AV661" s="24">
        <f>VLOOKUP(J661,Foglio4!$D$2:$I$1206,6,0)</f>
        <v>0</v>
      </c>
      <c r="AW661" s="24">
        <f>VLOOKUP(SPESA!J661,Foglio4!$D$2:$J$1206,7,0)</f>
        <v>0</v>
      </c>
    </row>
    <row r="662" spans="1:49">
      <c r="A662" s="5">
        <v>1</v>
      </c>
      <c r="B662" s="5">
        <v>5</v>
      </c>
      <c r="C662" s="5">
        <v>2</v>
      </c>
      <c r="D662" s="5">
        <v>3</v>
      </c>
      <c r="E662" s="5">
        <v>0</v>
      </c>
      <c r="H662" s="5">
        <v>76470</v>
      </c>
      <c r="I662" s="5">
        <v>0</v>
      </c>
      <c r="J662" s="5" t="str">
        <f t="shared" si="46"/>
        <v>76470/0</v>
      </c>
      <c r="K662" s="86" t="s">
        <v>1110</v>
      </c>
      <c r="L662" s="5">
        <v>5</v>
      </c>
      <c r="M662" s="5">
        <v>2</v>
      </c>
      <c r="N662" s="5">
        <v>1</v>
      </c>
      <c r="O662" s="5">
        <v>3</v>
      </c>
      <c r="P662" s="5">
        <v>2</v>
      </c>
      <c r="Q662" s="5">
        <v>99</v>
      </c>
      <c r="R662" s="5">
        <v>999</v>
      </c>
      <c r="S662" s="77">
        <v>400</v>
      </c>
      <c r="T662" s="29">
        <v>4</v>
      </c>
      <c r="U662" s="29">
        <v>24</v>
      </c>
      <c r="V662" s="61">
        <v>0</v>
      </c>
      <c r="W662" s="32">
        <v>0</v>
      </c>
      <c r="X662" s="61">
        <v>0</v>
      </c>
      <c r="Y662" s="32">
        <v>0</v>
      </c>
      <c r="Z662" s="61">
        <v>0</v>
      </c>
      <c r="AA662" s="32">
        <v>0</v>
      </c>
      <c r="AB662" s="32">
        <v>0</v>
      </c>
      <c r="AC662" s="32">
        <v>0</v>
      </c>
      <c r="AD662" s="32">
        <v>0</v>
      </c>
      <c r="AE662" s="32">
        <v>0</v>
      </c>
      <c r="AF662" s="32">
        <v>0</v>
      </c>
      <c r="AG662" s="32">
        <v>0</v>
      </c>
      <c r="AH662" s="32">
        <v>0</v>
      </c>
      <c r="AI662" s="21">
        <v>0</v>
      </c>
      <c r="AJ662" s="21">
        <v>0</v>
      </c>
      <c r="AK662" s="9">
        <v>0</v>
      </c>
      <c r="AL662" s="9">
        <v>0</v>
      </c>
      <c r="AM662" s="9">
        <v>0</v>
      </c>
      <c r="AN662" s="21">
        <v>0</v>
      </c>
      <c r="AO662" s="87">
        <v>10100</v>
      </c>
      <c r="AP662" s="83">
        <v>0</v>
      </c>
      <c r="AQ662" s="24">
        <v>0</v>
      </c>
      <c r="AR662" s="24">
        <v>0</v>
      </c>
      <c r="AS662" s="24">
        <v>0</v>
      </c>
      <c r="AT662" s="24">
        <v>0</v>
      </c>
      <c r="AU662" s="24">
        <v>0</v>
      </c>
      <c r="AV662" s="24">
        <f>VLOOKUP(J662,Foglio4!$D$2:$I$1206,6,0)</f>
        <v>0</v>
      </c>
      <c r="AW662" s="24">
        <f>VLOOKUP(SPESA!J662,Foglio4!$D$2:$J$1206,7,0)</f>
        <v>0</v>
      </c>
    </row>
    <row r="663" spans="1:49">
      <c r="A663" s="5"/>
      <c r="B663" s="5"/>
      <c r="C663" s="5"/>
      <c r="D663" s="5"/>
      <c r="E663" s="5"/>
      <c r="H663" s="5">
        <v>76480</v>
      </c>
      <c r="I663" s="5">
        <v>0</v>
      </c>
      <c r="J663" s="5" t="str">
        <f t="shared" si="46"/>
        <v>76480/0</v>
      </c>
      <c r="K663" s="86" t="s">
        <v>1129</v>
      </c>
      <c r="L663" s="5">
        <v>5</v>
      </c>
      <c r="M663" s="5">
        <v>2</v>
      </c>
      <c r="N663" s="5">
        <v>1</v>
      </c>
      <c r="O663" s="5">
        <v>3</v>
      </c>
      <c r="P663" s="5">
        <v>2</v>
      </c>
      <c r="Q663" s="5">
        <v>99</v>
      </c>
      <c r="R663" s="5">
        <v>999</v>
      </c>
      <c r="S663" s="97">
        <v>400</v>
      </c>
      <c r="T663" s="29">
        <v>4</v>
      </c>
      <c r="U663" s="29">
        <v>24</v>
      </c>
      <c r="V663" s="61">
        <v>0</v>
      </c>
      <c r="W663" s="32">
        <v>0</v>
      </c>
      <c r="X663" s="61">
        <v>0</v>
      </c>
      <c r="Y663" s="32">
        <v>0</v>
      </c>
      <c r="Z663" s="61">
        <v>0</v>
      </c>
      <c r="AA663" s="32">
        <v>0</v>
      </c>
      <c r="AB663" s="32">
        <v>0</v>
      </c>
      <c r="AC663" s="32">
        <v>0</v>
      </c>
      <c r="AD663" s="32">
        <v>0</v>
      </c>
      <c r="AE663" s="32">
        <v>0</v>
      </c>
      <c r="AF663" s="32">
        <v>0</v>
      </c>
      <c r="AG663" s="32">
        <v>0</v>
      </c>
      <c r="AH663" s="32">
        <v>0</v>
      </c>
      <c r="AI663" s="21">
        <v>0</v>
      </c>
      <c r="AJ663" s="21">
        <v>0</v>
      </c>
      <c r="AK663" s="9">
        <v>0</v>
      </c>
      <c r="AL663" s="9">
        <v>0</v>
      </c>
      <c r="AM663" s="9">
        <v>0</v>
      </c>
      <c r="AN663" s="21">
        <v>0</v>
      </c>
      <c r="AO663" s="87">
        <v>0</v>
      </c>
      <c r="AP663" s="83">
        <v>5962.42</v>
      </c>
      <c r="AQ663" s="24">
        <v>6275.72</v>
      </c>
      <c r="AR663" s="24">
        <v>9502</v>
      </c>
      <c r="AS663" s="24">
        <v>6000</v>
      </c>
      <c r="AT663" s="24">
        <v>3502</v>
      </c>
      <c r="AU663" s="24">
        <v>3000</v>
      </c>
      <c r="AV663" s="24">
        <f>VLOOKUP(J663,Foglio4!$D$2:$I$1206,6,0)</f>
        <v>3000</v>
      </c>
      <c r="AW663" s="24">
        <f>VLOOKUP(SPESA!J663,Foglio4!$D$2:$J$1206,7,0)</f>
        <v>3000</v>
      </c>
    </row>
    <row r="664" spans="1:49">
      <c r="A664" s="5">
        <v>1</v>
      </c>
      <c r="B664" s="5">
        <v>5</v>
      </c>
      <c r="C664" s="5">
        <v>2</v>
      </c>
      <c r="D664" s="5">
        <v>5</v>
      </c>
      <c r="E664" s="5">
        <v>0</v>
      </c>
      <c r="F664" s="5">
        <v>76500</v>
      </c>
      <c r="G664" s="5">
        <v>0</v>
      </c>
      <c r="H664" s="5">
        <v>0</v>
      </c>
      <c r="I664" s="5">
        <v>0</v>
      </c>
      <c r="J664" s="5" t="str">
        <f t="shared" si="46"/>
        <v>0/0</v>
      </c>
      <c r="K664" s="2" t="s">
        <v>1036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63">
        <v>400</v>
      </c>
      <c r="T664" s="29">
        <v>4</v>
      </c>
      <c r="U664" s="29">
        <v>12</v>
      </c>
      <c r="V664" s="61">
        <v>4202000</v>
      </c>
      <c r="W664" s="32">
        <f t="shared" si="41"/>
        <v>2170.1518899740222</v>
      </c>
      <c r="X664" s="61">
        <v>12631579</v>
      </c>
      <c r="Y664" s="32">
        <f t="shared" si="44"/>
        <v>6523.6661209438771</v>
      </c>
      <c r="Z664" s="61">
        <v>5899518</v>
      </c>
      <c r="AA664" s="32">
        <f t="shared" si="45"/>
        <v>3046.8467724026091</v>
      </c>
      <c r="AB664" s="32">
        <v>0</v>
      </c>
      <c r="AC664" s="32">
        <v>0</v>
      </c>
      <c r="AD664" s="32">
        <v>0</v>
      </c>
      <c r="AE664" s="32">
        <v>0</v>
      </c>
      <c r="AF664" s="32">
        <v>0</v>
      </c>
      <c r="AG664" s="32">
        <v>0</v>
      </c>
      <c r="AH664" s="32">
        <v>0</v>
      </c>
      <c r="AI664" s="21">
        <v>0</v>
      </c>
      <c r="AJ664" s="21">
        <v>0</v>
      </c>
      <c r="AK664" s="9">
        <v>0</v>
      </c>
      <c r="AL664" s="9">
        <v>0</v>
      </c>
      <c r="AM664" s="9">
        <v>0</v>
      </c>
      <c r="AN664" s="21">
        <v>0</v>
      </c>
      <c r="AO664" s="87">
        <v>0</v>
      </c>
      <c r="AP664" s="83">
        <v>0</v>
      </c>
      <c r="AQ664" s="24">
        <v>0</v>
      </c>
      <c r="AR664" s="24">
        <v>0</v>
      </c>
      <c r="AS664" s="24">
        <v>0</v>
      </c>
      <c r="AT664" s="24">
        <v>0</v>
      </c>
      <c r="AU664" s="24">
        <v>0</v>
      </c>
      <c r="AV664" s="24">
        <v>0</v>
      </c>
      <c r="AW664" s="24">
        <v>0</v>
      </c>
    </row>
    <row r="665" spans="1:49">
      <c r="A665" s="1">
        <v>1</v>
      </c>
      <c r="B665" s="1">
        <v>5</v>
      </c>
      <c r="C665" s="1">
        <v>2</v>
      </c>
      <c r="D665" s="1">
        <v>5</v>
      </c>
      <c r="E665" s="1">
        <v>0</v>
      </c>
      <c r="H665" s="1">
        <v>76520</v>
      </c>
      <c r="I665" s="1">
        <v>1</v>
      </c>
      <c r="J665" s="5" t="str">
        <f t="shared" si="46"/>
        <v>76520/1</v>
      </c>
      <c r="K665" s="2" t="s">
        <v>415</v>
      </c>
      <c r="L665" s="1">
        <v>5</v>
      </c>
      <c r="M665" s="1">
        <v>2</v>
      </c>
      <c r="N665" s="1">
        <v>1</v>
      </c>
      <c r="O665" s="1">
        <v>4</v>
      </c>
      <c r="P665" s="1">
        <v>3</v>
      </c>
      <c r="Q665" s="1">
        <v>99</v>
      </c>
      <c r="R665" s="1">
        <v>999</v>
      </c>
      <c r="S665" s="12">
        <v>400</v>
      </c>
      <c r="T665" s="29">
        <v>4</v>
      </c>
      <c r="U665" s="29">
        <v>24</v>
      </c>
      <c r="V665" s="61">
        <v>0</v>
      </c>
      <c r="W665" s="32">
        <f t="shared" si="41"/>
        <v>0</v>
      </c>
      <c r="X665" s="61">
        <v>0</v>
      </c>
      <c r="Y665" s="32">
        <f t="shared" si="44"/>
        <v>0</v>
      </c>
      <c r="Z665" s="61">
        <v>0</v>
      </c>
      <c r="AA665" s="32">
        <f t="shared" si="45"/>
        <v>0</v>
      </c>
      <c r="AB665" s="32">
        <v>0</v>
      </c>
      <c r="AC665" s="32">
        <v>0</v>
      </c>
      <c r="AD665" s="32">
        <v>0</v>
      </c>
      <c r="AE665" s="32">
        <v>0</v>
      </c>
      <c r="AF665" s="32">
        <v>0</v>
      </c>
      <c r="AG665" s="32">
        <v>0</v>
      </c>
      <c r="AH665" s="32">
        <v>10743</v>
      </c>
      <c r="AI665" s="21">
        <v>13110.8</v>
      </c>
      <c r="AJ665" s="21">
        <v>12410</v>
      </c>
      <c r="AK665" s="9">
        <v>11829</v>
      </c>
      <c r="AL665" s="9">
        <v>10000</v>
      </c>
      <c r="AM665" s="9">
        <v>9700</v>
      </c>
      <c r="AN665" s="21">
        <v>9200</v>
      </c>
      <c r="AO665" s="87">
        <v>9850</v>
      </c>
      <c r="AP665" s="83">
        <v>8150</v>
      </c>
      <c r="AQ665" s="24">
        <v>9205</v>
      </c>
      <c r="AR665" s="24">
        <v>9934</v>
      </c>
      <c r="AS665" s="24">
        <v>7436.6</v>
      </c>
      <c r="AT665" s="24">
        <v>4850</v>
      </c>
      <c r="AU665" s="24">
        <v>4500</v>
      </c>
      <c r="AV665" s="24">
        <f>VLOOKUP(J665,Foglio4!$D$2:$I$1206,6,0)</f>
        <v>5000</v>
      </c>
      <c r="AW665" s="24">
        <f>VLOOKUP(SPESA!J665,Foglio4!$D$2:$J$1206,7,0)</f>
        <v>5000</v>
      </c>
    </row>
    <row r="666" spans="1:49">
      <c r="A666" s="1">
        <v>1</v>
      </c>
      <c r="B666" s="1">
        <v>5</v>
      </c>
      <c r="C666" s="1">
        <v>2</v>
      </c>
      <c r="D666" s="1">
        <v>5</v>
      </c>
      <c r="E666" s="1">
        <v>0</v>
      </c>
      <c r="H666" s="1">
        <v>76520</v>
      </c>
      <c r="I666" s="1">
        <v>51</v>
      </c>
      <c r="J666" s="5" t="str">
        <f t="shared" si="46"/>
        <v>76520/51</v>
      </c>
      <c r="K666" s="2" t="s">
        <v>416</v>
      </c>
      <c r="L666" s="1">
        <v>5</v>
      </c>
      <c r="M666" s="1">
        <v>2</v>
      </c>
      <c r="N666" s="1">
        <v>1</v>
      </c>
      <c r="O666" s="1">
        <v>10</v>
      </c>
      <c r="P666" s="1">
        <v>2</v>
      </c>
      <c r="Q666" s="1">
        <v>1</v>
      </c>
      <c r="R666" s="1">
        <v>1</v>
      </c>
      <c r="S666" s="12">
        <v>400</v>
      </c>
      <c r="T666" s="29">
        <v>4</v>
      </c>
      <c r="U666" s="29">
        <v>24</v>
      </c>
      <c r="V666" s="61">
        <v>0</v>
      </c>
      <c r="W666" s="32">
        <f t="shared" si="41"/>
        <v>0</v>
      </c>
      <c r="X666" s="61">
        <v>0</v>
      </c>
      <c r="Y666" s="32">
        <f t="shared" si="44"/>
        <v>0</v>
      </c>
      <c r="Z666" s="61">
        <v>0</v>
      </c>
      <c r="AA666" s="32">
        <f t="shared" si="45"/>
        <v>0</v>
      </c>
      <c r="AB666" s="32">
        <v>0</v>
      </c>
      <c r="AC666" s="32">
        <v>0</v>
      </c>
      <c r="AD666" s="32">
        <v>0</v>
      </c>
      <c r="AE666" s="32">
        <v>0</v>
      </c>
      <c r="AF666" s="32">
        <v>0</v>
      </c>
      <c r="AG666" s="32">
        <v>0</v>
      </c>
      <c r="AH666" s="32">
        <v>0</v>
      </c>
      <c r="AI666" s="21">
        <v>0</v>
      </c>
      <c r="AJ666" s="21">
        <v>0</v>
      </c>
      <c r="AK666" s="9">
        <v>0</v>
      </c>
      <c r="AL666" s="9">
        <v>0</v>
      </c>
      <c r="AM666" s="9">
        <v>0</v>
      </c>
      <c r="AN666" s="21">
        <v>0</v>
      </c>
      <c r="AO666" s="87">
        <v>0</v>
      </c>
      <c r="AP666" s="83">
        <v>0</v>
      </c>
      <c r="AQ666" s="24">
        <v>0</v>
      </c>
      <c r="AR666" s="24">
        <v>0</v>
      </c>
      <c r="AS666" s="24">
        <v>0</v>
      </c>
      <c r="AT666" s="24">
        <v>0</v>
      </c>
      <c r="AU666" s="24">
        <v>0</v>
      </c>
      <c r="AV666" s="24">
        <f>VLOOKUP(J666,Foglio4!$D$2:$I$1206,6,0)</f>
        <v>0</v>
      </c>
      <c r="AW666" s="24">
        <f>VLOOKUP(SPESA!J666,Foglio4!$D$2:$J$1206,7,0)</f>
        <v>0</v>
      </c>
    </row>
    <row r="667" spans="1:49">
      <c r="A667" s="5">
        <v>1</v>
      </c>
      <c r="B667" s="5">
        <v>5</v>
      </c>
      <c r="C667" s="5">
        <v>2</v>
      </c>
      <c r="D667" s="5">
        <v>5</v>
      </c>
      <c r="E667" s="5">
        <v>0</v>
      </c>
      <c r="H667" s="5">
        <v>76530</v>
      </c>
      <c r="I667" s="5">
        <v>0</v>
      </c>
      <c r="J667" s="5" t="str">
        <f t="shared" si="46"/>
        <v>76530/0</v>
      </c>
      <c r="K667" s="86" t="s">
        <v>1111</v>
      </c>
      <c r="L667" s="5">
        <v>5</v>
      </c>
      <c r="M667" s="5">
        <v>2</v>
      </c>
      <c r="N667" s="5">
        <v>1</v>
      </c>
      <c r="O667" s="5">
        <v>4</v>
      </c>
      <c r="P667" s="5">
        <v>3</v>
      </c>
      <c r="Q667" s="5">
        <v>99</v>
      </c>
      <c r="R667" s="5">
        <v>999</v>
      </c>
      <c r="S667" s="77">
        <v>400</v>
      </c>
      <c r="T667" s="29">
        <v>4</v>
      </c>
      <c r="U667" s="29">
        <v>24</v>
      </c>
      <c r="V667" s="61">
        <v>0</v>
      </c>
      <c r="W667" s="32">
        <v>0</v>
      </c>
      <c r="X667" s="61">
        <v>0</v>
      </c>
      <c r="Y667" s="32">
        <v>0</v>
      </c>
      <c r="Z667" s="61">
        <v>0</v>
      </c>
      <c r="AA667" s="32">
        <v>0</v>
      </c>
      <c r="AB667" s="32">
        <v>0</v>
      </c>
      <c r="AC667" s="32">
        <v>0</v>
      </c>
      <c r="AD667" s="32">
        <v>0</v>
      </c>
      <c r="AE667" s="32">
        <v>0</v>
      </c>
      <c r="AF667" s="32">
        <v>0</v>
      </c>
      <c r="AG667" s="32">
        <v>0</v>
      </c>
      <c r="AH667" s="32">
        <v>0</v>
      </c>
      <c r="AI667" s="21">
        <v>0</v>
      </c>
      <c r="AJ667" s="21">
        <v>0</v>
      </c>
      <c r="AK667" s="9">
        <v>0</v>
      </c>
      <c r="AL667" s="9">
        <v>0</v>
      </c>
      <c r="AM667" s="9">
        <v>0</v>
      </c>
      <c r="AN667" s="21">
        <v>0</v>
      </c>
      <c r="AO667" s="87">
        <v>900</v>
      </c>
      <c r="AP667" s="83">
        <v>3500</v>
      </c>
      <c r="AQ667" s="24">
        <v>0</v>
      </c>
      <c r="AR667" s="24">
        <v>0</v>
      </c>
      <c r="AS667" s="24">
        <v>0</v>
      </c>
      <c r="AT667" s="24">
        <v>0</v>
      </c>
      <c r="AU667" s="24">
        <v>0</v>
      </c>
      <c r="AV667" s="24">
        <f>VLOOKUP(J667,Foglio4!$D$2:$I$1206,6,0)</f>
        <v>0</v>
      </c>
      <c r="AW667" s="24">
        <f>VLOOKUP(SPESA!J667,Foglio4!$D$2:$J$1206,7,0)</f>
        <v>0</v>
      </c>
    </row>
    <row r="668" spans="1:49">
      <c r="A668" s="5">
        <v>1</v>
      </c>
      <c r="B668" s="5">
        <v>5</v>
      </c>
      <c r="C668" s="5">
        <v>2</v>
      </c>
      <c r="D668" s="5">
        <v>7</v>
      </c>
      <c r="E668" s="5">
        <v>0</v>
      </c>
      <c r="H668" s="5">
        <v>76600</v>
      </c>
      <c r="I668" s="5">
        <v>0</v>
      </c>
      <c r="J668" s="5" t="str">
        <f t="shared" si="46"/>
        <v>76600/0</v>
      </c>
      <c r="K668" s="2" t="s">
        <v>39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12">
        <v>301</v>
      </c>
      <c r="T668" s="29">
        <v>4</v>
      </c>
      <c r="U668" s="29">
        <v>24</v>
      </c>
      <c r="V668" s="61">
        <v>2168532</v>
      </c>
      <c r="W668" s="32">
        <f t="shared" si="41"/>
        <v>1119.9533122963223</v>
      </c>
      <c r="X668" s="61">
        <v>1383383</v>
      </c>
      <c r="Y668" s="32">
        <f t="shared" si="44"/>
        <v>714.4576944331111</v>
      </c>
      <c r="Z668" s="61">
        <v>685468</v>
      </c>
      <c r="AA668" s="32">
        <f t="shared" si="45"/>
        <v>354.01467770507213</v>
      </c>
      <c r="AB668" s="32">
        <v>516</v>
      </c>
      <c r="AC668" s="32">
        <v>148.75</v>
      </c>
      <c r="AD668" s="32">
        <v>70.47</v>
      </c>
      <c r="AE668" s="32">
        <v>77.06</v>
      </c>
      <c r="AF668" s="32">
        <v>0</v>
      </c>
      <c r="AG668" s="32">
        <v>0</v>
      </c>
      <c r="AH668" s="32">
        <v>0</v>
      </c>
      <c r="AI668" s="21">
        <v>0</v>
      </c>
      <c r="AJ668" s="21">
        <v>0</v>
      </c>
      <c r="AK668" s="9">
        <v>0</v>
      </c>
      <c r="AL668" s="9">
        <v>0</v>
      </c>
      <c r="AM668" s="9">
        <v>0</v>
      </c>
      <c r="AN668" s="21">
        <v>0</v>
      </c>
      <c r="AO668" s="87">
        <v>0</v>
      </c>
      <c r="AP668" s="83">
        <v>0</v>
      </c>
      <c r="AQ668" s="24">
        <v>0</v>
      </c>
      <c r="AR668" s="24">
        <v>0</v>
      </c>
      <c r="AS668" s="24">
        <v>0</v>
      </c>
      <c r="AT668" s="24">
        <v>0</v>
      </c>
      <c r="AU668" s="24">
        <v>0</v>
      </c>
      <c r="AV668" s="24">
        <v>0</v>
      </c>
      <c r="AW668" s="24">
        <v>0</v>
      </c>
    </row>
    <row r="669" spans="1:49">
      <c r="A669" s="1">
        <v>1</v>
      </c>
      <c r="B669" s="1">
        <v>5</v>
      </c>
      <c r="C669" s="1">
        <v>2</v>
      </c>
      <c r="D669" s="1">
        <v>7</v>
      </c>
      <c r="E669" s="1">
        <v>0</v>
      </c>
      <c r="H669" s="1">
        <v>76610</v>
      </c>
      <c r="I669" s="1">
        <v>0</v>
      </c>
      <c r="J669" s="5" t="str">
        <f t="shared" si="46"/>
        <v>76610/0</v>
      </c>
      <c r="K669" s="2" t="s">
        <v>417</v>
      </c>
      <c r="L669" s="1">
        <v>5</v>
      </c>
      <c r="M669" s="1">
        <v>2</v>
      </c>
      <c r="N669" s="1">
        <v>1</v>
      </c>
      <c r="O669" s="1">
        <v>2</v>
      </c>
      <c r="P669" s="1">
        <v>1</v>
      </c>
      <c r="Q669" s="1">
        <v>99</v>
      </c>
      <c r="R669" s="1">
        <v>999</v>
      </c>
      <c r="S669" s="12">
        <v>403</v>
      </c>
      <c r="T669" s="29">
        <v>4</v>
      </c>
      <c r="U669" s="29">
        <v>24</v>
      </c>
      <c r="V669" s="61">
        <v>0</v>
      </c>
      <c r="W669" s="32">
        <f t="shared" si="41"/>
        <v>0</v>
      </c>
      <c r="X669" s="61">
        <v>0</v>
      </c>
      <c r="Y669" s="32">
        <f t="shared" si="44"/>
        <v>0</v>
      </c>
      <c r="Z669" s="61">
        <v>0</v>
      </c>
      <c r="AA669" s="32">
        <f t="shared" si="45"/>
        <v>0</v>
      </c>
      <c r="AB669" s="32">
        <v>0</v>
      </c>
      <c r="AC669" s="32">
        <v>0</v>
      </c>
      <c r="AD669" s="32">
        <v>0</v>
      </c>
      <c r="AE669" s="32">
        <v>0</v>
      </c>
      <c r="AF669" s="32">
        <v>0</v>
      </c>
      <c r="AG669" s="32">
        <v>0</v>
      </c>
      <c r="AH669" s="32">
        <v>0</v>
      </c>
      <c r="AI669" s="21">
        <v>1000</v>
      </c>
      <c r="AJ669" s="21">
        <v>1105.7</v>
      </c>
      <c r="AK669" s="9">
        <v>795.88</v>
      </c>
      <c r="AL669" s="9">
        <v>1000</v>
      </c>
      <c r="AM669" s="9">
        <v>667.44</v>
      </c>
      <c r="AN669" s="21">
        <v>1572.21</v>
      </c>
      <c r="AO669" s="87">
        <v>1934.66</v>
      </c>
      <c r="AP669" s="83">
        <v>2295.63</v>
      </c>
      <c r="AQ669" s="24">
        <v>1919.55</v>
      </c>
      <c r="AR669" s="24">
        <v>1931.16</v>
      </c>
      <c r="AS669" s="24">
        <v>2814.49</v>
      </c>
      <c r="AT669" s="24">
        <v>1399.65</v>
      </c>
      <c r="AU669" s="24">
        <v>1620</v>
      </c>
      <c r="AV669" s="24">
        <f>VLOOKUP(J669,Foglio4!$D$2:$I$1206,6,0)</f>
        <v>1800</v>
      </c>
      <c r="AW669" s="24">
        <f>VLOOKUP(SPESA!J669,Foglio4!$D$2:$J$1206,7,0)</f>
        <v>1800</v>
      </c>
    </row>
    <row r="670" spans="1:49">
      <c r="A670" s="1">
        <v>1</v>
      </c>
      <c r="B670" s="1">
        <v>5</v>
      </c>
      <c r="C670" s="1">
        <v>2</v>
      </c>
      <c r="D670" s="1">
        <v>7</v>
      </c>
      <c r="E670" s="1">
        <v>0</v>
      </c>
      <c r="H670" s="1">
        <v>76610</v>
      </c>
      <c r="I670" s="1">
        <v>71</v>
      </c>
      <c r="J670" s="5" t="str">
        <f t="shared" si="46"/>
        <v>76610/71</v>
      </c>
      <c r="K670" s="2" t="s">
        <v>418</v>
      </c>
      <c r="L670" s="1">
        <v>5</v>
      </c>
      <c r="M670" s="1">
        <v>2</v>
      </c>
      <c r="N670" s="1">
        <v>1</v>
      </c>
      <c r="O670" s="1">
        <v>10</v>
      </c>
      <c r="P670" s="1">
        <v>2</v>
      </c>
      <c r="Q670" s="1">
        <v>1</v>
      </c>
      <c r="R670" s="1">
        <v>1</v>
      </c>
      <c r="S670" s="12">
        <v>403</v>
      </c>
      <c r="T670" s="29">
        <v>4</v>
      </c>
      <c r="U670" s="29">
        <v>24</v>
      </c>
      <c r="V670" s="61">
        <v>0</v>
      </c>
      <c r="W670" s="32">
        <f t="shared" si="41"/>
        <v>0</v>
      </c>
      <c r="X670" s="61">
        <v>0</v>
      </c>
      <c r="Y670" s="32">
        <f t="shared" si="44"/>
        <v>0</v>
      </c>
      <c r="Z670" s="61">
        <v>0</v>
      </c>
      <c r="AA670" s="32">
        <f t="shared" si="45"/>
        <v>0</v>
      </c>
      <c r="AB670" s="32">
        <v>0</v>
      </c>
      <c r="AC670" s="32">
        <v>0</v>
      </c>
      <c r="AD670" s="32">
        <v>0</v>
      </c>
      <c r="AE670" s="32">
        <v>0</v>
      </c>
      <c r="AF670" s="32">
        <v>0</v>
      </c>
      <c r="AG670" s="32">
        <v>0</v>
      </c>
      <c r="AH670" s="32">
        <v>0</v>
      </c>
      <c r="AI670" s="21">
        <v>0</v>
      </c>
      <c r="AJ670" s="21">
        <v>0</v>
      </c>
      <c r="AK670" s="9">
        <v>0</v>
      </c>
      <c r="AL670" s="9">
        <v>0</v>
      </c>
      <c r="AM670" s="9">
        <v>0</v>
      </c>
      <c r="AN670" s="21">
        <v>0</v>
      </c>
      <c r="AO670" s="87">
        <v>0</v>
      </c>
      <c r="AP670" s="83">
        <v>0</v>
      </c>
      <c r="AQ670" s="24">
        <v>0</v>
      </c>
      <c r="AR670" s="24">
        <v>0</v>
      </c>
      <c r="AS670" s="24">
        <v>0</v>
      </c>
      <c r="AT670" s="24">
        <v>0</v>
      </c>
      <c r="AU670" s="24">
        <v>0</v>
      </c>
      <c r="AV670" s="24">
        <f>VLOOKUP(J670,Foglio4!$D$2:$I$1206,6,0)</f>
        <v>0</v>
      </c>
      <c r="AW670" s="24">
        <f>VLOOKUP(SPESA!J670,Foglio4!$D$2:$J$1206,7,0)</f>
        <v>0</v>
      </c>
    </row>
    <row r="671" spans="1:49">
      <c r="A671" s="1">
        <v>1</v>
      </c>
      <c r="B671" s="1">
        <v>5</v>
      </c>
      <c r="C671" s="1">
        <v>2</v>
      </c>
      <c r="D671" s="1">
        <v>7</v>
      </c>
      <c r="E671" s="1">
        <v>0</v>
      </c>
      <c r="H671" s="1">
        <v>76620</v>
      </c>
      <c r="I671" s="1">
        <v>0</v>
      </c>
      <c r="J671" s="5" t="str">
        <f t="shared" si="46"/>
        <v>76620/0</v>
      </c>
      <c r="K671" s="2" t="s">
        <v>419</v>
      </c>
      <c r="L671" s="1">
        <v>5</v>
      </c>
      <c r="M671" s="1">
        <v>2</v>
      </c>
      <c r="N671" s="1">
        <v>1</v>
      </c>
      <c r="O671" s="1">
        <v>2</v>
      </c>
      <c r="P671" s="1">
        <v>1</v>
      </c>
      <c r="Q671" s="1">
        <v>1</v>
      </c>
      <c r="R671" s="1">
        <v>1</v>
      </c>
      <c r="S671" s="12">
        <v>351</v>
      </c>
      <c r="T671" s="29">
        <v>4</v>
      </c>
      <c r="U671" s="29">
        <v>24</v>
      </c>
      <c r="V671" s="61">
        <v>0</v>
      </c>
      <c r="W671" s="32">
        <f t="shared" ref="W671:W738" si="47">V671/1936.27</f>
        <v>0</v>
      </c>
      <c r="X671" s="61">
        <v>0</v>
      </c>
      <c r="Y671" s="32">
        <f t="shared" si="44"/>
        <v>0</v>
      </c>
      <c r="Z671" s="61">
        <v>0</v>
      </c>
      <c r="AA671" s="32">
        <f t="shared" si="45"/>
        <v>0</v>
      </c>
      <c r="AB671" s="32">
        <v>0</v>
      </c>
      <c r="AC671" s="32">
        <v>0</v>
      </c>
      <c r="AD671" s="32">
        <v>0</v>
      </c>
      <c r="AE671" s="32">
        <v>0</v>
      </c>
      <c r="AF671" s="32">
        <v>0</v>
      </c>
      <c r="AG671" s="32">
        <v>0</v>
      </c>
      <c r="AH671" s="32">
        <v>241.19</v>
      </c>
      <c r="AI671" s="21">
        <v>250</v>
      </c>
      <c r="AJ671" s="21">
        <v>250</v>
      </c>
      <c r="AK671" s="9">
        <v>250</v>
      </c>
      <c r="AL671" s="9">
        <v>38.25</v>
      </c>
      <c r="AM671" s="9">
        <v>53.13</v>
      </c>
      <c r="AN671" s="21">
        <v>950</v>
      </c>
      <c r="AO671" s="87">
        <v>250</v>
      </c>
      <c r="AP671" s="83">
        <v>146.63</v>
      </c>
      <c r="AQ671" s="24">
        <v>42.94</v>
      </c>
      <c r="AR671" s="24">
        <v>138.13</v>
      </c>
      <c r="AS671" s="24">
        <v>81.599999999999994</v>
      </c>
      <c r="AT671" s="24">
        <v>0</v>
      </c>
      <c r="AU671" s="24">
        <v>250</v>
      </c>
      <c r="AV671" s="24">
        <f>VLOOKUP(J671,Foglio4!$D$2:$I$1206,6,0)</f>
        <v>250</v>
      </c>
      <c r="AW671" s="24">
        <f>VLOOKUP(SPESA!J671,Foglio4!$D$2:$J$1206,7,0)</f>
        <v>250</v>
      </c>
    </row>
    <row r="672" spans="1:49">
      <c r="A672" s="1">
        <v>1</v>
      </c>
      <c r="B672" s="1">
        <v>5</v>
      </c>
      <c r="C672" s="1">
        <v>2</v>
      </c>
      <c r="D672" s="1">
        <v>7</v>
      </c>
      <c r="E672" s="1">
        <v>0</v>
      </c>
      <c r="H672" s="1">
        <v>76620</v>
      </c>
      <c r="I672" s="1">
        <v>71</v>
      </c>
      <c r="J672" s="5" t="str">
        <f t="shared" si="46"/>
        <v>76620/71</v>
      </c>
      <c r="K672" s="2" t="s">
        <v>420</v>
      </c>
      <c r="L672" s="1">
        <v>5</v>
      </c>
      <c r="M672" s="1">
        <v>2</v>
      </c>
      <c r="N672" s="1">
        <v>1</v>
      </c>
      <c r="O672" s="1">
        <v>10</v>
      </c>
      <c r="P672" s="1">
        <v>2</v>
      </c>
      <c r="Q672" s="1">
        <v>1</v>
      </c>
      <c r="R672" s="1">
        <v>1</v>
      </c>
      <c r="S672" s="12">
        <v>351</v>
      </c>
      <c r="T672" s="29">
        <v>4</v>
      </c>
      <c r="U672" s="29">
        <v>24</v>
      </c>
      <c r="V672" s="61">
        <v>0</v>
      </c>
      <c r="W672" s="32">
        <f t="shared" si="47"/>
        <v>0</v>
      </c>
      <c r="X672" s="61">
        <v>0</v>
      </c>
      <c r="Y672" s="32">
        <f t="shared" si="44"/>
        <v>0</v>
      </c>
      <c r="Z672" s="61">
        <v>0</v>
      </c>
      <c r="AA672" s="32">
        <f t="shared" si="45"/>
        <v>0</v>
      </c>
      <c r="AB672" s="32">
        <v>0</v>
      </c>
      <c r="AC672" s="32">
        <v>0</v>
      </c>
      <c r="AD672" s="32">
        <v>0</v>
      </c>
      <c r="AE672" s="32">
        <v>0</v>
      </c>
      <c r="AF672" s="32">
        <v>0</v>
      </c>
      <c r="AG672" s="32">
        <v>0</v>
      </c>
      <c r="AH672" s="32">
        <v>0</v>
      </c>
      <c r="AI672" s="21">
        <v>0</v>
      </c>
      <c r="AJ672" s="21">
        <v>0</v>
      </c>
      <c r="AK672" s="9">
        <v>0</v>
      </c>
      <c r="AL672" s="9">
        <v>0</v>
      </c>
      <c r="AM672" s="9">
        <v>0</v>
      </c>
      <c r="AN672" s="21">
        <v>0</v>
      </c>
      <c r="AO672" s="87">
        <v>0</v>
      </c>
      <c r="AP672" s="83">
        <v>0</v>
      </c>
      <c r="AQ672" s="24">
        <v>0</v>
      </c>
      <c r="AR672" s="24">
        <v>0</v>
      </c>
      <c r="AS672" s="24">
        <v>0</v>
      </c>
      <c r="AT672" s="24">
        <v>0</v>
      </c>
      <c r="AU672" s="24">
        <v>0</v>
      </c>
      <c r="AV672" s="24">
        <f>VLOOKUP(J672,Foglio4!$D$2:$I$1206,6,0)</f>
        <v>0</v>
      </c>
      <c r="AW672" s="24">
        <f>VLOOKUP(SPESA!J672,Foglio4!$D$2:$J$1206,7,0)</f>
        <v>0</v>
      </c>
    </row>
    <row r="673" spans="1:49">
      <c r="A673" s="1">
        <v>1</v>
      </c>
      <c r="B673" s="1">
        <v>6</v>
      </c>
      <c r="C673" s="1">
        <v>2</v>
      </c>
      <c r="D673" s="1">
        <v>2</v>
      </c>
      <c r="E673" s="1">
        <v>0</v>
      </c>
      <c r="H673" s="1">
        <v>81200</v>
      </c>
      <c r="I673" s="1">
        <v>0</v>
      </c>
      <c r="J673" s="5" t="str">
        <f t="shared" si="46"/>
        <v>81200/0</v>
      </c>
      <c r="K673" s="2" t="s">
        <v>421</v>
      </c>
      <c r="L673" s="1">
        <v>6</v>
      </c>
      <c r="M673" s="1">
        <v>1</v>
      </c>
      <c r="N673" s="1">
        <v>1</v>
      </c>
      <c r="O673" s="1">
        <v>3</v>
      </c>
      <c r="P673" s="1">
        <v>1</v>
      </c>
      <c r="Q673" s="1">
        <v>2</v>
      </c>
      <c r="R673" s="1">
        <v>7</v>
      </c>
      <c r="S673" s="12">
        <v>400</v>
      </c>
      <c r="T673" s="29">
        <v>4</v>
      </c>
      <c r="U673" s="29">
        <v>13</v>
      </c>
      <c r="V673" s="61">
        <v>1029000</v>
      </c>
      <c r="W673" s="32">
        <f t="shared" si="47"/>
        <v>531.43414916308166</v>
      </c>
      <c r="X673" s="61">
        <v>4863840</v>
      </c>
      <c r="Y673" s="32">
        <f t="shared" si="44"/>
        <v>2511.9637240674078</v>
      </c>
      <c r="Z673" s="61">
        <v>10100000</v>
      </c>
      <c r="AA673" s="32">
        <f t="shared" si="45"/>
        <v>5216.2146808038133</v>
      </c>
      <c r="AB673" s="32">
        <v>421.85</v>
      </c>
      <c r="AC673" s="32">
        <v>2071.1999999999998</v>
      </c>
      <c r="AD673" s="32">
        <v>1980</v>
      </c>
      <c r="AE673" s="32">
        <v>745.21</v>
      </c>
      <c r="AF673" s="32">
        <v>689.52</v>
      </c>
      <c r="AG673" s="32">
        <v>715</v>
      </c>
      <c r="AH673" s="32">
        <v>800</v>
      </c>
      <c r="AI673" s="21">
        <v>333.95</v>
      </c>
      <c r="AJ673" s="21">
        <v>457.08</v>
      </c>
      <c r="AK673" s="9">
        <v>499.53</v>
      </c>
      <c r="AL673" s="9">
        <v>0</v>
      </c>
      <c r="AM673" s="9">
        <v>0</v>
      </c>
      <c r="AN673" s="21">
        <v>446.4</v>
      </c>
      <c r="AO673" s="87">
        <v>500</v>
      </c>
      <c r="AP673" s="83">
        <v>500</v>
      </c>
      <c r="AQ673" s="24">
        <v>500</v>
      </c>
      <c r="AR673" s="24">
        <v>492</v>
      </c>
      <c r="AS673" s="24">
        <v>153.72</v>
      </c>
      <c r="AT673" s="24">
        <v>0</v>
      </c>
      <c r="AU673" s="24">
        <v>450</v>
      </c>
      <c r="AV673" s="24">
        <f>VLOOKUP(J673,Foglio4!$D$2:$I$1206,6,0)</f>
        <v>450</v>
      </c>
      <c r="AW673" s="24">
        <f>VLOOKUP(SPESA!J673,Foglio4!$D$2:$J$1206,7,0)</f>
        <v>450</v>
      </c>
    </row>
    <row r="674" spans="1:49">
      <c r="A674" s="1">
        <v>1</v>
      </c>
      <c r="B674" s="1">
        <v>6</v>
      </c>
      <c r="C674" s="1">
        <v>2</v>
      </c>
      <c r="D674" s="1">
        <v>2</v>
      </c>
      <c r="E674" s="1">
        <v>0</v>
      </c>
      <c r="H674" s="1">
        <v>81200</v>
      </c>
      <c r="I674" s="1">
        <v>71</v>
      </c>
      <c r="J674" s="5" t="str">
        <f t="shared" si="46"/>
        <v>81200/71</v>
      </c>
      <c r="K674" s="2" t="s">
        <v>422</v>
      </c>
      <c r="L674" s="1">
        <v>6</v>
      </c>
      <c r="M674" s="1">
        <v>1</v>
      </c>
      <c r="N674" s="1">
        <v>1</v>
      </c>
      <c r="O674" s="1">
        <v>10</v>
      </c>
      <c r="P674" s="1">
        <v>2</v>
      </c>
      <c r="Q674" s="1">
        <v>1</v>
      </c>
      <c r="R674" s="1">
        <v>1</v>
      </c>
      <c r="S674" s="12">
        <v>400</v>
      </c>
      <c r="T674" s="29">
        <v>4</v>
      </c>
      <c r="U674" s="29">
        <v>13</v>
      </c>
      <c r="V674" s="61">
        <v>0</v>
      </c>
      <c r="W674" s="32">
        <f t="shared" si="47"/>
        <v>0</v>
      </c>
      <c r="X674" s="61">
        <v>0</v>
      </c>
      <c r="Y674" s="32">
        <f t="shared" si="44"/>
        <v>0</v>
      </c>
      <c r="Z674" s="61">
        <v>0</v>
      </c>
      <c r="AA674" s="32">
        <f t="shared" si="45"/>
        <v>0</v>
      </c>
      <c r="AB674" s="32">
        <v>0</v>
      </c>
      <c r="AC674" s="32">
        <v>0</v>
      </c>
      <c r="AD674" s="32">
        <v>0</v>
      </c>
      <c r="AE674" s="32">
        <v>0</v>
      </c>
      <c r="AF674" s="32">
        <v>0</v>
      </c>
      <c r="AG674" s="32">
        <v>0</v>
      </c>
      <c r="AH674" s="32">
        <v>0</v>
      </c>
      <c r="AI674" s="21">
        <v>0</v>
      </c>
      <c r="AJ674" s="21">
        <v>0</v>
      </c>
      <c r="AK674" s="9">
        <v>0</v>
      </c>
      <c r="AL674" s="9">
        <v>0</v>
      </c>
      <c r="AM674" s="9">
        <v>0</v>
      </c>
      <c r="AN674" s="21">
        <v>0</v>
      </c>
      <c r="AO674" s="87">
        <v>0</v>
      </c>
      <c r="AP674" s="83">
        <v>0</v>
      </c>
      <c r="AQ674" s="24">
        <v>0</v>
      </c>
      <c r="AR674" s="24">
        <v>0</v>
      </c>
      <c r="AS674" s="24">
        <v>0</v>
      </c>
      <c r="AT674" s="24">
        <v>0</v>
      </c>
      <c r="AU674" s="24">
        <v>0</v>
      </c>
      <c r="AV674" s="24">
        <f>VLOOKUP(J674,Foglio4!$D$2:$I$1206,6,0)</f>
        <v>0</v>
      </c>
      <c r="AW674" s="24">
        <f>VLOOKUP(SPESA!J674,Foglio4!$D$2:$J$1206,7,0)</f>
        <v>0</v>
      </c>
    </row>
    <row r="675" spans="1:49">
      <c r="A675" s="1">
        <v>1</v>
      </c>
      <c r="B675" s="1">
        <v>6</v>
      </c>
      <c r="C675" s="1">
        <v>2</v>
      </c>
      <c r="D675" s="1">
        <v>3</v>
      </c>
      <c r="E675" s="1">
        <v>0</v>
      </c>
      <c r="F675" s="5">
        <v>82401</v>
      </c>
      <c r="G675" s="5">
        <v>0</v>
      </c>
      <c r="H675" s="1">
        <v>83200</v>
      </c>
      <c r="I675" s="1">
        <v>3</v>
      </c>
      <c r="J675" s="5" t="str">
        <f t="shared" si="46"/>
        <v>83200/3</v>
      </c>
      <c r="K675" s="2" t="s">
        <v>79</v>
      </c>
      <c r="L675" s="1">
        <v>6</v>
      </c>
      <c r="M675" s="1">
        <v>1</v>
      </c>
      <c r="N675" s="1">
        <v>1</v>
      </c>
      <c r="O675" s="1">
        <v>3</v>
      </c>
      <c r="P675" s="1">
        <v>2</v>
      </c>
      <c r="Q675" s="1">
        <v>5</v>
      </c>
      <c r="R675" s="1">
        <v>4</v>
      </c>
      <c r="S675" s="12">
        <v>354</v>
      </c>
      <c r="T675" s="29">
        <v>4</v>
      </c>
      <c r="U675" s="29">
        <v>13</v>
      </c>
      <c r="V675" s="61">
        <v>1585156</v>
      </c>
      <c r="W675" s="32">
        <f t="shared" si="47"/>
        <v>818.66475233309404</v>
      </c>
      <c r="X675" s="61">
        <v>1000000</v>
      </c>
      <c r="Y675" s="32">
        <f t="shared" si="44"/>
        <v>516.45689908948646</v>
      </c>
      <c r="Z675" s="61">
        <v>500000</v>
      </c>
      <c r="AA675" s="32">
        <f t="shared" si="45"/>
        <v>258.22844954474323</v>
      </c>
      <c r="AB675" s="32">
        <v>258</v>
      </c>
      <c r="AC675" s="32">
        <v>300</v>
      </c>
      <c r="AD675" s="32">
        <v>1327.5</v>
      </c>
      <c r="AE675" s="32">
        <v>685.07</v>
      </c>
      <c r="AF675" s="32">
        <v>1500</v>
      </c>
      <c r="AG675" s="32">
        <v>1500</v>
      </c>
      <c r="AH675" s="32">
        <v>1500</v>
      </c>
      <c r="AI675" s="21">
        <v>1000</v>
      </c>
      <c r="AJ675" s="21">
        <v>1600</v>
      </c>
      <c r="AK675" s="9">
        <v>1600</v>
      </c>
      <c r="AL675" s="9">
        <v>1600</v>
      </c>
      <c r="AM675" s="9">
        <v>200</v>
      </c>
      <c r="AN675" s="21">
        <v>1600</v>
      </c>
      <c r="AO675" s="87">
        <v>3600</v>
      </c>
      <c r="AP675" s="83">
        <v>1600</v>
      </c>
      <c r="AQ675" s="24">
        <v>2000</v>
      </c>
      <c r="AR675" s="24">
        <v>2000</v>
      </c>
      <c r="AS675" s="24">
        <v>2000</v>
      </c>
      <c r="AT675" s="24">
        <v>2000</v>
      </c>
      <c r="AU675" s="24">
        <v>1800</v>
      </c>
      <c r="AV675" s="24">
        <f>VLOOKUP(J675,Foglio4!$D$2:$I$1206,6,0)</f>
        <v>2000</v>
      </c>
      <c r="AW675" s="24">
        <f>VLOOKUP(SPESA!J675,Foglio4!$D$2:$J$1206,7,0)</f>
        <v>2000</v>
      </c>
    </row>
    <row r="676" spans="1:49">
      <c r="A676" s="5">
        <v>1</v>
      </c>
      <c r="B676" s="5">
        <v>6</v>
      </c>
      <c r="C676" s="5">
        <v>2</v>
      </c>
      <c r="D676" s="5">
        <v>3</v>
      </c>
      <c r="E676" s="5">
        <v>0</v>
      </c>
      <c r="H676" s="5">
        <v>83200</v>
      </c>
      <c r="I676" s="5">
        <v>4</v>
      </c>
      <c r="J676" s="5" t="str">
        <f t="shared" si="46"/>
        <v>83200/4</v>
      </c>
      <c r="K676" s="2" t="s">
        <v>1120</v>
      </c>
      <c r="L676" s="5">
        <v>6</v>
      </c>
      <c r="M676" s="5">
        <v>1</v>
      </c>
      <c r="N676" s="5">
        <v>1</v>
      </c>
      <c r="O676" s="5">
        <v>3</v>
      </c>
      <c r="P676" s="5">
        <v>2</v>
      </c>
      <c r="Q676" s="5">
        <v>5</v>
      </c>
      <c r="R676" s="5">
        <v>6</v>
      </c>
      <c r="S676" s="81">
        <v>202</v>
      </c>
      <c r="T676" s="29">
        <v>4</v>
      </c>
      <c r="U676" s="29">
        <v>13</v>
      </c>
      <c r="V676" s="61">
        <v>0</v>
      </c>
      <c r="W676" s="32">
        <v>0</v>
      </c>
      <c r="X676" s="61">
        <v>0</v>
      </c>
      <c r="Y676" s="32">
        <v>0</v>
      </c>
      <c r="Z676" s="61">
        <v>0</v>
      </c>
      <c r="AA676" s="32">
        <v>0</v>
      </c>
      <c r="AB676" s="32">
        <v>0</v>
      </c>
      <c r="AC676" s="32">
        <v>0</v>
      </c>
      <c r="AD676" s="32">
        <v>0</v>
      </c>
      <c r="AE676" s="32">
        <v>0</v>
      </c>
      <c r="AF676" s="32">
        <v>0</v>
      </c>
      <c r="AG676" s="32">
        <v>0</v>
      </c>
      <c r="AH676" s="32">
        <v>0</v>
      </c>
      <c r="AI676" s="21">
        <v>0</v>
      </c>
      <c r="AJ676" s="21">
        <v>0</v>
      </c>
      <c r="AK676" s="9">
        <v>0</v>
      </c>
      <c r="AL676" s="9">
        <v>0</v>
      </c>
      <c r="AM676" s="9">
        <v>0</v>
      </c>
      <c r="AN676" s="21">
        <v>0</v>
      </c>
      <c r="AO676" s="87">
        <v>2000</v>
      </c>
      <c r="AP676" s="83">
        <v>0</v>
      </c>
      <c r="AQ676" s="24"/>
      <c r="AR676" s="24">
        <v>0</v>
      </c>
      <c r="AS676" s="24">
        <v>0</v>
      </c>
      <c r="AT676" s="24">
        <v>0</v>
      </c>
      <c r="AU676" s="24">
        <v>0</v>
      </c>
      <c r="AV676" s="24">
        <f>VLOOKUP(J676,Foglio4!$D$2:$I$1206,6,0)</f>
        <v>0</v>
      </c>
      <c r="AW676" s="24">
        <f>VLOOKUP(SPESA!J676,Foglio4!$D$2:$J$1206,7,0)</f>
        <v>0</v>
      </c>
    </row>
    <row r="677" spans="1:49">
      <c r="A677" s="1">
        <v>1</v>
      </c>
      <c r="B677" s="1">
        <v>6</v>
      </c>
      <c r="C677" s="1">
        <v>2</v>
      </c>
      <c r="D677" s="1">
        <v>3</v>
      </c>
      <c r="E677" s="1">
        <v>0</v>
      </c>
      <c r="F677" s="5">
        <v>82402</v>
      </c>
      <c r="G677" s="5">
        <v>0</v>
      </c>
      <c r="H677" s="1">
        <v>83200</v>
      </c>
      <c r="I677" s="1">
        <v>5</v>
      </c>
      <c r="J677" s="5" t="str">
        <f t="shared" si="46"/>
        <v>83200/5</v>
      </c>
      <c r="K677" s="2" t="s">
        <v>81</v>
      </c>
      <c r="L677" s="1">
        <v>6</v>
      </c>
      <c r="M677" s="1">
        <v>1</v>
      </c>
      <c r="N677" s="1">
        <v>1</v>
      </c>
      <c r="O677" s="1">
        <v>3</v>
      </c>
      <c r="P677" s="1">
        <v>2</v>
      </c>
      <c r="Q677" s="1">
        <v>5</v>
      </c>
      <c r="R677" s="1">
        <v>5</v>
      </c>
      <c r="S677" s="12">
        <v>354</v>
      </c>
      <c r="T677" s="29">
        <v>4</v>
      </c>
      <c r="U677" s="29">
        <v>13</v>
      </c>
      <c r="V677" s="61">
        <v>4575000</v>
      </c>
      <c r="W677" s="32">
        <f t="shared" si="47"/>
        <v>2362.7903133344007</v>
      </c>
      <c r="X677" s="61">
        <v>2971400</v>
      </c>
      <c r="Y677" s="32">
        <f t="shared" si="44"/>
        <v>1534.6000299545001</v>
      </c>
      <c r="Z677" s="61">
        <v>18000000</v>
      </c>
      <c r="AA677" s="32">
        <f t="shared" si="45"/>
        <v>9296.2241836107569</v>
      </c>
      <c r="AB677" s="32">
        <v>9000</v>
      </c>
      <c r="AC677" s="32">
        <v>7400</v>
      </c>
      <c r="AD677" s="32">
        <v>10500</v>
      </c>
      <c r="AE677" s="32">
        <v>6969.48</v>
      </c>
      <c r="AF677" s="32">
        <v>6000</v>
      </c>
      <c r="AG677" s="32">
        <v>6500</v>
      </c>
      <c r="AH677" s="32">
        <v>6700</v>
      </c>
      <c r="AI677" s="21">
        <v>2100</v>
      </c>
      <c r="AJ677" s="21">
        <v>4600</v>
      </c>
      <c r="AK677" s="9">
        <v>2100</v>
      </c>
      <c r="AL677" s="9">
        <v>2100</v>
      </c>
      <c r="AM677" s="9">
        <v>2100</v>
      </c>
      <c r="AN677" s="21">
        <v>2100</v>
      </c>
      <c r="AO677" s="87">
        <v>3600</v>
      </c>
      <c r="AP677" s="83">
        <v>2100</v>
      </c>
      <c r="AQ677" s="24">
        <v>2600</v>
      </c>
      <c r="AR677" s="24">
        <v>3100</v>
      </c>
      <c r="AS677" s="24">
        <v>2100</v>
      </c>
      <c r="AT677" s="24">
        <v>2100</v>
      </c>
      <c r="AU677" s="24">
        <v>2100</v>
      </c>
      <c r="AV677" s="24">
        <f>VLOOKUP(J677,Foglio4!$D$2:$I$1206,6,0)</f>
        <v>2100</v>
      </c>
      <c r="AW677" s="24">
        <f>VLOOKUP(SPESA!J677,Foglio4!$D$2:$J$1206,7,0)</f>
        <v>2100</v>
      </c>
    </row>
    <row r="678" spans="1:49">
      <c r="A678" s="5">
        <v>1</v>
      </c>
      <c r="B678" s="5">
        <v>6</v>
      </c>
      <c r="C678" s="5">
        <v>2</v>
      </c>
      <c r="D678" s="5">
        <v>3</v>
      </c>
      <c r="E678" s="5">
        <v>0</v>
      </c>
      <c r="F678" s="5">
        <v>82403</v>
      </c>
      <c r="G678" s="5">
        <v>0</v>
      </c>
      <c r="H678" s="5">
        <v>0</v>
      </c>
      <c r="I678" s="5">
        <v>0</v>
      </c>
      <c r="J678" s="5" t="str">
        <f t="shared" si="46"/>
        <v>0/0</v>
      </c>
      <c r="K678" s="2" t="s">
        <v>1093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74">
        <v>202</v>
      </c>
      <c r="T678" s="29">
        <v>4</v>
      </c>
      <c r="U678" s="29">
        <v>13</v>
      </c>
      <c r="V678" s="61">
        <v>7752000</v>
      </c>
      <c r="W678" s="32">
        <f t="shared" si="47"/>
        <v>4003.5738817416991</v>
      </c>
      <c r="X678" s="61">
        <v>0</v>
      </c>
      <c r="Y678" s="32">
        <v>0</v>
      </c>
      <c r="Z678" s="61">
        <v>0</v>
      </c>
      <c r="AA678" s="32">
        <v>0</v>
      </c>
      <c r="AB678" s="32">
        <v>0</v>
      </c>
      <c r="AC678" s="32">
        <v>0</v>
      </c>
      <c r="AD678" s="32">
        <v>0</v>
      </c>
      <c r="AE678" s="32">
        <v>0</v>
      </c>
      <c r="AF678" s="32">
        <v>0</v>
      </c>
      <c r="AG678" s="32">
        <v>0</v>
      </c>
      <c r="AH678" s="32">
        <v>0</v>
      </c>
      <c r="AI678" s="21">
        <v>0</v>
      </c>
      <c r="AJ678" s="21">
        <v>0</v>
      </c>
      <c r="AK678" s="9">
        <v>0</v>
      </c>
      <c r="AL678" s="9">
        <v>0</v>
      </c>
      <c r="AM678" s="9">
        <v>0</v>
      </c>
      <c r="AN678" s="21">
        <v>0</v>
      </c>
      <c r="AO678" s="87">
        <v>0</v>
      </c>
      <c r="AP678" s="83">
        <v>0</v>
      </c>
      <c r="AQ678" s="24">
        <v>0</v>
      </c>
      <c r="AR678" s="24">
        <v>0</v>
      </c>
      <c r="AS678" s="24">
        <v>0</v>
      </c>
      <c r="AT678" s="24">
        <v>0</v>
      </c>
      <c r="AU678" s="24">
        <v>0</v>
      </c>
      <c r="AV678" s="24">
        <v>0</v>
      </c>
      <c r="AW678" s="24">
        <v>0</v>
      </c>
    </row>
    <row r="679" spans="1:49">
      <c r="A679" s="1">
        <v>1</v>
      </c>
      <c r="B679" s="1">
        <v>6</v>
      </c>
      <c r="C679" s="1">
        <v>2</v>
      </c>
      <c r="D679" s="1">
        <v>3</v>
      </c>
      <c r="E679" s="1">
        <v>0</v>
      </c>
      <c r="F679" s="5">
        <v>83100</v>
      </c>
      <c r="G679" s="5">
        <v>0</v>
      </c>
      <c r="H679" s="1">
        <v>83200</v>
      </c>
      <c r="I679" s="1">
        <v>7</v>
      </c>
      <c r="J679" s="5" t="str">
        <f t="shared" si="46"/>
        <v>83200/7</v>
      </c>
      <c r="K679" s="2" t="s">
        <v>83</v>
      </c>
      <c r="L679" s="1">
        <v>6</v>
      </c>
      <c r="M679" s="1">
        <v>1</v>
      </c>
      <c r="N679" s="1">
        <v>1</v>
      </c>
      <c r="O679" s="1">
        <v>10</v>
      </c>
      <c r="P679" s="1">
        <v>4</v>
      </c>
      <c r="Q679" s="1">
        <v>1</v>
      </c>
      <c r="R679" s="1">
        <v>999</v>
      </c>
      <c r="S679" s="12">
        <v>354</v>
      </c>
      <c r="T679" s="29">
        <v>4</v>
      </c>
      <c r="U679" s="29">
        <v>13</v>
      </c>
      <c r="V679" s="61">
        <v>0</v>
      </c>
      <c r="W679" s="32">
        <f t="shared" si="47"/>
        <v>0</v>
      </c>
      <c r="X679" s="61">
        <v>2711702</v>
      </c>
      <c r="Y679" s="32">
        <f t="shared" si="44"/>
        <v>1400.4772061747587</v>
      </c>
      <c r="Z679" s="61">
        <v>2700000</v>
      </c>
      <c r="AA679" s="32">
        <f t="shared" si="45"/>
        <v>1394.4336275416135</v>
      </c>
      <c r="AB679" s="32">
        <v>1394.43</v>
      </c>
      <c r="AC679" s="32">
        <v>1395</v>
      </c>
      <c r="AD679" s="32">
        <v>1405</v>
      </c>
      <c r="AE679" s="32">
        <v>1452.27</v>
      </c>
      <c r="AF679" s="32">
        <v>1405</v>
      </c>
      <c r="AG679" s="32">
        <v>921.19</v>
      </c>
      <c r="AH679" s="32">
        <v>921.19</v>
      </c>
      <c r="AI679" s="21">
        <v>921.19</v>
      </c>
      <c r="AJ679" s="21">
        <v>921.19</v>
      </c>
      <c r="AK679" s="9">
        <v>930</v>
      </c>
      <c r="AL679" s="9">
        <v>2547.64</v>
      </c>
      <c r="AM679" s="9">
        <v>2600</v>
      </c>
      <c r="AN679" s="21">
        <v>2257.4499999999998</v>
      </c>
      <c r="AO679" s="87">
        <v>2257.4499999999998</v>
      </c>
      <c r="AP679" s="83">
        <v>2257.4499999999998</v>
      </c>
      <c r="AQ679" s="24">
        <v>2257.4499999999998</v>
      </c>
      <c r="AR679" s="24">
        <v>1771.75</v>
      </c>
      <c r="AS679" s="24">
        <v>1772</v>
      </c>
      <c r="AT679" s="24">
        <v>1771.75</v>
      </c>
      <c r="AU679" s="24">
        <v>1772</v>
      </c>
      <c r="AV679" s="24">
        <f>VLOOKUP(J679,Foglio4!$D$2:$I$1206,6,0)</f>
        <v>1772</v>
      </c>
      <c r="AW679" s="24">
        <f>VLOOKUP(SPESA!J679,Foglio4!$D$2:$J$1206,7,0)</f>
        <v>1772</v>
      </c>
    </row>
    <row r="680" spans="1:49">
      <c r="A680" s="1">
        <v>1</v>
      </c>
      <c r="B680" s="1">
        <v>6</v>
      </c>
      <c r="C680" s="1">
        <v>2</v>
      </c>
      <c r="D680" s="1">
        <v>3</v>
      </c>
      <c r="E680" s="1">
        <v>0</v>
      </c>
      <c r="H680" s="1">
        <v>83200</v>
      </c>
      <c r="I680" s="1">
        <v>9</v>
      </c>
      <c r="J680" s="5" t="str">
        <f t="shared" si="46"/>
        <v>83200/9</v>
      </c>
      <c r="K680" s="2" t="s">
        <v>423</v>
      </c>
      <c r="L680" s="1">
        <v>6</v>
      </c>
      <c r="M680" s="1">
        <v>1</v>
      </c>
      <c r="N680" s="1">
        <v>1</v>
      </c>
      <c r="O680" s="1">
        <v>3</v>
      </c>
      <c r="P680" s="1">
        <v>2</v>
      </c>
      <c r="Q680" s="1">
        <v>9</v>
      </c>
      <c r="R680" s="1">
        <v>4</v>
      </c>
      <c r="S680" s="12">
        <v>202</v>
      </c>
      <c r="T680" s="29">
        <v>4</v>
      </c>
      <c r="U680" s="29">
        <v>13</v>
      </c>
      <c r="V680" s="61">
        <v>0</v>
      </c>
      <c r="W680" s="32">
        <f t="shared" si="47"/>
        <v>0</v>
      </c>
      <c r="X680" s="61">
        <v>0</v>
      </c>
      <c r="Y680" s="32">
        <f t="shared" si="44"/>
        <v>0</v>
      </c>
      <c r="Z680" s="61">
        <v>0</v>
      </c>
      <c r="AA680" s="32">
        <f t="shared" si="45"/>
        <v>0</v>
      </c>
      <c r="AB680" s="32">
        <v>0</v>
      </c>
      <c r="AC680" s="32">
        <v>0</v>
      </c>
      <c r="AD680" s="32">
        <v>0</v>
      </c>
      <c r="AE680" s="32">
        <v>0</v>
      </c>
      <c r="AF680" s="32">
        <v>0</v>
      </c>
      <c r="AG680" s="32">
        <v>0</v>
      </c>
      <c r="AH680" s="32">
        <v>0</v>
      </c>
      <c r="AI680" s="21">
        <v>336</v>
      </c>
      <c r="AJ680" s="21">
        <v>1680</v>
      </c>
      <c r="AK680" s="9">
        <v>2026.88</v>
      </c>
      <c r="AL680" s="9">
        <v>693.72</v>
      </c>
      <c r="AM680" s="9">
        <v>0</v>
      </c>
      <c r="AN680" s="21">
        <v>2500</v>
      </c>
      <c r="AO680" s="87">
        <v>0</v>
      </c>
      <c r="AP680" s="83">
        <v>0</v>
      </c>
      <c r="AQ680" s="24">
        <v>0</v>
      </c>
      <c r="AR680" s="24">
        <v>2500</v>
      </c>
      <c r="AS680" s="24">
        <v>0</v>
      </c>
      <c r="AT680" s="24">
        <v>0</v>
      </c>
      <c r="AU680" s="24">
        <v>2375</v>
      </c>
      <c r="AV680" s="24">
        <f>VLOOKUP(J680,Foglio4!$D$2:$I$1206,6,0)</f>
        <v>2375</v>
      </c>
      <c r="AW680" s="24">
        <f>VLOOKUP(SPESA!J680,Foglio4!$D$2:$J$1206,7,0)</f>
        <v>2375</v>
      </c>
    </row>
    <row r="681" spans="1:49">
      <c r="A681" s="1">
        <v>1</v>
      </c>
      <c r="B681" s="1">
        <v>6</v>
      </c>
      <c r="C681" s="1">
        <v>2</v>
      </c>
      <c r="D681" s="1">
        <v>3</v>
      </c>
      <c r="E681" s="1">
        <v>0</v>
      </c>
      <c r="H681" s="1">
        <v>83200</v>
      </c>
      <c r="I681" s="1">
        <v>53</v>
      </c>
      <c r="J681" s="5" t="str">
        <f t="shared" si="46"/>
        <v>83200/53</v>
      </c>
      <c r="K681" s="2" t="s">
        <v>86</v>
      </c>
      <c r="L681" s="1">
        <v>6</v>
      </c>
      <c r="M681" s="1">
        <v>1</v>
      </c>
      <c r="N681" s="1">
        <v>1</v>
      </c>
      <c r="O681" s="1">
        <v>10</v>
      </c>
      <c r="P681" s="1">
        <v>2</v>
      </c>
      <c r="Q681" s="1">
        <v>1</v>
      </c>
      <c r="R681" s="1">
        <v>1</v>
      </c>
      <c r="S681" s="12">
        <v>354</v>
      </c>
      <c r="T681" s="29">
        <v>4</v>
      </c>
      <c r="U681" s="29">
        <v>13</v>
      </c>
      <c r="V681" s="61">
        <v>0</v>
      </c>
      <c r="W681" s="32">
        <f t="shared" si="47"/>
        <v>0</v>
      </c>
      <c r="X681" s="61">
        <v>0</v>
      </c>
      <c r="Y681" s="32">
        <f t="shared" si="44"/>
        <v>0</v>
      </c>
      <c r="Z681" s="61">
        <v>0</v>
      </c>
      <c r="AA681" s="32">
        <f t="shared" si="45"/>
        <v>0</v>
      </c>
      <c r="AB681" s="32">
        <v>0</v>
      </c>
      <c r="AC681" s="32">
        <v>0</v>
      </c>
      <c r="AD681" s="32">
        <v>0</v>
      </c>
      <c r="AE681" s="32">
        <v>0</v>
      </c>
      <c r="AF681" s="32">
        <v>0</v>
      </c>
      <c r="AG681" s="32">
        <v>0</v>
      </c>
      <c r="AH681" s="32">
        <v>0</v>
      </c>
      <c r="AI681" s="21">
        <v>0</v>
      </c>
      <c r="AJ681" s="21">
        <v>0</v>
      </c>
      <c r="AK681" s="9">
        <v>0</v>
      </c>
      <c r="AL681" s="9">
        <v>0</v>
      </c>
      <c r="AM681" s="9">
        <v>0</v>
      </c>
      <c r="AN681" s="21">
        <v>0</v>
      </c>
      <c r="AO681" s="87">
        <v>0</v>
      </c>
      <c r="AP681" s="83">
        <v>0</v>
      </c>
      <c r="AQ681" s="24">
        <v>0</v>
      </c>
      <c r="AR681" s="24">
        <v>0</v>
      </c>
      <c r="AS681" s="24">
        <v>0</v>
      </c>
      <c r="AT681" s="24">
        <v>0</v>
      </c>
      <c r="AU681" s="24">
        <v>0</v>
      </c>
      <c r="AV681" s="24">
        <f>VLOOKUP(J681,Foglio4!$D$2:$I$1206,6,0)</f>
        <v>0</v>
      </c>
      <c r="AW681" s="24">
        <f>VLOOKUP(SPESA!J681,Foglio4!$D$2:$J$1206,7,0)</f>
        <v>0</v>
      </c>
    </row>
    <row r="682" spans="1:49">
      <c r="A682" s="1">
        <v>1</v>
      </c>
      <c r="B682" s="1">
        <v>6</v>
      </c>
      <c r="C682" s="1">
        <v>2</v>
      </c>
      <c r="D682" s="1">
        <v>3</v>
      </c>
      <c r="E682" s="1">
        <v>0</v>
      </c>
      <c r="H682" s="1">
        <v>83200</v>
      </c>
      <c r="I682" s="1">
        <v>55</v>
      </c>
      <c r="J682" s="5" t="str">
        <f t="shared" si="46"/>
        <v>83200/55</v>
      </c>
      <c r="K682" s="2" t="s">
        <v>88</v>
      </c>
      <c r="L682" s="1">
        <v>6</v>
      </c>
      <c r="M682" s="1">
        <v>1</v>
      </c>
      <c r="N682" s="1">
        <v>1</v>
      </c>
      <c r="O682" s="1">
        <v>10</v>
      </c>
      <c r="P682" s="1">
        <v>2</v>
      </c>
      <c r="Q682" s="1">
        <v>1</v>
      </c>
      <c r="R682" s="1">
        <v>1</v>
      </c>
      <c r="S682" s="12">
        <v>354</v>
      </c>
      <c r="T682" s="29">
        <v>4</v>
      </c>
      <c r="U682" s="29">
        <v>13</v>
      </c>
      <c r="V682" s="61">
        <v>0</v>
      </c>
      <c r="W682" s="32">
        <f t="shared" si="47"/>
        <v>0</v>
      </c>
      <c r="X682" s="61">
        <v>0</v>
      </c>
      <c r="Y682" s="32">
        <f t="shared" si="44"/>
        <v>0</v>
      </c>
      <c r="Z682" s="61">
        <v>0</v>
      </c>
      <c r="AA682" s="32">
        <f t="shared" si="45"/>
        <v>0</v>
      </c>
      <c r="AB682" s="32">
        <v>0</v>
      </c>
      <c r="AC682" s="32">
        <v>0</v>
      </c>
      <c r="AD682" s="32">
        <v>0</v>
      </c>
      <c r="AE682" s="32">
        <v>0</v>
      </c>
      <c r="AF682" s="32">
        <v>0</v>
      </c>
      <c r="AG682" s="32">
        <v>0</v>
      </c>
      <c r="AH682" s="32">
        <v>0</v>
      </c>
      <c r="AI682" s="21">
        <v>0</v>
      </c>
      <c r="AJ682" s="21">
        <v>0</v>
      </c>
      <c r="AK682" s="9">
        <v>0</v>
      </c>
      <c r="AL682" s="9">
        <v>0</v>
      </c>
      <c r="AM682" s="9">
        <v>0</v>
      </c>
      <c r="AN682" s="21">
        <v>0</v>
      </c>
      <c r="AO682" s="87">
        <v>0</v>
      </c>
      <c r="AP682" s="83">
        <v>0</v>
      </c>
      <c r="AQ682" s="24">
        <v>0</v>
      </c>
      <c r="AR682" s="24">
        <v>0</v>
      </c>
      <c r="AS682" s="24">
        <v>0</v>
      </c>
      <c r="AT682" s="24">
        <v>0</v>
      </c>
      <c r="AU682" s="24">
        <v>0</v>
      </c>
      <c r="AV682" s="24">
        <f>VLOOKUP(J682,Foglio4!$D$2:$I$1206,6,0)</f>
        <v>0</v>
      </c>
      <c r="AW682" s="24">
        <f>VLOOKUP(SPESA!J682,Foglio4!$D$2:$J$1206,7,0)</f>
        <v>0</v>
      </c>
    </row>
    <row r="683" spans="1:49">
      <c r="A683" s="1">
        <v>1</v>
      </c>
      <c r="B683" s="1">
        <v>6</v>
      </c>
      <c r="C683" s="1">
        <v>2</v>
      </c>
      <c r="D683" s="1">
        <v>3</v>
      </c>
      <c r="E683" s="1">
        <v>0</v>
      </c>
      <c r="H683" s="1">
        <v>83200</v>
      </c>
      <c r="I683" s="1">
        <v>57</v>
      </c>
      <c r="J683" s="5" t="str">
        <f t="shared" si="46"/>
        <v>83200/57</v>
      </c>
      <c r="K683" s="2" t="s">
        <v>89</v>
      </c>
      <c r="L683" s="1">
        <v>6</v>
      </c>
      <c r="M683" s="1">
        <v>1</v>
      </c>
      <c r="N683" s="1">
        <v>1</v>
      </c>
      <c r="O683" s="1">
        <v>10</v>
      </c>
      <c r="P683" s="1">
        <v>2</v>
      </c>
      <c r="Q683" s="1">
        <v>1</v>
      </c>
      <c r="R683" s="1">
        <v>1</v>
      </c>
      <c r="S683" s="12">
        <v>354</v>
      </c>
      <c r="T683" s="29">
        <v>4</v>
      </c>
      <c r="U683" s="29">
        <v>13</v>
      </c>
      <c r="V683" s="61">
        <v>0</v>
      </c>
      <c r="W683" s="32">
        <f t="shared" si="47"/>
        <v>0</v>
      </c>
      <c r="X683" s="61">
        <v>0</v>
      </c>
      <c r="Y683" s="32">
        <f t="shared" si="44"/>
        <v>0</v>
      </c>
      <c r="Z683" s="61">
        <v>0</v>
      </c>
      <c r="AA683" s="32">
        <f t="shared" si="45"/>
        <v>0</v>
      </c>
      <c r="AB683" s="32">
        <v>0</v>
      </c>
      <c r="AC683" s="32">
        <v>0</v>
      </c>
      <c r="AD683" s="32">
        <v>0</v>
      </c>
      <c r="AE683" s="32">
        <v>0</v>
      </c>
      <c r="AF683" s="32">
        <v>0</v>
      </c>
      <c r="AG683" s="32">
        <v>0</v>
      </c>
      <c r="AH683" s="32">
        <v>0</v>
      </c>
      <c r="AI683" s="21">
        <v>0</v>
      </c>
      <c r="AJ683" s="21">
        <v>0</v>
      </c>
      <c r="AK683" s="9">
        <v>0</v>
      </c>
      <c r="AL683" s="9">
        <v>0</v>
      </c>
      <c r="AM683" s="9">
        <v>0</v>
      </c>
      <c r="AN683" s="21">
        <v>0</v>
      </c>
      <c r="AO683" s="87">
        <v>0</v>
      </c>
      <c r="AP683" s="83">
        <v>0</v>
      </c>
      <c r="AQ683" s="24">
        <v>0</v>
      </c>
      <c r="AR683" s="24">
        <v>0</v>
      </c>
      <c r="AS683" s="24">
        <v>0</v>
      </c>
      <c r="AT683" s="24">
        <v>0</v>
      </c>
      <c r="AU683" s="24">
        <v>0</v>
      </c>
      <c r="AV683" s="24">
        <f>VLOOKUP(J683,Foglio4!$D$2:$I$1206,6,0)</f>
        <v>0</v>
      </c>
      <c r="AW683" s="24">
        <f>VLOOKUP(SPESA!J683,Foglio4!$D$2:$J$1206,7,0)</f>
        <v>0</v>
      </c>
    </row>
    <row r="684" spans="1:49">
      <c r="A684" s="1">
        <v>1</v>
      </c>
      <c r="B684" s="1">
        <v>6</v>
      </c>
      <c r="C684" s="1">
        <v>2</v>
      </c>
      <c r="D684" s="1">
        <v>5</v>
      </c>
      <c r="E684" s="1">
        <v>0</v>
      </c>
      <c r="H684" s="1">
        <v>83400</v>
      </c>
      <c r="I684" s="1">
        <v>0</v>
      </c>
      <c r="J684" s="5" t="str">
        <f t="shared" si="46"/>
        <v>83400/0</v>
      </c>
      <c r="K684" s="2" t="s">
        <v>424</v>
      </c>
      <c r="L684" s="1">
        <v>6</v>
      </c>
      <c r="M684" s="1">
        <v>1</v>
      </c>
      <c r="N684" s="1">
        <v>1</v>
      </c>
      <c r="O684" s="1">
        <v>4</v>
      </c>
      <c r="P684" s="1">
        <v>4</v>
      </c>
      <c r="Q684" s="1">
        <v>1</v>
      </c>
      <c r="R684" s="1">
        <v>0</v>
      </c>
      <c r="S684" s="12">
        <v>400</v>
      </c>
      <c r="T684" s="29">
        <v>4</v>
      </c>
      <c r="U684" s="29">
        <v>13</v>
      </c>
      <c r="V684" s="61">
        <v>10787671</v>
      </c>
      <c r="W684" s="32">
        <f t="shared" si="47"/>
        <v>5571.3671130575794</v>
      </c>
      <c r="X684" s="61">
        <v>35000000</v>
      </c>
      <c r="Y684" s="32">
        <f t="shared" si="44"/>
        <v>18075.991468132026</v>
      </c>
      <c r="Z684" s="61">
        <v>35000000</v>
      </c>
      <c r="AA684" s="32">
        <f t="shared" si="45"/>
        <v>18075.991468132026</v>
      </c>
      <c r="AB684" s="32">
        <v>18624</v>
      </c>
      <c r="AC684" s="32">
        <v>21355</v>
      </c>
      <c r="AD684" s="32">
        <v>20116</v>
      </c>
      <c r="AE684" s="32">
        <v>20531.39</v>
      </c>
      <c r="AF684" s="32">
        <v>20941.099999999999</v>
      </c>
      <c r="AG684" s="32">
        <v>24098.19</v>
      </c>
      <c r="AH684" s="32">
        <v>21864.9</v>
      </c>
      <c r="AI684" s="21">
        <v>22265</v>
      </c>
      <c r="AJ684" s="21">
        <v>22555</v>
      </c>
      <c r="AK684" s="9">
        <v>22983.55</v>
      </c>
      <c r="AL684" s="9">
        <v>22977.5</v>
      </c>
      <c r="AM684" s="9">
        <v>23010</v>
      </c>
      <c r="AN684" s="21">
        <v>23485.07</v>
      </c>
      <c r="AO684" s="87">
        <v>23485.07</v>
      </c>
      <c r="AP684" s="83">
        <v>23550</v>
      </c>
      <c r="AQ684" s="24">
        <v>23550</v>
      </c>
      <c r="AR684" s="24">
        <v>23549.58</v>
      </c>
      <c r="AS684" s="24">
        <v>25000</v>
      </c>
      <c r="AT684" s="24">
        <v>27000</v>
      </c>
      <c r="AU684" s="24">
        <v>25500</v>
      </c>
      <c r="AV684" s="24">
        <f>VLOOKUP(J684,Foglio4!$D$2:$I$1206,6,0)</f>
        <v>25500</v>
      </c>
      <c r="AW684" s="24">
        <f>VLOOKUP(SPESA!J684,Foglio4!$D$2:$J$1206,7,0)</f>
        <v>25500</v>
      </c>
    </row>
    <row r="685" spans="1:49">
      <c r="A685" s="1">
        <v>1</v>
      </c>
      <c r="B685" s="1">
        <v>6</v>
      </c>
      <c r="C685" s="1">
        <v>2</v>
      </c>
      <c r="D685" s="1">
        <v>5</v>
      </c>
      <c r="E685" s="1">
        <v>0</v>
      </c>
      <c r="H685" s="1">
        <v>83400</v>
      </c>
      <c r="I685" s="1">
        <v>71</v>
      </c>
      <c r="J685" s="5" t="str">
        <f t="shared" si="46"/>
        <v>83400/71</v>
      </c>
      <c r="K685" s="2" t="s">
        <v>425</v>
      </c>
      <c r="L685" s="1">
        <v>6</v>
      </c>
      <c r="M685" s="1">
        <v>1</v>
      </c>
      <c r="N685" s="1">
        <v>1</v>
      </c>
      <c r="O685" s="1">
        <v>10</v>
      </c>
      <c r="P685" s="1">
        <v>2</v>
      </c>
      <c r="Q685" s="1">
        <v>1</v>
      </c>
      <c r="R685" s="1">
        <v>1</v>
      </c>
      <c r="S685" s="12">
        <v>400</v>
      </c>
      <c r="T685" s="29">
        <v>4</v>
      </c>
      <c r="U685" s="29">
        <v>13</v>
      </c>
      <c r="V685" s="61">
        <v>0</v>
      </c>
      <c r="W685" s="32">
        <f t="shared" si="47"/>
        <v>0</v>
      </c>
      <c r="X685" s="61">
        <v>0</v>
      </c>
      <c r="Y685" s="32">
        <f t="shared" si="44"/>
        <v>0</v>
      </c>
      <c r="Z685" s="61">
        <v>0</v>
      </c>
      <c r="AA685" s="32">
        <f t="shared" si="45"/>
        <v>0</v>
      </c>
      <c r="AB685" s="32">
        <v>0</v>
      </c>
      <c r="AC685" s="32">
        <v>0</v>
      </c>
      <c r="AD685" s="32">
        <v>0</v>
      </c>
      <c r="AE685" s="32">
        <v>0</v>
      </c>
      <c r="AF685" s="32">
        <v>0</v>
      </c>
      <c r="AG685" s="32">
        <v>0</v>
      </c>
      <c r="AH685" s="32">
        <v>0</v>
      </c>
      <c r="AI685" s="21">
        <v>0</v>
      </c>
      <c r="AJ685" s="21">
        <v>0</v>
      </c>
      <c r="AK685" s="9">
        <v>0</v>
      </c>
      <c r="AL685" s="9">
        <v>0</v>
      </c>
      <c r="AM685" s="9">
        <v>0</v>
      </c>
      <c r="AN685" s="21">
        <v>0</v>
      </c>
      <c r="AO685" s="87">
        <v>0</v>
      </c>
      <c r="AP685" s="83">
        <v>0</v>
      </c>
      <c r="AQ685" s="24">
        <v>0</v>
      </c>
      <c r="AR685" s="24">
        <v>0</v>
      </c>
      <c r="AS685" s="24">
        <v>0</v>
      </c>
      <c r="AT685" s="24">
        <v>0</v>
      </c>
      <c r="AU685" s="24">
        <v>0</v>
      </c>
      <c r="AV685" s="24">
        <f>VLOOKUP(J685,Foglio4!$D$2:$I$1206,6,0)</f>
        <v>0</v>
      </c>
      <c r="AW685" s="24">
        <f>VLOOKUP(SPESA!J685,Foglio4!$D$2:$J$1206,7,0)</f>
        <v>0</v>
      </c>
    </row>
    <row r="686" spans="1:49">
      <c r="A686" s="1">
        <v>1</v>
      </c>
      <c r="B686" s="1">
        <v>6</v>
      </c>
      <c r="C686" s="1">
        <v>2</v>
      </c>
      <c r="D686" s="1">
        <v>6</v>
      </c>
      <c r="E686" s="1">
        <v>0</v>
      </c>
      <c r="H686" s="1">
        <v>83600</v>
      </c>
      <c r="I686" s="1">
        <v>0</v>
      </c>
      <c r="J686" s="5" t="str">
        <f t="shared" si="46"/>
        <v>83600/0</v>
      </c>
      <c r="K686" s="2" t="s">
        <v>426</v>
      </c>
      <c r="L686" s="1">
        <v>6</v>
      </c>
      <c r="M686" s="1">
        <v>1</v>
      </c>
      <c r="N686" s="1">
        <v>1</v>
      </c>
      <c r="O686" s="1">
        <v>7</v>
      </c>
      <c r="P686" s="1">
        <v>5</v>
      </c>
      <c r="Q686" s="1">
        <v>4</v>
      </c>
      <c r="R686" s="1">
        <v>3</v>
      </c>
      <c r="S686" s="12">
        <v>350</v>
      </c>
      <c r="T686" s="29">
        <v>4</v>
      </c>
      <c r="U686" s="29">
        <v>13</v>
      </c>
      <c r="V686" s="61">
        <v>0</v>
      </c>
      <c r="W686" s="32">
        <f t="shared" si="47"/>
        <v>0</v>
      </c>
      <c r="X686" s="61">
        <v>68997863</v>
      </c>
      <c r="Y686" s="32">
        <f t="shared" si="44"/>
        <v>35634.422368781212</v>
      </c>
      <c r="Z686" s="61">
        <v>64932024</v>
      </c>
      <c r="AA686" s="32">
        <f t="shared" si="45"/>
        <v>33534.591766644116</v>
      </c>
      <c r="AB686" s="32">
        <v>31256.28</v>
      </c>
      <c r="AC686" s="32">
        <v>28784.28</v>
      </c>
      <c r="AD686" s="32">
        <v>26102.21</v>
      </c>
      <c r="AE686" s="32">
        <v>16539.98</v>
      </c>
      <c r="AF686" s="32">
        <v>12474.23</v>
      </c>
      <c r="AG686" s="32">
        <v>8164.54</v>
      </c>
      <c r="AH686" s="32">
        <v>3596.26</v>
      </c>
      <c r="AI686" s="21">
        <v>0</v>
      </c>
      <c r="AJ686" s="21">
        <v>0</v>
      </c>
      <c r="AK686" s="9">
        <v>0</v>
      </c>
      <c r="AL686" s="9">
        <v>0</v>
      </c>
      <c r="AM686" s="9">
        <v>0</v>
      </c>
      <c r="AN686" s="21">
        <v>0</v>
      </c>
      <c r="AO686" s="87">
        <v>0</v>
      </c>
      <c r="AP686" s="83">
        <v>0</v>
      </c>
      <c r="AQ686" s="24">
        <v>0</v>
      </c>
      <c r="AR686" s="24">
        <v>0</v>
      </c>
      <c r="AS686" s="24">
        <v>0</v>
      </c>
      <c r="AT686" s="24">
        <v>0</v>
      </c>
      <c r="AU686" s="24">
        <v>0</v>
      </c>
      <c r="AV686" s="24">
        <f>VLOOKUP(J686,Foglio4!$D$2:$I$1206,6,0)</f>
        <v>0</v>
      </c>
      <c r="AW686" s="24">
        <f>VLOOKUP(SPESA!J686,Foglio4!$D$2:$J$1206,7,0)</f>
        <v>0</v>
      </c>
    </row>
    <row r="687" spans="1:49">
      <c r="A687" s="1">
        <v>1</v>
      </c>
      <c r="B687" s="1">
        <v>6</v>
      </c>
      <c r="C687" s="1">
        <v>3</v>
      </c>
      <c r="D687" s="1">
        <v>2</v>
      </c>
      <c r="E687" s="1">
        <v>0</v>
      </c>
      <c r="H687" s="1">
        <v>84800</v>
      </c>
      <c r="I687" s="1">
        <v>0</v>
      </c>
      <c r="J687" s="5" t="str">
        <f t="shared" si="46"/>
        <v>84800/0</v>
      </c>
      <c r="K687" s="2" t="s">
        <v>427</v>
      </c>
      <c r="L687" s="1">
        <v>6</v>
      </c>
      <c r="M687" s="1">
        <v>1</v>
      </c>
      <c r="N687" s="1">
        <v>1</v>
      </c>
      <c r="O687" s="1">
        <v>3</v>
      </c>
      <c r="P687" s="1">
        <v>1</v>
      </c>
      <c r="Q687" s="1">
        <v>2</v>
      </c>
      <c r="R687" s="1">
        <v>1</v>
      </c>
      <c r="S687" s="12">
        <v>400</v>
      </c>
      <c r="T687" s="29">
        <v>4</v>
      </c>
      <c r="U687" s="29">
        <v>25</v>
      </c>
      <c r="V687" s="61">
        <v>0</v>
      </c>
      <c r="W687" s="32">
        <f t="shared" si="47"/>
        <v>0</v>
      </c>
      <c r="X687" s="61">
        <v>1000000</v>
      </c>
      <c r="Y687" s="32">
        <f t="shared" si="44"/>
        <v>516.45689908948646</v>
      </c>
      <c r="Z687" s="61">
        <v>1476800</v>
      </c>
      <c r="AA687" s="32">
        <f t="shared" si="45"/>
        <v>762.70354857535369</v>
      </c>
      <c r="AB687" s="32">
        <v>775</v>
      </c>
      <c r="AC687" s="32">
        <v>620</v>
      </c>
      <c r="AD687" s="32">
        <v>606.48</v>
      </c>
      <c r="AE687" s="32">
        <v>628.6</v>
      </c>
      <c r="AF687" s="32">
        <v>0</v>
      </c>
      <c r="AG687" s="32">
        <v>4938.6000000000004</v>
      </c>
      <c r="AH687" s="32">
        <v>990.72</v>
      </c>
      <c r="AI687" s="21">
        <v>1144.2</v>
      </c>
      <c r="AJ687" s="21">
        <v>324.83</v>
      </c>
      <c r="AK687" s="9">
        <v>874.64</v>
      </c>
      <c r="AL687" s="9">
        <v>572.6</v>
      </c>
      <c r="AM687" s="9">
        <v>770.5</v>
      </c>
      <c r="AN687" s="21">
        <v>839.4</v>
      </c>
      <c r="AO687" s="87">
        <v>999.8</v>
      </c>
      <c r="AP687" s="83">
        <v>1000</v>
      </c>
      <c r="AQ687" s="24">
        <v>922.2</v>
      </c>
      <c r="AR687" s="24">
        <v>0</v>
      </c>
      <c r="AS687" s="24">
        <v>878.4</v>
      </c>
      <c r="AT687" s="24">
        <v>593.32000000000005</v>
      </c>
      <c r="AU687" s="24">
        <v>500</v>
      </c>
      <c r="AV687" s="24">
        <f>VLOOKUP(J687,Foglio4!$D$2:$I$1206,6,0)</f>
        <v>500</v>
      </c>
      <c r="AW687" s="24">
        <f>VLOOKUP(SPESA!J687,Foglio4!$D$2:$J$1206,7,0)</f>
        <v>500</v>
      </c>
    </row>
    <row r="688" spans="1:49">
      <c r="A688" s="1">
        <v>1</v>
      </c>
      <c r="B688" s="1">
        <v>6</v>
      </c>
      <c r="C688" s="1">
        <v>3</v>
      </c>
      <c r="D688" s="1">
        <v>2</v>
      </c>
      <c r="E688" s="1">
        <v>0</v>
      </c>
      <c r="H688" s="1">
        <v>84800</v>
      </c>
      <c r="I688" s="1">
        <v>71</v>
      </c>
      <c r="J688" s="5" t="str">
        <f t="shared" si="46"/>
        <v>84800/71</v>
      </c>
      <c r="K688" s="2" t="s">
        <v>428</v>
      </c>
      <c r="L688" s="1">
        <v>6</v>
      </c>
      <c r="M688" s="1">
        <v>1</v>
      </c>
      <c r="N688" s="1">
        <v>1</v>
      </c>
      <c r="O688" s="1">
        <v>10</v>
      </c>
      <c r="P688" s="1">
        <v>2</v>
      </c>
      <c r="Q688" s="1">
        <v>1</v>
      </c>
      <c r="R688" s="1">
        <v>1</v>
      </c>
      <c r="S688" s="12">
        <v>400</v>
      </c>
      <c r="T688" s="29">
        <v>4</v>
      </c>
      <c r="U688" s="29">
        <v>25</v>
      </c>
      <c r="V688" s="61">
        <v>0</v>
      </c>
      <c r="W688" s="32">
        <f t="shared" si="47"/>
        <v>0</v>
      </c>
      <c r="X688" s="61">
        <v>0</v>
      </c>
      <c r="Y688" s="32">
        <f t="shared" si="44"/>
        <v>0</v>
      </c>
      <c r="Z688" s="61">
        <v>0</v>
      </c>
      <c r="AA688" s="32">
        <f t="shared" si="45"/>
        <v>0</v>
      </c>
      <c r="AB688" s="32">
        <v>0</v>
      </c>
      <c r="AC688" s="32">
        <v>0</v>
      </c>
      <c r="AD688" s="32">
        <v>0</v>
      </c>
      <c r="AE688" s="32">
        <v>0</v>
      </c>
      <c r="AF688" s="32">
        <v>0</v>
      </c>
      <c r="AG688" s="32">
        <v>0</v>
      </c>
      <c r="AH688" s="32">
        <v>0</v>
      </c>
      <c r="AI688" s="21">
        <v>0</v>
      </c>
      <c r="AJ688" s="21">
        <v>0</v>
      </c>
      <c r="AK688" s="9">
        <v>0</v>
      </c>
      <c r="AL688" s="9">
        <v>0</v>
      </c>
      <c r="AM688" s="9">
        <v>0</v>
      </c>
      <c r="AN688" s="21">
        <v>0</v>
      </c>
      <c r="AO688" s="87">
        <v>0</v>
      </c>
      <c r="AP688" s="83">
        <v>0</v>
      </c>
      <c r="AQ688" s="24">
        <v>0</v>
      </c>
      <c r="AR688" s="24">
        <v>0</v>
      </c>
      <c r="AS688" s="24">
        <v>0</v>
      </c>
      <c r="AT688" s="24">
        <v>0</v>
      </c>
      <c r="AU688" s="24">
        <v>0</v>
      </c>
      <c r="AV688" s="24">
        <f>VLOOKUP(J688,Foglio4!$D$2:$I$1206,6,0)</f>
        <v>0</v>
      </c>
      <c r="AW688" s="24">
        <f>VLOOKUP(SPESA!J688,Foglio4!$D$2:$J$1206,7,0)</f>
        <v>0</v>
      </c>
    </row>
    <row r="689" spans="1:49">
      <c r="A689" s="1">
        <v>1</v>
      </c>
      <c r="B689" s="1">
        <v>6</v>
      </c>
      <c r="C689" s="1">
        <v>3</v>
      </c>
      <c r="D689" s="1">
        <v>3</v>
      </c>
      <c r="E689" s="1">
        <v>0</v>
      </c>
      <c r="H689" s="1">
        <v>85202</v>
      </c>
      <c r="I689" s="1">
        <v>0</v>
      </c>
      <c r="J689" s="5" t="str">
        <f t="shared" si="46"/>
        <v>85202/0</v>
      </c>
      <c r="K689" s="2" t="s">
        <v>429</v>
      </c>
      <c r="L689" s="1">
        <v>6</v>
      </c>
      <c r="M689" s="1">
        <v>1</v>
      </c>
      <c r="N689" s="1">
        <v>1</v>
      </c>
      <c r="O689" s="1">
        <v>3</v>
      </c>
      <c r="P689" s="1">
        <v>2</v>
      </c>
      <c r="Q689" s="1">
        <v>13</v>
      </c>
      <c r="R689" s="1">
        <v>2</v>
      </c>
      <c r="S689" s="12">
        <v>202</v>
      </c>
      <c r="T689" s="29">
        <v>4</v>
      </c>
      <c r="U689" s="29">
        <v>25</v>
      </c>
      <c r="V689" s="61">
        <v>1471768</v>
      </c>
      <c r="W689" s="32">
        <f t="shared" si="47"/>
        <v>760.10473745913532</v>
      </c>
      <c r="X689" s="61">
        <v>9809950</v>
      </c>
      <c r="Y689" s="32">
        <f t="shared" si="44"/>
        <v>5066.4163572229081</v>
      </c>
      <c r="Z689" s="61">
        <v>30807439</v>
      </c>
      <c r="AA689" s="32">
        <f t="shared" si="45"/>
        <v>15910.714414828512</v>
      </c>
      <c r="AB689" s="32">
        <v>15910.72</v>
      </c>
      <c r="AC689" s="32">
        <v>15910.7</v>
      </c>
      <c r="AD689" s="32">
        <v>15910.72</v>
      </c>
      <c r="AE689" s="32">
        <v>15912</v>
      </c>
      <c r="AF689" s="32">
        <v>15912</v>
      </c>
      <c r="AG689" s="32">
        <v>19400</v>
      </c>
      <c r="AH689" s="32">
        <v>19400</v>
      </c>
      <c r="AI689" s="21">
        <v>15088.3</v>
      </c>
      <c r="AJ689" s="21">
        <v>14640</v>
      </c>
      <c r="AK689" s="9">
        <v>14640</v>
      </c>
      <c r="AL689" s="9">
        <v>14640</v>
      </c>
      <c r="AM689" s="9">
        <v>14640</v>
      </c>
      <c r="AN689" s="21">
        <v>14640</v>
      </c>
      <c r="AO689" s="87">
        <v>14640</v>
      </c>
      <c r="AP689" s="83">
        <v>14640</v>
      </c>
      <c r="AQ689" s="24">
        <v>14056.57</v>
      </c>
      <c r="AR689" s="24">
        <v>14056.57</v>
      </c>
      <c r="AS689" s="24">
        <v>14640</v>
      </c>
      <c r="AT689" s="24">
        <v>14640</v>
      </c>
      <c r="AU689" s="24">
        <v>14640</v>
      </c>
      <c r="AV689" s="24">
        <f>VLOOKUP(J689,Foglio4!$D$2:$I$1206,6,0)</f>
        <v>14640</v>
      </c>
      <c r="AW689" s="24">
        <f>VLOOKUP(SPESA!J689,Foglio4!$D$2:$J$1206,7,0)</f>
        <v>14640</v>
      </c>
    </row>
    <row r="690" spans="1:49">
      <c r="A690" s="1">
        <v>1</v>
      </c>
      <c r="B690" s="1">
        <v>6</v>
      </c>
      <c r="C690" s="1">
        <v>3</v>
      </c>
      <c r="D690" s="1">
        <v>3</v>
      </c>
      <c r="E690" s="1">
        <v>0</v>
      </c>
      <c r="H690" s="1">
        <v>85202</v>
      </c>
      <c r="I690" s="1">
        <v>71</v>
      </c>
      <c r="J690" s="5" t="str">
        <f t="shared" si="46"/>
        <v>85202/71</v>
      </c>
      <c r="K690" s="2" t="s">
        <v>430</v>
      </c>
      <c r="L690" s="1">
        <v>6</v>
      </c>
      <c r="M690" s="1">
        <v>1</v>
      </c>
      <c r="N690" s="1">
        <v>1</v>
      </c>
      <c r="O690" s="1">
        <v>10</v>
      </c>
      <c r="P690" s="1">
        <v>2</v>
      </c>
      <c r="Q690" s="1">
        <v>1</v>
      </c>
      <c r="R690" s="1">
        <v>1</v>
      </c>
      <c r="S690" s="12">
        <v>202</v>
      </c>
      <c r="T690" s="29">
        <v>4</v>
      </c>
      <c r="U690" s="29">
        <v>25</v>
      </c>
      <c r="V690" s="61">
        <v>0</v>
      </c>
      <c r="W690" s="32">
        <f t="shared" si="47"/>
        <v>0</v>
      </c>
      <c r="X690" s="61">
        <v>0</v>
      </c>
      <c r="Y690" s="32">
        <f t="shared" si="44"/>
        <v>0</v>
      </c>
      <c r="Z690" s="61">
        <v>0</v>
      </c>
      <c r="AA690" s="32">
        <f t="shared" si="45"/>
        <v>0</v>
      </c>
      <c r="AB690" s="32">
        <v>0</v>
      </c>
      <c r="AC690" s="32">
        <v>0</v>
      </c>
      <c r="AD690" s="32">
        <v>0</v>
      </c>
      <c r="AE690" s="32">
        <v>0</v>
      </c>
      <c r="AF690" s="32">
        <v>0</v>
      </c>
      <c r="AG690" s="32">
        <v>0</v>
      </c>
      <c r="AH690" s="32">
        <v>0</v>
      </c>
      <c r="AI690" s="21">
        <v>0</v>
      </c>
      <c r="AJ690" s="21">
        <v>0</v>
      </c>
      <c r="AK690" s="9">
        <v>0</v>
      </c>
      <c r="AL690" s="9">
        <v>0</v>
      </c>
      <c r="AM690" s="9">
        <v>0</v>
      </c>
      <c r="AN690" s="21">
        <v>0</v>
      </c>
      <c r="AO690" s="87">
        <v>0</v>
      </c>
      <c r="AP690" s="83">
        <v>0</v>
      </c>
      <c r="AQ690" s="24">
        <v>0</v>
      </c>
      <c r="AR690" s="24">
        <v>0</v>
      </c>
      <c r="AS690" s="24">
        <v>0</v>
      </c>
      <c r="AT690" s="24">
        <v>0</v>
      </c>
      <c r="AU690" s="24">
        <v>0</v>
      </c>
      <c r="AV690" s="24">
        <f>VLOOKUP(J690,Foglio4!$D$2:$I$1206,6,0)</f>
        <v>0</v>
      </c>
      <c r="AW690" s="24">
        <f>VLOOKUP(SPESA!J690,Foglio4!$D$2:$J$1206,7,0)</f>
        <v>0</v>
      </c>
    </row>
    <row r="691" spans="1:49">
      <c r="A691" s="1">
        <v>1</v>
      </c>
      <c r="B691" s="1">
        <v>6</v>
      </c>
      <c r="C691" s="1">
        <v>3</v>
      </c>
      <c r="D691" s="1">
        <v>5</v>
      </c>
      <c r="E691" s="1">
        <v>0</v>
      </c>
      <c r="H691" s="1">
        <v>85800</v>
      </c>
      <c r="I691" s="1">
        <v>0</v>
      </c>
      <c r="J691" s="5" t="str">
        <f t="shared" si="46"/>
        <v>85800/0</v>
      </c>
      <c r="K691" s="2" t="s">
        <v>431</v>
      </c>
      <c r="L691" s="1">
        <v>6</v>
      </c>
      <c r="M691" s="1">
        <v>1</v>
      </c>
      <c r="N691" s="1">
        <v>1</v>
      </c>
      <c r="O691" s="1">
        <v>4</v>
      </c>
      <c r="P691" s="1">
        <v>4</v>
      </c>
      <c r="Q691" s="1">
        <v>1</v>
      </c>
      <c r="R691" s="1">
        <v>0</v>
      </c>
      <c r="S691" s="12">
        <v>400</v>
      </c>
      <c r="T691" s="29">
        <v>4</v>
      </c>
      <c r="U691" s="29">
        <v>25</v>
      </c>
      <c r="V691" s="61">
        <v>662000</v>
      </c>
      <c r="W691" s="32">
        <f t="shared" si="47"/>
        <v>341.89446719724003</v>
      </c>
      <c r="X691" s="61">
        <v>4315000</v>
      </c>
      <c r="Y691" s="32">
        <f t="shared" si="44"/>
        <v>2228.5115195711342</v>
      </c>
      <c r="Z691" s="61">
        <v>8100986</v>
      </c>
      <c r="AA691" s="32">
        <f t="shared" si="45"/>
        <v>4183.8101091273429</v>
      </c>
      <c r="AB691" s="32">
        <v>4420</v>
      </c>
      <c r="AC691" s="32">
        <v>2866.55</v>
      </c>
      <c r="AD691" s="32">
        <v>2398</v>
      </c>
      <c r="AE691" s="32">
        <v>4650</v>
      </c>
      <c r="AF691" s="32">
        <v>2080</v>
      </c>
      <c r="AG691" s="32">
        <v>4050</v>
      </c>
      <c r="AH691" s="32">
        <v>5492</v>
      </c>
      <c r="AI691" s="21">
        <v>8000</v>
      </c>
      <c r="AJ691" s="21">
        <v>5400</v>
      </c>
      <c r="AK691" s="9">
        <v>870</v>
      </c>
      <c r="AL691" s="9">
        <v>4700</v>
      </c>
      <c r="AM691" s="9">
        <v>2901.9</v>
      </c>
      <c r="AN691" s="21">
        <v>3117</v>
      </c>
      <c r="AO691" s="87">
        <v>6982</v>
      </c>
      <c r="AP691" s="83">
        <v>3999.13</v>
      </c>
      <c r="AQ691" s="24">
        <v>4000</v>
      </c>
      <c r="AR691" s="24">
        <v>6498</v>
      </c>
      <c r="AS691" s="24">
        <v>3800</v>
      </c>
      <c r="AT691" s="24">
        <v>3463</v>
      </c>
      <c r="AU691" s="24">
        <v>1800</v>
      </c>
      <c r="AV691" s="24">
        <f>VLOOKUP(J691,Foglio4!$D$2:$I$1206,6,0)</f>
        <v>2000</v>
      </c>
      <c r="AW691" s="24">
        <f>VLOOKUP(SPESA!J691,Foglio4!$D$2:$J$1206,7,0)</f>
        <v>2000</v>
      </c>
    </row>
    <row r="692" spans="1:49">
      <c r="A692" s="1">
        <v>1</v>
      </c>
      <c r="B692" s="1">
        <v>6</v>
      </c>
      <c r="C692" s="1">
        <v>3</v>
      </c>
      <c r="D692" s="1">
        <v>5</v>
      </c>
      <c r="E692" s="1">
        <v>0</v>
      </c>
      <c r="H692" s="1">
        <v>85800</v>
      </c>
      <c r="I692" s="1">
        <v>71</v>
      </c>
      <c r="J692" s="5" t="str">
        <f t="shared" si="46"/>
        <v>85800/71</v>
      </c>
      <c r="K692" s="2" t="s">
        <v>432</v>
      </c>
      <c r="L692" s="1">
        <v>6</v>
      </c>
      <c r="M692" s="1">
        <v>1</v>
      </c>
      <c r="N692" s="1">
        <v>1</v>
      </c>
      <c r="O692" s="1">
        <v>10</v>
      </c>
      <c r="P692" s="1">
        <v>2</v>
      </c>
      <c r="Q692" s="1">
        <v>1</v>
      </c>
      <c r="R692" s="1">
        <v>1</v>
      </c>
      <c r="S692" s="12">
        <v>400</v>
      </c>
      <c r="T692" s="29">
        <v>4</v>
      </c>
      <c r="U692" s="29">
        <v>25</v>
      </c>
      <c r="V692" s="61">
        <v>0</v>
      </c>
      <c r="W692" s="32">
        <f t="shared" si="47"/>
        <v>0</v>
      </c>
      <c r="X692" s="61">
        <v>0</v>
      </c>
      <c r="Y692" s="32">
        <f t="shared" ref="Y692:Y759" si="48">X692/1936.27</f>
        <v>0</v>
      </c>
      <c r="Z692" s="61">
        <v>0</v>
      </c>
      <c r="AA692" s="32">
        <f t="shared" si="45"/>
        <v>0</v>
      </c>
      <c r="AB692" s="32">
        <v>0</v>
      </c>
      <c r="AC692" s="32">
        <v>0</v>
      </c>
      <c r="AD692" s="32">
        <v>0</v>
      </c>
      <c r="AE692" s="32">
        <v>0</v>
      </c>
      <c r="AF692" s="32">
        <v>0</v>
      </c>
      <c r="AG692" s="32">
        <v>0</v>
      </c>
      <c r="AH692" s="32">
        <v>0</v>
      </c>
      <c r="AI692" s="21">
        <v>0</v>
      </c>
      <c r="AJ692" s="21">
        <v>0</v>
      </c>
      <c r="AK692" s="9">
        <v>0</v>
      </c>
      <c r="AL692" s="9">
        <v>0</v>
      </c>
      <c r="AM692" s="9">
        <v>0</v>
      </c>
      <c r="AN692" s="21">
        <v>0</v>
      </c>
      <c r="AO692" s="87">
        <v>0</v>
      </c>
      <c r="AP692" s="83">
        <v>0</v>
      </c>
      <c r="AQ692" s="24">
        <v>0</v>
      </c>
      <c r="AR692" s="24">
        <v>0</v>
      </c>
      <c r="AS692" s="24">
        <v>0</v>
      </c>
      <c r="AT692" s="24">
        <v>0</v>
      </c>
      <c r="AU692" s="24">
        <v>0</v>
      </c>
      <c r="AV692" s="24">
        <f>VLOOKUP(J692,Foglio4!$D$2:$I$1206,6,0)</f>
        <v>0</v>
      </c>
      <c r="AW692" s="24">
        <f>VLOOKUP(SPESA!J692,Foglio4!$D$2:$J$1206,7,0)</f>
        <v>0</v>
      </c>
    </row>
    <row r="693" spans="1:49" ht="15.75">
      <c r="A693" s="5">
        <v>1</v>
      </c>
      <c r="B693" s="5">
        <v>6</v>
      </c>
      <c r="C693" s="5">
        <v>3</v>
      </c>
      <c r="D693" s="5">
        <v>5</v>
      </c>
      <c r="E693" s="5">
        <v>0</v>
      </c>
      <c r="H693" s="5">
        <v>85810</v>
      </c>
      <c r="I693" s="5">
        <v>0</v>
      </c>
      <c r="J693" s="5" t="str">
        <f t="shared" si="46"/>
        <v>85810/0</v>
      </c>
      <c r="K693" s="96" t="s">
        <v>1128</v>
      </c>
      <c r="L693" s="5">
        <v>6</v>
      </c>
      <c r="M693" s="5">
        <v>1</v>
      </c>
      <c r="N693" s="5">
        <v>1</v>
      </c>
      <c r="O693" s="5">
        <v>4</v>
      </c>
      <c r="P693" s="5">
        <v>2</v>
      </c>
      <c r="Q693" s="5">
        <v>5</v>
      </c>
      <c r="R693" s="5">
        <v>999</v>
      </c>
      <c r="S693" s="94">
        <v>400</v>
      </c>
      <c r="T693" s="29">
        <v>4</v>
      </c>
      <c r="U693" s="29">
        <v>25</v>
      </c>
      <c r="V693" s="61">
        <v>0</v>
      </c>
      <c r="W693" s="32">
        <v>0</v>
      </c>
      <c r="X693" s="61">
        <v>0</v>
      </c>
      <c r="Y693" s="32">
        <v>0</v>
      </c>
      <c r="Z693" s="61">
        <v>0</v>
      </c>
      <c r="AA693" s="32">
        <v>0</v>
      </c>
      <c r="AB693" s="32">
        <v>0</v>
      </c>
      <c r="AC693" s="32">
        <v>0</v>
      </c>
      <c r="AD693" s="32">
        <v>0</v>
      </c>
      <c r="AE693" s="32">
        <v>0</v>
      </c>
      <c r="AF693" s="32">
        <v>0</v>
      </c>
      <c r="AG693" s="32">
        <v>0</v>
      </c>
      <c r="AH693" s="32">
        <v>0</v>
      </c>
      <c r="AI693" s="21">
        <v>0</v>
      </c>
      <c r="AJ693" s="21">
        <v>0</v>
      </c>
      <c r="AK693" s="9">
        <v>0</v>
      </c>
      <c r="AL693" s="9">
        <v>0</v>
      </c>
      <c r="AM693" s="9">
        <v>0</v>
      </c>
      <c r="AN693" s="21">
        <v>0</v>
      </c>
      <c r="AO693" s="87">
        <v>0</v>
      </c>
      <c r="AP693" s="83">
        <v>1650</v>
      </c>
      <c r="AQ693" s="24">
        <v>7350</v>
      </c>
      <c r="AR693" s="24">
        <v>16463.2</v>
      </c>
      <c r="AS693" s="24">
        <v>0</v>
      </c>
      <c r="AT693" s="24">
        <v>0</v>
      </c>
      <c r="AU693" s="24">
        <v>0</v>
      </c>
      <c r="AV693" s="24">
        <f>VLOOKUP(J693,Foglio4!$D$2:$I$1206,6,0)</f>
        <v>0</v>
      </c>
      <c r="AW693" s="24">
        <f>VLOOKUP(SPESA!J693,Foglio4!$D$2:$J$1206,7,0)</f>
        <v>0</v>
      </c>
    </row>
    <row r="694" spans="1:49">
      <c r="A694" s="1">
        <v>1</v>
      </c>
      <c r="B694" s="1">
        <v>6</v>
      </c>
      <c r="C694" s="1">
        <v>3</v>
      </c>
      <c r="D694" s="1">
        <v>5</v>
      </c>
      <c r="E694" s="1">
        <v>0</v>
      </c>
      <c r="H694" s="1">
        <v>85820</v>
      </c>
      <c r="I694" s="1">
        <v>0</v>
      </c>
      <c r="J694" s="5" t="str">
        <f t="shared" si="46"/>
        <v>85820/0</v>
      </c>
      <c r="K694" s="2" t="s">
        <v>433</v>
      </c>
      <c r="L694" s="1">
        <v>6</v>
      </c>
      <c r="M694" s="1">
        <v>1</v>
      </c>
      <c r="N694" s="1">
        <v>1</v>
      </c>
      <c r="O694" s="1">
        <v>4</v>
      </c>
      <c r="P694" s="1">
        <v>4</v>
      </c>
      <c r="Q694" s="1">
        <v>1</v>
      </c>
      <c r="R694" s="1">
        <v>0</v>
      </c>
      <c r="S694" s="12">
        <v>400</v>
      </c>
      <c r="T694" s="29">
        <v>4</v>
      </c>
      <c r="U694" s="29">
        <v>25</v>
      </c>
      <c r="V694" s="61">
        <v>0</v>
      </c>
      <c r="W694" s="32">
        <f t="shared" si="47"/>
        <v>0</v>
      </c>
      <c r="X694" s="61">
        <v>0</v>
      </c>
      <c r="Y694" s="32">
        <f t="shared" si="48"/>
        <v>0</v>
      </c>
      <c r="Z694" s="61">
        <v>0</v>
      </c>
      <c r="AA694" s="32">
        <f t="shared" si="45"/>
        <v>0</v>
      </c>
      <c r="AB694" s="32">
        <v>0</v>
      </c>
      <c r="AC694" s="32">
        <v>0</v>
      </c>
      <c r="AD694" s="32">
        <v>0</v>
      </c>
      <c r="AE694" s="32">
        <v>0</v>
      </c>
      <c r="AF694" s="32">
        <v>0</v>
      </c>
      <c r="AG694" s="32">
        <v>0</v>
      </c>
      <c r="AH694" s="32">
        <v>0</v>
      </c>
      <c r="AI694" s="21">
        <v>0</v>
      </c>
      <c r="AJ694" s="21">
        <v>0</v>
      </c>
      <c r="AK694" s="9">
        <v>0</v>
      </c>
      <c r="AL694" s="9">
        <v>0</v>
      </c>
      <c r="AM694" s="9">
        <v>0</v>
      </c>
      <c r="AN694" s="21">
        <v>5000</v>
      </c>
      <c r="AO694" s="87">
        <v>6996.1</v>
      </c>
      <c r="AP694" s="83">
        <v>3999.36</v>
      </c>
      <c r="AQ694" s="24">
        <v>4979.0600000000004</v>
      </c>
      <c r="AR694" s="24">
        <v>4999.6099999999997</v>
      </c>
      <c r="AS694" s="24">
        <v>3611.8</v>
      </c>
      <c r="AT694" s="24">
        <v>3250</v>
      </c>
      <c r="AU694" s="24">
        <v>2700</v>
      </c>
      <c r="AV694" s="24">
        <f>VLOOKUP(J694,Foglio4!$D$2:$I$1206,6,0)</f>
        <v>3000</v>
      </c>
      <c r="AW694" s="24">
        <f>VLOOKUP(SPESA!J694,Foglio4!$D$2:$J$1206,7,0)</f>
        <v>3000</v>
      </c>
    </row>
    <row r="695" spans="1:49">
      <c r="A695" s="1">
        <v>1</v>
      </c>
      <c r="B695" s="1">
        <v>8</v>
      </c>
      <c r="C695" s="1">
        <v>1</v>
      </c>
      <c r="D695" s="1">
        <v>2</v>
      </c>
      <c r="E695" s="1">
        <v>0</v>
      </c>
      <c r="H695" s="1">
        <v>96100</v>
      </c>
      <c r="I695" s="1">
        <v>0</v>
      </c>
      <c r="J695" s="5" t="str">
        <f t="shared" si="46"/>
        <v>96100/0</v>
      </c>
      <c r="K695" s="2" t="s">
        <v>434</v>
      </c>
      <c r="L695" s="1">
        <v>10</v>
      </c>
      <c r="M695" s="1">
        <v>5</v>
      </c>
      <c r="N695" s="1">
        <v>1</v>
      </c>
      <c r="O695" s="1">
        <v>3</v>
      </c>
      <c r="P695" s="1">
        <v>1</v>
      </c>
      <c r="Q695" s="1">
        <v>2</v>
      </c>
      <c r="R695" s="1">
        <v>999</v>
      </c>
      <c r="S695" s="12">
        <v>202</v>
      </c>
      <c r="T695" s="29">
        <v>2</v>
      </c>
      <c r="U695" s="29">
        <v>26</v>
      </c>
      <c r="V695" s="61">
        <v>0</v>
      </c>
      <c r="W695" s="32">
        <f t="shared" si="47"/>
        <v>0</v>
      </c>
      <c r="X695" s="61">
        <v>0</v>
      </c>
      <c r="Y695" s="32">
        <f t="shared" si="48"/>
        <v>0</v>
      </c>
      <c r="Z695" s="61">
        <v>0</v>
      </c>
      <c r="AA695" s="32">
        <f t="shared" si="45"/>
        <v>0</v>
      </c>
      <c r="AB695" s="32">
        <v>3965.53</v>
      </c>
      <c r="AC695" s="32">
        <v>3500</v>
      </c>
      <c r="AD695" s="32">
        <v>1400</v>
      </c>
      <c r="AE695" s="32">
        <v>4011.82</v>
      </c>
      <c r="AF695" s="32">
        <v>4076.88</v>
      </c>
      <c r="AG695" s="32">
        <v>2999.82</v>
      </c>
      <c r="AH695" s="32">
        <v>2500</v>
      </c>
      <c r="AI695" s="21">
        <v>3787.84</v>
      </c>
      <c r="AJ695" s="21">
        <v>2360.4</v>
      </c>
      <c r="AK695" s="9">
        <v>8800</v>
      </c>
      <c r="AL695" s="9">
        <v>8800</v>
      </c>
      <c r="AM695" s="9">
        <v>9000</v>
      </c>
      <c r="AN695" s="21">
        <v>7000</v>
      </c>
      <c r="AO695" s="87">
        <v>7000</v>
      </c>
      <c r="AP695" s="83">
        <v>1000</v>
      </c>
      <c r="AQ695" s="24">
        <v>3656.44</v>
      </c>
      <c r="AR695" s="24">
        <v>6000</v>
      </c>
      <c r="AS695" s="24">
        <v>6000</v>
      </c>
      <c r="AT695" s="24">
        <v>6225.9</v>
      </c>
      <c r="AU695" s="24">
        <v>8000</v>
      </c>
      <c r="AV695" s="24">
        <f>VLOOKUP(J695,Foglio4!$D$2:$I$1206,6,0)</f>
        <v>6000</v>
      </c>
      <c r="AW695" s="24">
        <f>VLOOKUP(SPESA!J695,Foglio4!$D$2:$J$1206,7,0)</f>
        <v>6000</v>
      </c>
    </row>
    <row r="696" spans="1:49">
      <c r="A696" s="1">
        <v>1</v>
      </c>
      <c r="B696" s="1">
        <v>8</v>
      </c>
      <c r="C696" s="1">
        <v>1</v>
      </c>
      <c r="D696" s="1">
        <v>2</v>
      </c>
      <c r="E696" s="1">
        <v>0</v>
      </c>
      <c r="H696" s="1">
        <v>96100</v>
      </c>
      <c r="I696" s="1">
        <v>71</v>
      </c>
      <c r="J696" s="5" t="str">
        <f t="shared" si="46"/>
        <v>96100/71</v>
      </c>
      <c r="K696" s="2" t="s">
        <v>435</v>
      </c>
      <c r="L696" s="1">
        <v>10</v>
      </c>
      <c r="M696" s="1">
        <v>5</v>
      </c>
      <c r="N696" s="1">
        <v>1</v>
      </c>
      <c r="O696" s="1">
        <v>10</v>
      </c>
      <c r="P696" s="1">
        <v>2</v>
      </c>
      <c r="Q696" s="1">
        <v>1</v>
      </c>
      <c r="R696" s="1">
        <v>1</v>
      </c>
      <c r="S696" s="12">
        <v>202</v>
      </c>
      <c r="T696" s="29">
        <v>2</v>
      </c>
      <c r="U696" s="29">
        <v>26</v>
      </c>
      <c r="V696" s="61">
        <v>0</v>
      </c>
      <c r="W696" s="32">
        <f t="shared" si="47"/>
        <v>0</v>
      </c>
      <c r="X696" s="61">
        <v>0</v>
      </c>
      <c r="Y696" s="32">
        <f t="shared" si="48"/>
        <v>0</v>
      </c>
      <c r="Z696" s="61">
        <v>0</v>
      </c>
      <c r="AA696" s="32">
        <f t="shared" si="45"/>
        <v>0</v>
      </c>
      <c r="AB696" s="32">
        <v>0</v>
      </c>
      <c r="AC696" s="32">
        <v>0</v>
      </c>
      <c r="AD696" s="32">
        <v>0</v>
      </c>
      <c r="AE696" s="32">
        <v>0</v>
      </c>
      <c r="AF696" s="32">
        <v>0</v>
      </c>
      <c r="AG696" s="32">
        <v>0</v>
      </c>
      <c r="AH696" s="32">
        <v>0</v>
      </c>
      <c r="AI696" s="21">
        <v>0</v>
      </c>
      <c r="AJ696" s="21">
        <v>0</v>
      </c>
      <c r="AK696" s="9">
        <v>0</v>
      </c>
      <c r="AL696" s="9">
        <v>0</v>
      </c>
      <c r="AM696" s="9">
        <v>0</v>
      </c>
      <c r="AN696" s="21">
        <v>0</v>
      </c>
      <c r="AO696" s="87">
        <v>0</v>
      </c>
      <c r="AP696" s="83">
        <v>0</v>
      </c>
      <c r="AQ696" s="24">
        <v>0</v>
      </c>
      <c r="AR696" s="24">
        <v>0</v>
      </c>
      <c r="AS696" s="24">
        <v>0</v>
      </c>
      <c r="AT696" s="24">
        <v>0</v>
      </c>
      <c r="AU696" s="24">
        <v>0</v>
      </c>
      <c r="AV696" s="24">
        <f>VLOOKUP(J696,Foglio4!$D$2:$I$1206,6,0)</f>
        <v>0</v>
      </c>
      <c r="AW696" s="24">
        <f>VLOOKUP(SPESA!J696,Foglio4!$D$2:$J$1206,7,0)</f>
        <v>0</v>
      </c>
    </row>
    <row r="697" spans="1:49">
      <c r="A697" s="5">
        <v>1</v>
      </c>
      <c r="B697" s="5">
        <v>8</v>
      </c>
      <c r="C697" s="5">
        <v>1</v>
      </c>
      <c r="D697" s="5">
        <v>2</v>
      </c>
      <c r="E697" s="5">
        <v>0</v>
      </c>
      <c r="H697" s="5">
        <v>96105</v>
      </c>
      <c r="I697" s="5">
        <v>0</v>
      </c>
      <c r="J697" s="5" t="str">
        <f t="shared" si="46"/>
        <v>96105/0</v>
      </c>
      <c r="K697" s="86" t="s">
        <v>1112</v>
      </c>
      <c r="L697" s="5">
        <v>10</v>
      </c>
      <c r="M697" s="5">
        <v>5</v>
      </c>
      <c r="N697" s="5">
        <v>1</v>
      </c>
      <c r="O697" s="5">
        <v>3</v>
      </c>
      <c r="P697" s="5">
        <v>1</v>
      </c>
      <c r="Q697" s="5">
        <v>2</v>
      </c>
      <c r="R697" s="5">
        <v>999</v>
      </c>
      <c r="S697" s="102">
        <v>761</v>
      </c>
      <c r="T697" s="29">
        <v>5</v>
      </c>
      <c r="U697" s="29">
        <v>14</v>
      </c>
      <c r="V697" s="61">
        <v>0</v>
      </c>
      <c r="W697" s="32">
        <v>0</v>
      </c>
      <c r="X697" s="61">
        <v>0</v>
      </c>
      <c r="Y697" s="32">
        <v>0</v>
      </c>
      <c r="Z697" s="61">
        <v>0</v>
      </c>
      <c r="AA697" s="32">
        <v>0</v>
      </c>
      <c r="AB697" s="32">
        <v>0</v>
      </c>
      <c r="AC697" s="32">
        <v>0</v>
      </c>
      <c r="AD697" s="32">
        <v>0</v>
      </c>
      <c r="AE697" s="32">
        <v>0</v>
      </c>
      <c r="AF697" s="32">
        <v>0</v>
      </c>
      <c r="AG697" s="32">
        <v>0</v>
      </c>
      <c r="AH697" s="32">
        <v>0</v>
      </c>
      <c r="AI697" s="21">
        <v>0</v>
      </c>
      <c r="AJ697" s="21">
        <v>0</v>
      </c>
      <c r="AK697" s="9">
        <v>0</v>
      </c>
      <c r="AL697" s="9">
        <v>0</v>
      </c>
      <c r="AM697" s="9">
        <v>0</v>
      </c>
      <c r="AN697" s="21">
        <v>0</v>
      </c>
      <c r="AO697" s="87">
        <v>5000</v>
      </c>
      <c r="AP697" s="83">
        <v>0</v>
      </c>
      <c r="AQ697" s="24">
        <v>1240.33</v>
      </c>
      <c r="AR697" s="24">
        <v>4995.37</v>
      </c>
      <c r="AS697" s="24">
        <v>2500</v>
      </c>
      <c r="AT697" s="24">
        <v>4999.78</v>
      </c>
      <c r="AU697" s="24">
        <v>6750</v>
      </c>
      <c r="AV697" s="24">
        <f>VLOOKUP(J697,Foglio4!$D$2:$I$1206,6,0)</f>
        <v>7500</v>
      </c>
      <c r="AW697" s="24">
        <f>VLOOKUP(SPESA!J697,Foglio4!$D$2:$J$1206,7,0)</f>
        <v>7500</v>
      </c>
    </row>
    <row r="698" spans="1:49">
      <c r="A698" s="5">
        <v>1</v>
      </c>
      <c r="B698" s="5">
        <v>8</v>
      </c>
      <c r="C698" s="5">
        <v>1</v>
      </c>
      <c r="D698" s="5">
        <v>2</v>
      </c>
      <c r="E698" s="5">
        <v>0</v>
      </c>
      <c r="H698" s="93">
        <v>96110</v>
      </c>
      <c r="I698" s="143">
        <v>0</v>
      </c>
      <c r="J698" s="143" t="str">
        <f t="shared" si="46"/>
        <v>96110/0</v>
      </c>
      <c r="K698" s="93" t="s">
        <v>1621</v>
      </c>
      <c r="L698" s="5">
        <v>10</v>
      </c>
      <c r="M698" s="5">
        <v>5</v>
      </c>
      <c r="N698" s="5">
        <v>1</v>
      </c>
      <c r="O698" s="5">
        <v>3</v>
      </c>
      <c r="P698" s="5">
        <v>1</v>
      </c>
      <c r="Q698" s="5">
        <v>2</v>
      </c>
      <c r="R698" s="5">
        <v>999</v>
      </c>
      <c r="S698" s="117">
        <v>761</v>
      </c>
      <c r="T698" s="29">
        <v>5</v>
      </c>
      <c r="U698" s="29">
        <v>14</v>
      </c>
      <c r="V698" s="61"/>
      <c r="W698" s="32"/>
      <c r="X698" s="61"/>
      <c r="Y698" s="32"/>
      <c r="Z698" s="61"/>
      <c r="AA698" s="32"/>
      <c r="AB698" s="32"/>
      <c r="AC698" s="32"/>
      <c r="AD698" s="32"/>
      <c r="AE698" s="32"/>
      <c r="AF698" s="32"/>
      <c r="AG698" s="32"/>
      <c r="AH698" s="32"/>
      <c r="AI698" s="21"/>
      <c r="AJ698" s="21"/>
      <c r="AK698" s="9"/>
      <c r="AL698" s="9"/>
      <c r="AM698" s="9"/>
      <c r="AN698" s="21"/>
      <c r="AO698" s="87"/>
      <c r="AP698" s="83"/>
      <c r="AQ698" s="24"/>
      <c r="AR698" s="24"/>
      <c r="AS698" s="24">
        <v>2464.4</v>
      </c>
      <c r="AT698" s="24">
        <v>0</v>
      </c>
      <c r="AU698" s="24">
        <v>0</v>
      </c>
      <c r="AV698" s="24">
        <f>VLOOKUP(J698,Foglio4!$D$2:$I$1206,6,0)</f>
        <v>0</v>
      </c>
      <c r="AW698" s="24">
        <f>VLOOKUP(SPESA!J698,Foglio4!$D$2:$J$1206,7,0)</f>
        <v>0</v>
      </c>
    </row>
    <row r="699" spans="1:49">
      <c r="A699" s="5">
        <v>1</v>
      </c>
      <c r="B699" s="5">
        <v>8</v>
      </c>
      <c r="C699" s="5">
        <v>1</v>
      </c>
      <c r="D699" s="5">
        <v>2</v>
      </c>
      <c r="E699" s="5">
        <v>0</v>
      </c>
      <c r="F699" s="5">
        <v>96200</v>
      </c>
      <c r="G699" s="5">
        <v>0</v>
      </c>
      <c r="H699" s="5">
        <v>0</v>
      </c>
      <c r="I699" s="5">
        <v>0</v>
      </c>
      <c r="J699" s="5" t="str">
        <f t="shared" si="46"/>
        <v>0/0</v>
      </c>
      <c r="K699" s="2" t="s">
        <v>966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49">
        <v>202</v>
      </c>
      <c r="T699" s="29">
        <v>2</v>
      </c>
      <c r="U699" s="29">
        <v>26</v>
      </c>
      <c r="V699" s="61">
        <v>0</v>
      </c>
      <c r="W699" s="32">
        <f t="shared" si="47"/>
        <v>0</v>
      </c>
      <c r="X699" s="61">
        <v>0</v>
      </c>
      <c r="Y699" s="32">
        <f t="shared" si="48"/>
        <v>0</v>
      </c>
      <c r="Z699" s="61">
        <v>0</v>
      </c>
      <c r="AA699" s="32">
        <f t="shared" si="45"/>
        <v>0</v>
      </c>
      <c r="AB699" s="32">
        <v>0</v>
      </c>
      <c r="AC699" s="32">
        <v>488</v>
      </c>
      <c r="AD699" s="32">
        <v>0</v>
      </c>
      <c r="AE699" s="32">
        <v>0</v>
      </c>
      <c r="AF699" s="32">
        <v>0</v>
      </c>
      <c r="AG699" s="32">
        <v>0</v>
      </c>
      <c r="AH699" s="32">
        <v>0</v>
      </c>
      <c r="AI699" s="21">
        <v>0</v>
      </c>
      <c r="AJ699" s="21">
        <v>0</v>
      </c>
      <c r="AK699" s="9">
        <v>0</v>
      </c>
      <c r="AL699" s="9">
        <v>0</v>
      </c>
      <c r="AM699" s="9">
        <v>0</v>
      </c>
      <c r="AN699" s="21">
        <v>0</v>
      </c>
      <c r="AO699" s="87">
        <v>0</v>
      </c>
      <c r="AP699" s="83">
        <v>0</v>
      </c>
      <c r="AQ699" s="24">
        <v>0</v>
      </c>
      <c r="AR699" s="24">
        <v>0</v>
      </c>
      <c r="AS699" s="24">
        <v>0</v>
      </c>
      <c r="AT699" s="24">
        <v>0</v>
      </c>
      <c r="AU699" s="24">
        <v>0</v>
      </c>
      <c r="AV699" s="24">
        <v>0</v>
      </c>
      <c r="AW699" s="24">
        <v>0</v>
      </c>
    </row>
    <row r="700" spans="1:49">
      <c r="A700" s="5">
        <v>1</v>
      </c>
      <c r="B700" s="5">
        <v>8</v>
      </c>
      <c r="C700" s="5">
        <v>1</v>
      </c>
      <c r="D700" s="5">
        <v>2</v>
      </c>
      <c r="E700" s="5">
        <v>0</v>
      </c>
      <c r="F700" s="5">
        <v>96250</v>
      </c>
      <c r="G700" s="5">
        <v>0</v>
      </c>
      <c r="H700" s="5">
        <v>0</v>
      </c>
      <c r="I700" s="5">
        <v>0</v>
      </c>
      <c r="J700" s="5" t="str">
        <f t="shared" si="46"/>
        <v>0/0</v>
      </c>
      <c r="K700" s="2" t="s">
        <v>967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49">
        <v>500</v>
      </c>
      <c r="T700" s="29">
        <v>2</v>
      </c>
      <c r="U700" s="29">
        <v>26</v>
      </c>
      <c r="V700" s="61">
        <v>840000</v>
      </c>
      <c r="W700" s="32">
        <f t="shared" si="47"/>
        <v>433.82379523516863</v>
      </c>
      <c r="X700" s="61">
        <v>8401200</v>
      </c>
      <c r="Y700" s="32">
        <f t="shared" si="48"/>
        <v>4338.8577006305941</v>
      </c>
      <c r="Z700" s="61">
        <v>2977200</v>
      </c>
      <c r="AA700" s="32">
        <f t="shared" si="45"/>
        <v>1537.5954799692192</v>
      </c>
      <c r="AB700" s="32">
        <v>6993.58</v>
      </c>
      <c r="AC700" s="32">
        <v>3468.95</v>
      </c>
      <c r="AD700" s="32">
        <v>0</v>
      </c>
      <c r="AE700" s="32">
        <v>0</v>
      </c>
      <c r="AF700" s="32">
        <v>0</v>
      </c>
      <c r="AG700" s="32">
        <v>0</v>
      </c>
      <c r="AH700" s="32">
        <v>0</v>
      </c>
      <c r="AI700" s="21">
        <v>0</v>
      </c>
      <c r="AJ700" s="21">
        <v>0</v>
      </c>
      <c r="AK700" s="9">
        <v>0</v>
      </c>
      <c r="AL700" s="9">
        <v>0</v>
      </c>
      <c r="AM700" s="9">
        <v>0</v>
      </c>
      <c r="AN700" s="21">
        <v>0</v>
      </c>
      <c r="AO700" s="87">
        <v>0</v>
      </c>
      <c r="AP700" s="83">
        <v>0</v>
      </c>
      <c r="AQ700" s="24">
        <v>0</v>
      </c>
      <c r="AR700" s="24">
        <v>0</v>
      </c>
      <c r="AS700" s="24">
        <v>0</v>
      </c>
      <c r="AT700" s="24">
        <v>0</v>
      </c>
      <c r="AU700" s="24">
        <v>0</v>
      </c>
      <c r="AV700" s="24">
        <v>0</v>
      </c>
      <c r="AW700" s="24">
        <v>0</v>
      </c>
    </row>
    <row r="701" spans="1:49">
      <c r="A701" s="5">
        <v>1</v>
      </c>
      <c r="B701" s="5">
        <v>8</v>
      </c>
      <c r="C701" s="5">
        <v>1</v>
      </c>
      <c r="D701" s="5">
        <v>2</v>
      </c>
      <c r="E701" s="5">
        <v>0</v>
      </c>
      <c r="F701" s="5">
        <v>96252</v>
      </c>
      <c r="G701" s="5">
        <v>0</v>
      </c>
      <c r="H701" s="5">
        <v>0</v>
      </c>
      <c r="I701" s="5">
        <v>0</v>
      </c>
      <c r="J701" s="5" t="str">
        <f t="shared" si="46"/>
        <v>0/0</v>
      </c>
      <c r="K701" s="2" t="s">
        <v>1070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70">
        <v>500</v>
      </c>
      <c r="T701" s="29">
        <v>2</v>
      </c>
      <c r="U701" s="29">
        <v>3</v>
      </c>
      <c r="V701" s="61">
        <v>0</v>
      </c>
      <c r="W701" s="32">
        <f t="shared" si="47"/>
        <v>0</v>
      </c>
      <c r="X701" s="61">
        <v>6468600</v>
      </c>
      <c r="Y701" s="32">
        <f t="shared" si="48"/>
        <v>3340.7530974502524</v>
      </c>
      <c r="Z701" s="61">
        <v>0</v>
      </c>
      <c r="AA701" s="32">
        <v>0</v>
      </c>
      <c r="AB701" s="32">
        <v>0</v>
      </c>
      <c r="AC701" s="32">
        <v>0</v>
      </c>
      <c r="AD701" s="32">
        <v>0</v>
      </c>
      <c r="AE701" s="32">
        <v>0</v>
      </c>
      <c r="AF701" s="32">
        <v>0</v>
      </c>
      <c r="AG701" s="32">
        <v>0</v>
      </c>
      <c r="AH701" s="32">
        <v>0</v>
      </c>
      <c r="AI701" s="21">
        <v>0</v>
      </c>
      <c r="AJ701" s="21">
        <v>0</v>
      </c>
      <c r="AK701" s="9">
        <v>0</v>
      </c>
      <c r="AL701" s="9">
        <v>0</v>
      </c>
      <c r="AM701" s="9">
        <v>0</v>
      </c>
      <c r="AN701" s="21">
        <v>0</v>
      </c>
      <c r="AO701" s="87">
        <v>0</v>
      </c>
      <c r="AP701" s="83">
        <v>0</v>
      </c>
      <c r="AQ701" s="24">
        <v>0</v>
      </c>
      <c r="AR701" s="24">
        <v>0</v>
      </c>
      <c r="AS701" s="24">
        <v>0</v>
      </c>
      <c r="AT701" s="24">
        <v>0</v>
      </c>
      <c r="AU701" s="24">
        <v>0</v>
      </c>
      <c r="AV701" s="24">
        <v>0</v>
      </c>
      <c r="AW701" s="24">
        <v>0</v>
      </c>
    </row>
    <row r="702" spans="1:49">
      <c r="A702" s="5">
        <v>1</v>
      </c>
      <c r="B702" s="5">
        <v>8</v>
      </c>
      <c r="C702" s="5">
        <v>1</v>
      </c>
      <c r="D702" s="5">
        <v>2</v>
      </c>
      <c r="E702" s="5">
        <v>0</v>
      </c>
      <c r="F702" s="5">
        <v>96253</v>
      </c>
      <c r="G702" s="5">
        <v>0</v>
      </c>
      <c r="H702" s="5">
        <v>0</v>
      </c>
      <c r="I702" s="5">
        <v>0</v>
      </c>
      <c r="J702" s="5" t="str">
        <f t="shared" si="46"/>
        <v>0/0</v>
      </c>
      <c r="K702" s="2" t="s">
        <v>1003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S702" s="55">
        <v>500</v>
      </c>
      <c r="T702" s="29">
        <v>2</v>
      </c>
      <c r="U702" s="29">
        <v>3</v>
      </c>
      <c r="V702" s="61">
        <v>0</v>
      </c>
      <c r="W702" s="32">
        <f t="shared" si="47"/>
        <v>0</v>
      </c>
      <c r="X702" s="61">
        <v>0</v>
      </c>
      <c r="Y702" s="32">
        <f t="shared" si="48"/>
        <v>0</v>
      </c>
      <c r="Z702" s="61">
        <v>0</v>
      </c>
      <c r="AA702" s="32">
        <f t="shared" si="45"/>
        <v>0</v>
      </c>
      <c r="AB702" s="32">
        <v>1842.18</v>
      </c>
      <c r="AC702" s="32">
        <v>0</v>
      </c>
      <c r="AD702" s="32">
        <v>0</v>
      </c>
      <c r="AE702" s="32">
        <v>0</v>
      </c>
      <c r="AF702" s="32">
        <v>0</v>
      </c>
      <c r="AG702" s="32">
        <v>0</v>
      </c>
      <c r="AH702" s="32">
        <v>0</v>
      </c>
      <c r="AI702" s="21">
        <v>0</v>
      </c>
      <c r="AJ702" s="21">
        <v>0</v>
      </c>
      <c r="AK702" s="9">
        <v>0</v>
      </c>
      <c r="AL702" s="9">
        <v>0</v>
      </c>
      <c r="AM702" s="9">
        <v>0</v>
      </c>
      <c r="AN702" s="21">
        <v>0</v>
      </c>
      <c r="AO702" s="87">
        <v>0</v>
      </c>
      <c r="AP702" s="83">
        <v>0</v>
      </c>
      <c r="AQ702" s="24">
        <v>0</v>
      </c>
      <c r="AR702" s="24">
        <v>0</v>
      </c>
      <c r="AS702" s="24">
        <v>0</v>
      </c>
      <c r="AT702" s="24">
        <v>0</v>
      </c>
      <c r="AU702" s="24">
        <v>0</v>
      </c>
      <c r="AV702" s="24">
        <v>0</v>
      </c>
      <c r="AW702" s="24">
        <v>0</v>
      </c>
    </row>
    <row r="703" spans="1:49">
      <c r="A703" s="1">
        <v>1</v>
      </c>
      <c r="B703" s="1">
        <v>8</v>
      </c>
      <c r="C703" s="1">
        <v>1</v>
      </c>
      <c r="D703" s="1">
        <v>3</v>
      </c>
      <c r="E703" s="1">
        <v>0</v>
      </c>
      <c r="F703" s="5">
        <v>97500</v>
      </c>
      <c r="G703" s="5">
        <v>0</v>
      </c>
      <c r="H703" s="1">
        <v>97400</v>
      </c>
      <c r="I703" s="1">
        <v>1</v>
      </c>
      <c r="J703" s="5" t="str">
        <f t="shared" si="46"/>
        <v>97400/1</v>
      </c>
      <c r="K703" s="2" t="s">
        <v>436</v>
      </c>
      <c r="L703" s="1">
        <v>10</v>
      </c>
      <c r="M703" s="1">
        <v>5</v>
      </c>
      <c r="N703" s="1">
        <v>1</v>
      </c>
      <c r="O703" s="1">
        <v>3</v>
      </c>
      <c r="P703" s="1">
        <v>2</v>
      </c>
      <c r="Q703" s="1">
        <v>9</v>
      </c>
      <c r="R703" s="1">
        <v>4</v>
      </c>
      <c r="S703" s="12">
        <v>761</v>
      </c>
      <c r="T703" s="29">
        <v>2</v>
      </c>
      <c r="U703" s="29">
        <v>26</v>
      </c>
      <c r="V703" s="61">
        <v>0</v>
      </c>
      <c r="W703" s="32">
        <f t="shared" si="47"/>
        <v>0</v>
      </c>
      <c r="X703" s="61">
        <v>7000000</v>
      </c>
      <c r="Y703" s="32">
        <f t="shared" si="48"/>
        <v>3615.1982936264053</v>
      </c>
      <c r="Z703" s="61">
        <v>3234816</v>
      </c>
      <c r="AA703" s="32">
        <f t="shared" si="45"/>
        <v>1670.6430404850564</v>
      </c>
      <c r="AB703" s="32">
        <v>3450</v>
      </c>
      <c r="AC703" s="32">
        <v>1150.01</v>
      </c>
      <c r="AD703" s="32">
        <v>2643.88</v>
      </c>
      <c r="AE703" s="32">
        <v>1770</v>
      </c>
      <c r="AF703" s="32">
        <v>4500</v>
      </c>
      <c r="AG703" s="32">
        <v>6423.2</v>
      </c>
      <c r="AH703" s="32">
        <v>2312</v>
      </c>
      <c r="AI703" s="21">
        <v>1978.2</v>
      </c>
      <c r="AJ703" s="21">
        <v>4603.6000000000004</v>
      </c>
      <c r="AK703" s="9">
        <v>6000</v>
      </c>
      <c r="AL703" s="9">
        <v>6000</v>
      </c>
      <c r="AM703" s="9">
        <v>2064.31</v>
      </c>
      <c r="AN703" s="21">
        <v>2982.18</v>
      </c>
      <c r="AO703" s="87">
        <v>2910.52</v>
      </c>
      <c r="AP703" s="83">
        <v>1143.75</v>
      </c>
      <c r="AQ703" s="24">
        <v>1606.33</v>
      </c>
      <c r="AR703" s="24">
        <v>2710.13</v>
      </c>
      <c r="AS703" s="24">
        <v>1775.21</v>
      </c>
      <c r="AT703" s="24">
        <v>1586</v>
      </c>
      <c r="AU703" s="24">
        <v>3000</v>
      </c>
      <c r="AV703" s="24">
        <f>VLOOKUP(J703,Foglio4!$D$2:$I$1206,6,0)</f>
        <v>3000</v>
      </c>
      <c r="AW703" s="24">
        <f>VLOOKUP(SPESA!J703,Foglio4!$D$2:$J$1206,7,0)</f>
        <v>3000</v>
      </c>
    </row>
    <row r="704" spans="1:49">
      <c r="A704" s="1">
        <v>1</v>
      </c>
      <c r="B704" s="1">
        <v>8</v>
      </c>
      <c r="C704" s="1">
        <v>1</v>
      </c>
      <c r="D704" s="1">
        <v>3</v>
      </c>
      <c r="E704" s="1">
        <v>0</v>
      </c>
      <c r="F704" s="5">
        <v>97601</v>
      </c>
      <c r="G704" s="5">
        <v>0</v>
      </c>
      <c r="H704" s="1">
        <v>97400</v>
      </c>
      <c r="I704" s="1">
        <v>2</v>
      </c>
      <c r="J704" s="5" t="str">
        <f t="shared" si="46"/>
        <v>97400/2</v>
      </c>
      <c r="K704" s="2" t="s">
        <v>437</v>
      </c>
      <c r="L704" s="1">
        <v>10</v>
      </c>
      <c r="M704" s="1">
        <v>5</v>
      </c>
      <c r="N704" s="1">
        <v>1</v>
      </c>
      <c r="O704" s="1">
        <v>3</v>
      </c>
      <c r="P704" s="1">
        <v>2</v>
      </c>
      <c r="Q704" s="1">
        <v>9</v>
      </c>
      <c r="R704" s="1">
        <v>4</v>
      </c>
      <c r="S704" s="12">
        <v>202</v>
      </c>
      <c r="T704" s="29">
        <v>2</v>
      </c>
      <c r="U704" s="29">
        <v>26</v>
      </c>
      <c r="V704" s="61">
        <v>0</v>
      </c>
      <c r="W704" s="32">
        <f t="shared" si="47"/>
        <v>0</v>
      </c>
      <c r="X704" s="61">
        <v>0</v>
      </c>
      <c r="Y704" s="32">
        <f t="shared" si="48"/>
        <v>0</v>
      </c>
      <c r="Z704" s="61">
        <v>4383720</v>
      </c>
      <c r="AA704" s="32">
        <f t="shared" si="45"/>
        <v>2264.0024376765637</v>
      </c>
      <c r="AB704" s="32">
        <v>2974.87</v>
      </c>
      <c r="AC704" s="32">
        <v>2469.4</v>
      </c>
      <c r="AD704" s="32">
        <v>3956.8</v>
      </c>
      <c r="AE704" s="32">
        <v>5500</v>
      </c>
      <c r="AF704" s="32">
        <v>3000</v>
      </c>
      <c r="AG704" s="32">
        <v>6975.47</v>
      </c>
      <c r="AH704" s="32">
        <v>6946.31</v>
      </c>
      <c r="AI704" s="21">
        <v>8500</v>
      </c>
      <c r="AJ704" s="21">
        <v>8500</v>
      </c>
      <c r="AK704" s="9">
        <v>2500</v>
      </c>
      <c r="AL704" s="9">
        <v>2500</v>
      </c>
      <c r="AM704" s="9">
        <v>2500</v>
      </c>
      <c r="AN704" s="21">
        <v>2500</v>
      </c>
      <c r="AO704" s="87">
        <v>2500</v>
      </c>
      <c r="AP704" s="83">
        <v>2500</v>
      </c>
      <c r="AQ704" s="24">
        <v>2500</v>
      </c>
      <c r="AR704" s="24">
        <v>2500</v>
      </c>
      <c r="AS704" s="24">
        <v>2500</v>
      </c>
      <c r="AT704" s="24">
        <v>2500</v>
      </c>
      <c r="AU704" s="24">
        <v>0</v>
      </c>
      <c r="AV704" s="24">
        <f>VLOOKUP(J704,Foglio4!$D$2:$I$1206,6,0)</f>
        <v>0</v>
      </c>
      <c r="AW704" s="24">
        <f>VLOOKUP(SPESA!J704,Foglio4!$D$2:$J$1206,7,0)</f>
        <v>0</v>
      </c>
    </row>
    <row r="705" spans="1:49">
      <c r="A705" s="1">
        <v>1</v>
      </c>
      <c r="B705" s="1">
        <v>8</v>
      </c>
      <c r="C705" s="1">
        <v>1</v>
      </c>
      <c r="D705" s="1">
        <v>3</v>
      </c>
      <c r="E705" s="1">
        <v>0</v>
      </c>
      <c r="F705" s="5">
        <v>98200</v>
      </c>
      <c r="G705" s="5">
        <v>0</v>
      </c>
      <c r="H705" s="1">
        <v>97400</v>
      </c>
      <c r="I705" s="1">
        <v>3</v>
      </c>
      <c r="J705" s="5" t="str">
        <f t="shared" si="46"/>
        <v>97400/3</v>
      </c>
      <c r="K705" s="2" t="s">
        <v>438</v>
      </c>
      <c r="L705" s="1">
        <v>10</v>
      </c>
      <c r="M705" s="1">
        <v>5</v>
      </c>
      <c r="N705" s="1">
        <v>1</v>
      </c>
      <c r="O705" s="1">
        <v>3</v>
      </c>
      <c r="P705" s="1">
        <v>2</v>
      </c>
      <c r="Q705" s="1">
        <v>9</v>
      </c>
      <c r="R705" s="1">
        <v>4</v>
      </c>
      <c r="S705" s="12">
        <v>761</v>
      </c>
      <c r="T705" s="29">
        <v>2</v>
      </c>
      <c r="U705" s="29">
        <v>26</v>
      </c>
      <c r="V705" s="61">
        <v>3875800</v>
      </c>
      <c r="W705" s="32">
        <f t="shared" si="47"/>
        <v>2001.6836494910317</v>
      </c>
      <c r="X705" s="61">
        <v>14986296</v>
      </c>
      <c r="Y705" s="32">
        <f t="shared" si="48"/>
        <v>7739.7759609971754</v>
      </c>
      <c r="Z705" s="61">
        <v>5599200</v>
      </c>
      <c r="AA705" s="32">
        <f t="shared" si="45"/>
        <v>2891.7454693818527</v>
      </c>
      <c r="AB705" s="32">
        <v>7352.57</v>
      </c>
      <c r="AC705" s="32">
        <v>8000</v>
      </c>
      <c r="AD705" s="32">
        <v>15000</v>
      </c>
      <c r="AE705" s="32">
        <v>15000</v>
      </c>
      <c r="AF705" s="32">
        <v>2900</v>
      </c>
      <c r="AG705" s="32">
        <v>15000</v>
      </c>
      <c r="AH705" s="32">
        <v>15000</v>
      </c>
      <c r="AI705" s="21">
        <v>15000</v>
      </c>
      <c r="AJ705" s="21">
        <v>15000</v>
      </c>
      <c r="AK705" s="9">
        <v>13500</v>
      </c>
      <c r="AL705" s="9">
        <v>17600</v>
      </c>
      <c r="AM705" s="9">
        <v>7000</v>
      </c>
      <c r="AN705" s="21">
        <v>8000</v>
      </c>
      <c r="AO705" s="87">
        <v>10000</v>
      </c>
      <c r="AP705" s="83">
        <v>8000</v>
      </c>
      <c r="AQ705" s="24">
        <v>732</v>
      </c>
      <c r="AR705" s="24">
        <v>10000</v>
      </c>
      <c r="AS705" s="24">
        <v>8906</v>
      </c>
      <c r="AT705" s="24">
        <v>10000</v>
      </c>
      <c r="AU705" s="24">
        <v>9000</v>
      </c>
      <c r="AV705" s="24">
        <f>VLOOKUP(J705,Foglio4!$D$2:$I$1206,6,0)</f>
        <v>10000</v>
      </c>
      <c r="AW705" s="24">
        <f>VLOOKUP(SPESA!J705,Foglio4!$D$2:$J$1206,7,0)</f>
        <v>10000</v>
      </c>
    </row>
    <row r="706" spans="1:49">
      <c r="A706" s="5">
        <v>1</v>
      </c>
      <c r="B706" s="5">
        <v>8</v>
      </c>
      <c r="C706" s="5">
        <v>1</v>
      </c>
      <c r="D706" s="5">
        <v>3</v>
      </c>
      <c r="E706" s="5">
        <v>0</v>
      </c>
      <c r="F706" s="5">
        <v>98201</v>
      </c>
      <c r="G706" s="5">
        <v>0</v>
      </c>
      <c r="H706" s="5">
        <v>0</v>
      </c>
      <c r="I706" s="5">
        <v>0</v>
      </c>
      <c r="J706" s="5" t="str">
        <f t="shared" si="46"/>
        <v>0/0</v>
      </c>
      <c r="K706" s="2" t="s">
        <v>1094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74">
        <v>500</v>
      </c>
      <c r="T706" s="29">
        <v>2</v>
      </c>
      <c r="U706" s="29">
        <v>3</v>
      </c>
      <c r="V706" s="61">
        <v>6000000</v>
      </c>
      <c r="W706" s="32">
        <f t="shared" si="47"/>
        <v>3098.741394536919</v>
      </c>
      <c r="X706" s="61">
        <v>0</v>
      </c>
      <c r="Y706" s="32">
        <v>0</v>
      </c>
      <c r="Z706" s="61">
        <v>0</v>
      </c>
      <c r="AA706" s="32">
        <v>0</v>
      </c>
      <c r="AB706" s="32">
        <v>0</v>
      </c>
      <c r="AC706" s="32">
        <v>0</v>
      </c>
      <c r="AD706" s="32">
        <v>0</v>
      </c>
      <c r="AE706" s="32">
        <v>0</v>
      </c>
      <c r="AF706" s="32">
        <v>0</v>
      </c>
      <c r="AG706" s="32">
        <v>0</v>
      </c>
      <c r="AH706" s="32">
        <v>0</v>
      </c>
      <c r="AI706" s="21">
        <v>0</v>
      </c>
      <c r="AJ706" s="21">
        <v>0</v>
      </c>
      <c r="AK706" s="9">
        <v>0</v>
      </c>
      <c r="AL706" s="9">
        <v>0</v>
      </c>
      <c r="AM706" s="9">
        <v>0</v>
      </c>
      <c r="AN706" s="21">
        <v>0</v>
      </c>
      <c r="AO706" s="87">
        <v>0</v>
      </c>
      <c r="AP706" s="83">
        <v>0</v>
      </c>
      <c r="AQ706" s="24">
        <v>0</v>
      </c>
      <c r="AR706" s="24">
        <v>0</v>
      </c>
      <c r="AS706" s="24">
        <v>0</v>
      </c>
      <c r="AT706" s="24">
        <v>0</v>
      </c>
      <c r="AU706" s="24">
        <v>0</v>
      </c>
      <c r="AV706" s="24">
        <v>0</v>
      </c>
      <c r="AW706" s="24">
        <v>0</v>
      </c>
    </row>
    <row r="707" spans="1:49">
      <c r="A707" s="1">
        <v>1</v>
      </c>
      <c r="B707" s="1">
        <v>8</v>
      </c>
      <c r="C707" s="1">
        <v>1</v>
      </c>
      <c r="D707" s="1">
        <v>3</v>
      </c>
      <c r="E707" s="1">
        <v>0</v>
      </c>
      <c r="F707" s="5">
        <v>97600</v>
      </c>
      <c r="G707" s="5">
        <v>0</v>
      </c>
      <c r="H707" s="1">
        <v>97400</v>
      </c>
      <c r="I707" s="1">
        <v>4</v>
      </c>
      <c r="J707" s="5" t="str">
        <f t="shared" si="46"/>
        <v>97400/4</v>
      </c>
      <c r="K707" s="2" t="s">
        <v>439</v>
      </c>
      <c r="L707" s="1">
        <v>10</v>
      </c>
      <c r="M707" s="1">
        <v>5</v>
      </c>
      <c r="N707" s="1">
        <v>1</v>
      </c>
      <c r="O707" s="1">
        <v>3</v>
      </c>
      <c r="P707" s="1">
        <v>2</v>
      </c>
      <c r="Q707" s="1">
        <v>9</v>
      </c>
      <c r="R707" s="1">
        <v>8</v>
      </c>
      <c r="S707" s="12">
        <v>202</v>
      </c>
      <c r="T707" s="29">
        <v>2</v>
      </c>
      <c r="U707" s="29">
        <v>26</v>
      </c>
      <c r="V707" s="61">
        <v>28374800</v>
      </c>
      <c r="W707" s="32">
        <f t="shared" si="47"/>
        <v>14654.361220284361</v>
      </c>
      <c r="X707" s="61">
        <v>56000000</v>
      </c>
      <c r="Y707" s="32">
        <f t="shared" si="48"/>
        <v>28921.586349011242</v>
      </c>
      <c r="Z707" s="61">
        <v>56000000</v>
      </c>
      <c r="AA707" s="32">
        <f t="shared" si="45"/>
        <v>28921.586349011242</v>
      </c>
      <c r="AB707" s="32">
        <v>15494</v>
      </c>
      <c r="AC707" s="32">
        <v>15494</v>
      </c>
      <c r="AD707" s="32">
        <v>33342.199999999997</v>
      </c>
      <c r="AE707" s="32">
        <v>25927.4</v>
      </c>
      <c r="AF707" s="32">
        <v>12500</v>
      </c>
      <c r="AG707" s="32">
        <v>26972</v>
      </c>
      <c r="AH707" s="32">
        <v>26478</v>
      </c>
      <c r="AI707" s="21">
        <v>31200</v>
      </c>
      <c r="AJ707" s="21">
        <v>37080</v>
      </c>
      <c r="AK707" s="9">
        <v>59844.44</v>
      </c>
      <c r="AL707" s="9">
        <v>59887</v>
      </c>
      <c r="AM707" s="9">
        <v>42696.9</v>
      </c>
      <c r="AN707" s="21">
        <v>44887</v>
      </c>
      <c r="AO707" s="87">
        <v>44887</v>
      </c>
      <c r="AP707" s="83">
        <v>40310.65</v>
      </c>
      <c r="AQ707" s="24">
        <v>44810.03</v>
      </c>
      <c r="AR707" s="24">
        <v>57749.08</v>
      </c>
      <c r="AS707" s="24">
        <v>65911.8</v>
      </c>
      <c r="AT707" s="24">
        <v>51902.5</v>
      </c>
      <c r="AU707" s="24">
        <v>53000</v>
      </c>
      <c r="AV707" s="24">
        <f>VLOOKUP(J707,Foglio4!$D$2:$I$1206,6,0)</f>
        <v>53000</v>
      </c>
      <c r="AW707" s="24">
        <f>VLOOKUP(SPESA!J707,Foglio4!$D$2:$J$1206,7,0)</f>
        <v>53000</v>
      </c>
    </row>
    <row r="708" spans="1:49">
      <c r="A708" s="1">
        <v>1</v>
      </c>
      <c r="B708" s="1">
        <v>8</v>
      </c>
      <c r="C708" s="1">
        <v>1</v>
      </c>
      <c r="D708" s="1">
        <v>3</v>
      </c>
      <c r="E708" s="1">
        <v>0</v>
      </c>
      <c r="F708" s="5">
        <v>98800</v>
      </c>
      <c r="G708" s="5">
        <v>0</v>
      </c>
      <c r="H708" s="1">
        <v>97400</v>
      </c>
      <c r="I708" s="1">
        <v>5</v>
      </c>
      <c r="J708" s="5" t="str">
        <f t="shared" si="46"/>
        <v>97400/5</v>
      </c>
      <c r="K708" s="2" t="s">
        <v>440</v>
      </c>
      <c r="L708" s="1">
        <v>10</v>
      </c>
      <c r="M708" s="1">
        <v>5</v>
      </c>
      <c r="N708" s="1">
        <v>1</v>
      </c>
      <c r="O708" s="1">
        <v>3</v>
      </c>
      <c r="P708" s="1">
        <v>2</v>
      </c>
      <c r="Q708" s="1">
        <v>9</v>
      </c>
      <c r="R708" s="1">
        <v>8</v>
      </c>
      <c r="S708" s="12">
        <v>202</v>
      </c>
      <c r="T708" s="29">
        <v>2</v>
      </c>
      <c r="U708" s="29">
        <v>26</v>
      </c>
      <c r="V708" s="61">
        <v>0</v>
      </c>
      <c r="W708" s="32">
        <f t="shared" si="47"/>
        <v>0</v>
      </c>
      <c r="X708" s="61">
        <v>10000000</v>
      </c>
      <c r="Y708" s="32">
        <f t="shared" si="48"/>
        <v>5164.5689908948652</v>
      </c>
      <c r="Z708" s="61">
        <v>10000000</v>
      </c>
      <c r="AA708" s="32">
        <f t="shared" si="45"/>
        <v>5164.5689908948652</v>
      </c>
      <c r="AB708" s="32">
        <v>2982.29</v>
      </c>
      <c r="AC708" s="32">
        <v>3299.26</v>
      </c>
      <c r="AD708" s="32">
        <v>9956.67</v>
      </c>
      <c r="AE708" s="32">
        <v>15000</v>
      </c>
      <c r="AF708" s="32">
        <v>23978.58</v>
      </c>
      <c r="AG708" s="32">
        <v>11592.35</v>
      </c>
      <c r="AH708" s="32">
        <v>18000</v>
      </c>
      <c r="AI708" s="21">
        <v>50000</v>
      </c>
      <c r="AJ708" s="21">
        <v>30000</v>
      </c>
      <c r="AK708" s="9">
        <v>35196</v>
      </c>
      <c r="AL708" s="9">
        <v>35196</v>
      </c>
      <c r="AM708" s="9">
        <v>25000</v>
      </c>
      <c r="AN708" s="21">
        <v>500</v>
      </c>
      <c r="AO708" s="87">
        <v>10000</v>
      </c>
      <c r="AP708" s="83">
        <v>20000</v>
      </c>
      <c r="AQ708" s="24">
        <v>20000</v>
      </c>
      <c r="AR708" s="24">
        <v>0</v>
      </c>
      <c r="AS708" s="24">
        <v>5998.44</v>
      </c>
      <c r="AT708" s="24">
        <v>24300</v>
      </c>
      <c r="AU708" s="24">
        <v>9000</v>
      </c>
      <c r="AV708" s="24">
        <f>VLOOKUP(J708,Foglio4!$D$2:$I$1206,6,0)</f>
        <v>10000</v>
      </c>
      <c r="AW708" s="24">
        <f>VLOOKUP(SPESA!J708,Foglio4!$D$2:$J$1206,7,0)</f>
        <v>10000</v>
      </c>
    </row>
    <row r="709" spans="1:49">
      <c r="A709" s="1">
        <v>1</v>
      </c>
      <c r="B709" s="1">
        <v>8</v>
      </c>
      <c r="C709" s="1">
        <v>1</v>
      </c>
      <c r="D709" s="1">
        <v>3</v>
      </c>
      <c r="E709" s="1">
        <v>0</v>
      </c>
      <c r="H709" s="1">
        <v>97400</v>
      </c>
      <c r="I709" s="1">
        <v>51</v>
      </c>
      <c r="J709" s="5" t="str">
        <f t="shared" si="46"/>
        <v>97400/51</v>
      </c>
      <c r="K709" s="2" t="s">
        <v>441</v>
      </c>
      <c r="L709" s="1">
        <v>10</v>
      </c>
      <c r="M709" s="1">
        <v>5</v>
      </c>
      <c r="N709" s="1">
        <v>1</v>
      </c>
      <c r="O709" s="1">
        <v>10</v>
      </c>
      <c r="P709" s="1">
        <v>2</v>
      </c>
      <c r="Q709" s="1">
        <v>1</v>
      </c>
      <c r="R709" s="1">
        <v>1</v>
      </c>
      <c r="S709" s="12">
        <v>761</v>
      </c>
      <c r="T709" s="29">
        <v>2</v>
      </c>
      <c r="U709" s="29">
        <v>26</v>
      </c>
      <c r="V709" s="61">
        <v>0</v>
      </c>
      <c r="W709" s="32">
        <f t="shared" si="47"/>
        <v>0</v>
      </c>
      <c r="X709" s="61">
        <v>0</v>
      </c>
      <c r="Y709" s="32">
        <f t="shared" si="48"/>
        <v>0</v>
      </c>
      <c r="Z709" s="61">
        <v>0</v>
      </c>
      <c r="AA709" s="32">
        <f t="shared" si="45"/>
        <v>0</v>
      </c>
      <c r="AB709" s="32">
        <v>0</v>
      </c>
      <c r="AC709" s="32">
        <v>0</v>
      </c>
      <c r="AD709" s="32">
        <v>0</v>
      </c>
      <c r="AE709" s="32">
        <v>0</v>
      </c>
      <c r="AF709" s="32">
        <v>0</v>
      </c>
      <c r="AG709" s="32">
        <v>0</v>
      </c>
      <c r="AH709" s="32">
        <v>0</v>
      </c>
      <c r="AI709" s="21">
        <v>0</v>
      </c>
      <c r="AJ709" s="21">
        <v>0</v>
      </c>
      <c r="AK709" s="9">
        <v>0</v>
      </c>
      <c r="AL709" s="9">
        <v>0</v>
      </c>
      <c r="AM709" s="9">
        <v>0</v>
      </c>
      <c r="AN709" s="21">
        <v>0</v>
      </c>
      <c r="AO709" s="87">
        <v>0</v>
      </c>
      <c r="AP709" s="83">
        <v>0</v>
      </c>
      <c r="AQ709" s="24">
        <v>0</v>
      </c>
      <c r="AR709" s="24">
        <v>0</v>
      </c>
      <c r="AS709" s="24">
        <v>0</v>
      </c>
      <c r="AT709" s="24">
        <v>0</v>
      </c>
      <c r="AU709" s="24">
        <v>0</v>
      </c>
      <c r="AV709" s="24">
        <f>VLOOKUP(J709,Foglio4!$D$2:$I$1206,6,0)</f>
        <v>0</v>
      </c>
      <c r="AW709" s="24">
        <f>VLOOKUP(SPESA!J709,Foglio4!$D$2:$J$1206,7,0)</f>
        <v>0</v>
      </c>
    </row>
    <row r="710" spans="1:49">
      <c r="A710" s="1">
        <v>1</v>
      </c>
      <c r="B710" s="1">
        <v>8</v>
      </c>
      <c r="C710" s="1">
        <v>1</v>
      </c>
      <c r="D710" s="1">
        <v>3</v>
      </c>
      <c r="E710" s="1">
        <v>0</v>
      </c>
      <c r="H710" s="1">
        <v>97400</v>
      </c>
      <c r="I710" s="1">
        <v>53</v>
      </c>
      <c r="J710" s="5" t="str">
        <f t="shared" si="46"/>
        <v>97400/53</v>
      </c>
      <c r="K710" s="2" t="s">
        <v>442</v>
      </c>
      <c r="L710" s="1">
        <v>10</v>
      </c>
      <c r="M710" s="1">
        <v>5</v>
      </c>
      <c r="N710" s="1">
        <v>1</v>
      </c>
      <c r="O710" s="1">
        <v>10</v>
      </c>
      <c r="P710" s="1">
        <v>2</v>
      </c>
      <c r="Q710" s="1">
        <v>1</v>
      </c>
      <c r="R710" s="1">
        <v>1</v>
      </c>
      <c r="S710" s="12">
        <v>761</v>
      </c>
      <c r="T710" s="29">
        <v>2</v>
      </c>
      <c r="U710" s="29">
        <v>26</v>
      </c>
      <c r="V710" s="61">
        <v>0</v>
      </c>
      <c r="W710" s="32">
        <f t="shared" si="47"/>
        <v>0</v>
      </c>
      <c r="X710" s="61">
        <v>0</v>
      </c>
      <c r="Y710" s="32">
        <f t="shared" si="48"/>
        <v>0</v>
      </c>
      <c r="Z710" s="61">
        <v>0</v>
      </c>
      <c r="AA710" s="32">
        <f t="shared" ref="AA710:AA774" si="49">Z710/1936.27</f>
        <v>0</v>
      </c>
      <c r="AB710" s="32">
        <v>0</v>
      </c>
      <c r="AC710" s="32">
        <v>0</v>
      </c>
      <c r="AD710" s="32">
        <v>0</v>
      </c>
      <c r="AE710" s="32">
        <v>0</v>
      </c>
      <c r="AF710" s="32">
        <v>0</v>
      </c>
      <c r="AG710" s="32">
        <v>0</v>
      </c>
      <c r="AH710" s="32">
        <v>0</v>
      </c>
      <c r="AI710" s="21">
        <v>0</v>
      </c>
      <c r="AJ710" s="21">
        <v>0</v>
      </c>
      <c r="AK710" s="9">
        <v>0</v>
      </c>
      <c r="AL710" s="9">
        <v>0</v>
      </c>
      <c r="AM710" s="9">
        <v>0</v>
      </c>
      <c r="AN710" s="21">
        <v>0</v>
      </c>
      <c r="AO710" s="87">
        <v>0</v>
      </c>
      <c r="AP710" s="83">
        <v>0</v>
      </c>
      <c r="AQ710" s="24">
        <v>0</v>
      </c>
      <c r="AR710" s="24">
        <v>0</v>
      </c>
      <c r="AS710" s="24">
        <v>0</v>
      </c>
      <c r="AT710" s="24">
        <v>0</v>
      </c>
      <c r="AU710" s="24">
        <v>0</v>
      </c>
      <c r="AV710" s="24">
        <f>VLOOKUP(J710,Foglio4!$D$2:$I$1206,6,0)</f>
        <v>0</v>
      </c>
      <c r="AW710" s="24">
        <f>VLOOKUP(SPESA!J710,Foglio4!$D$2:$J$1206,7,0)</f>
        <v>0</v>
      </c>
    </row>
    <row r="711" spans="1:49">
      <c r="A711" s="1">
        <v>1</v>
      </c>
      <c r="B711" s="1">
        <v>8</v>
      </c>
      <c r="C711" s="1">
        <v>1</v>
      </c>
      <c r="D711" s="1">
        <v>3</v>
      </c>
      <c r="E711" s="1">
        <v>0</v>
      </c>
      <c r="H711" s="1">
        <v>97400</v>
      </c>
      <c r="I711" s="1">
        <v>54</v>
      </c>
      <c r="J711" s="5" t="str">
        <f t="shared" si="46"/>
        <v>97400/54</v>
      </c>
      <c r="K711" s="2" t="s">
        <v>443</v>
      </c>
      <c r="L711" s="1">
        <v>10</v>
      </c>
      <c r="M711" s="1">
        <v>5</v>
      </c>
      <c r="N711" s="1">
        <v>1</v>
      </c>
      <c r="O711" s="1">
        <v>10</v>
      </c>
      <c r="P711" s="1">
        <v>2</v>
      </c>
      <c r="Q711" s="1">
        <v>1</v>
      </c>
      <c r="R711" s="1">
        <v>1</v>
      </c>
      <c r="S711" s="12">
        <v>202</v>
      </c>
      <c r="T711" s="29">
        <v>2</v>
      </c>
      <c r="U711" s="29">
        <v>26</v>
      </c>
      <c r="V711" s="61">
        <v>0</v>
      </c>
      <c r="W711" s="32">
        <f t="shared" si="47"/>
        <v>0</v>
      </c>
      <c r="X711" s="61">
        <v>0</v>
      </c>
      <c r="Y711" s="32">
        <f t="shared" si="48"/>
        <v>0</v>
      </c>
      <c r="Z711" s="61">
        <v>0</v>
      </c>
      <c r="AA711" s="32">
        <f t="shared" si="49"/>
        <v>0</v>
      </c>
      <c r="AB711" s="32">
        <v>0</v>
      </c>
      <c r="AC711" s="32">
        <v>0</v>
      </c>
      <c r="AD711" s="32">
        <v>0</v>
      </c>
      <c r="AE711" s="32">
        <v>0</v>
      </c>
      <c r="AF711" s="32">
        <v>0</v>
      </c>
      <c r="AG711" s="32">
        <v>0</v>
      </c>
      <c r="AH711" s="32">
        <v>0</v>
      </c>
      <c r="AI711" s="21">
        <v>0</v>
      </c>
      <c r="AJ711" s="21">
        <v>0</v>
      </c>
      <c r="AK711" s="9">
        <v>0</v>
      </c>
      <c r="AL711" s="9">
        <v>0</v>
      </c>
      <c r="AM711" s="9">
        <v>0</v>
      </c>
      <c r="AN711" s="21">
        <v>0</v>
      </c>
      <c r="AO711" s="87">
        <v>0</v>
      </c>
      <c r="AP711" s="83">
        <v>0</v>
      </c>
      <c r="AQ711" s="24">
        <v>0</v>
      </c>
      <c r="AR711" s="24">
        <v>0</v>
      </c>
      <c r="AS711" s="24">
        <v>0</v>
      </c>
      <c r="AT711" s="24">
        <v>0</v>
      </c>
      <c r="AU711" s="24">
        <v>0</v>
      </c>
      <c r="AV711" s="24">
        <f>VLOOKUP(J711,Foglio4!$D$2:$I$1206,6,0)</f>
        <v>0</v>
      </c>
      <c r="AW711" s="24">
        <f>VLOOKUP(SPESA!J711,Foglio4!$D$2:$J$1206,7,0)</f>
        <v>0</v>
      </c>
    </row>
    <row r="712" spans="1:49">
      <c r="A712" s="1">
        <v>1</v>
      </c>
      <c r="B712" s="1">
        <v>8</v>
      </c>
      <c r="C712" s="1">
        <v>1</v>
      </c>
      <c r="D712" s="1">
        <v>3</v>
      </c>
      <c r="E712" s="1">
        <v>0</v>
      </c>
      <c r="H712" s="1">
        <v>97400</v>
      </c>
      <c r="I712" s="1">
        <v>55</v>
      </c>
      <c r="J712" s="5" t="str">
        <f t="shared" si="46"/>
        <v>97400/55</v>
      </c>
      <c r="K712" s="2" t="s">
        <v>444</v>
      </c>
      <c r="L712" s="1">
        <v>10</v>
      </c>
      <c r="M712" s="1">
        <v>5</v>
      </c>
      <c r="N712" s="1">
        <v>1</v>
      </c>
      <c r="O712" s="1">
        <v>10</v>
      </c>
      <c r="P712" s="1">
        <v>2</v>
      </c>
      <c r="Q712" s="1">
        <v>1</v>
      </c>
      <c r="R712" s="1">
        <v>1</v>
      </c>
      <c r="S712" s="12">
        <v>202</v>
      </c>
      <c r="T712" s="29">
        <v>2</v>
      </c>
      <c r="U712" s="29">
        <v>26</v>
      </c>
      <c r="V712" s="61">
        <v>0</v>
      </c>
      <c r="W712" s="32">
        <f t="shared" si="47"/>
        <v>0</v>
      </c>
      <c r="X712" s="61">
        <v>0</v>
      </c>
      <c r="Y712" s="32">
        <f t="shared" si="48"/>
        <v>0</v>
      </c>
      <c r="Z712" s="61">
        <v>0</v>
      </c>
      <c r="AA712" s="32">
        <f t="shared" si="49"/>
        <v>0</v>
      </c>
      <c r="AB712" s="32">
        <v>0</v>
      </c>
      <c r="AC712" s="32">
        <v>0</v>
      </c>
      <c r="AD712" s="32">
        <v>0</v>
      </c>
      <c r="AE712" s="32">
        <v>0</v>
      </c>
      <c r="AF712" s="32">
        <v>0</v>
      </c>
      <c r="AG712" s="32">
        <v>0</v>
      </c>
      <c r="AH712" s="32">
        <v>0</v>
      </c>
      <c r="AI712" s="21">
        <v>0</v>
      </c>
      <c r="AJ712" s="21">
        <v>0</v>
      </c>
      <c r="AK712" s="9">
        <v>0</v>
      </c>
      <c r="AL712" s="9">
        <v>0</v>
      </c>
      <c r="AM712" s="9">
        <v>0</v>
      </c>
      <c r="AN712" s="21">
        <v>0</v>
      </c>
      <c r="AO712" s="87">
        <v>0</v>
      </c>
      <c r="AP712" s="83">
        <v>0</v>
      </c>
      <c r="AQ712" s="24">
        <v>0</v>
      </c>
      <c r="AR712" s="24">
        <v>0</v>
      </c>
      <c r="AS712" s="24">
        <v>0</v>
      </c>
      <c r="AT712" s="24">
        <v>0</v>
      </c>
      <c r="AU712" s="24">
        <v>0</v>
      </c>
      <c r="AV712" s="24">
        <f>VLOOKUP(J712,Foglio4!$D$2:$I$1206,6,0)</f>
        <v>0</v>
      </c>
      <c r="AW712" s="24">
        <f>VLOOKUP(SPESA!J712,Foglio4!$D$2:$J$1206,7,0)</f>
        <v>0</v>
      </c>
    </row>
    <row r="713" spans="1:49">
      <c r="A713" s="1">
        <v>1</v>
      </c>
      <c r="B713" s="1">
        <v>8</v>
      </c>
      <c r="C713" s="1">
        <v>1</v>
      </c>
      <c r="D713" s="1">
        <v>6</v>
      </c>
      <c r="E713" s="1">
        <v>0</v>
      </c>
      <c r="H713" s="1">
        <v>99800</v>
      </c>
      <c r="I713" s="1">
        <v>0</v>
      </c>
      <c r="J713" s="5" t="str">
        <f t="shared" si="46"/>
        <v>99800/0</v>
      </c>
      <c r="K713" s="2" t="s">
        <v>445</v>
      </c>
      <c r="L713" s="1">
        <v>10</v>
      </c>
      <c r="M713" s="1">
        <v>5</v>
      </c>
      <c r="N713" s="1">
        <v>1</v>
      </c>
      <c r="O713" s="1">
        <v>7</v>
      </c>
      <c r="P713" s="1">
        <v>5</v>
      </c>
      <c r="Q713" s="1">
        <v>4</v>
      </c>
      <c r="R713" s="1">
        <v>3</v>
      </c>
      <c r="S713" s="12">
        <v>350</v>
      </c>
      <c r="T713" s="29">
        <v>2</v>
      </c>
      <c r="U713" s="29">
        <v>26</v>
      </c>
      <c r="V713" s="61">
        <v>0</v>
      </c>
      <c r="W713" s="32">
        <f t="shared" si="47"/>
        <v>0</v>
      </c>
      <c r="X713" s="61">
        <v>123844432</v>
      </c>
      <c r="Y713" s="32">
        <f t="shared" si="48"/>
        <v>63960.311320218774</v>
      </c>
      <c r="Z713" s="61">
        <v>128926774</v>
      </c>
      <c r="AA713" s="32">
        <f t="shared" si="49"/>
        <v>66585.121909651032</v>
      </c>
      <c r="AB713" s="32">
        <v>86684.64</v>
      </c>
      <c r="AC713" s="32">
        <v>81373</v>
      </c>
      <c r="AD713" s="32">
        <v>107441</v>
      </c>
      <c r="AE713" s="32">
        <v>127371</v>
      </c>
      <c r="AF713" s="32">
        <v>113983</v>
      </c>
      <c r="AG713" s="32">
        <v>102871.16</v>
      </c>
      <c r="AH713" s="32">
        <v>94715</v>
      </c>
      <c r="AI713" s="21">
        <v>86692.55</v>
      </c>
      <c r="AJ713" s="21">
        <v>81654</v>
      </c>
      <c r="AK713" s="9">
        <v>60822.21</v>
      </c>
      <c r="AL713" s="9">
        <v>56279.29</v>
      </c>
      <c r="AM713" s="9">
        <v>36143.14</v>
      </c>
      <c r="AN713" s="21">
        <v>15917.66</v>
      </c>
      <c r="AO713" s="87">
        <v>16824</v>
      </c>
      <c r="AP713" s="83">
        <v>15467.74</v>
      </c>
      <c r="AQ713" s="24">
        <v>14050.53</v>
      </c>
      <c r="AR713" s="24">
        <v>12554.65</v>
      </c>
      <c r="AS713" s="24">
        <v>70098</v>
      </c>
      <c r="AT713" s="24">
        <v>62920.57</v>
      </c>
      <c r="AU713" s="24">
        <v>60514.71</v>
      </c>
      <c r="AV713" s="24">
        <f>VLOOKUP(J713,Foglio4!$D$2:$I$1206,6,0)</f>
        <v>58311.89</v>
      </c>
      <c r="AW713" s="24">
        <f>VLOOKUP(SPESA!J713,Foglio4!$D$2:$J$1206,7,0)</f>
        <v>55277.63</v>
      </c>
    </row>
    <row r="714" spans="1:49">
      <c r="A714" s="5">
        <v>1</v>
      </c>
      <c r="B714" s="5">
        <v>8</v>
      </c>
      <c r="C714" s="5">
        <v>1</v>
      </c>
      <c r="D714" s="5">
        <v>6</v>
      </c>
      <c r="E714" s="5">
        <v>0</v>
      </c>
      <c r="H714" s="5">
        <v>99801</v>
      </c>
      <c r="I714" s="5">
        <v>0</v>
      </c>
      <c r="J714" s="5" t="str">
        <f t="shared" ref="J714:J777" si="50">CONCATENATE(H714,"/",I714)</f>
        <v>99801/0</v>
      </c>
      <c r="K714" s="2" t="s">
        <v>907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12">
        <v>300</v>
      </c>
      <c r="T714" s="29">
        <v>2</v>
      </c>
      <c r="U714" s="29">
        <v>26</v>
      </c>
      <c r="V714" s="61">
        <v>0</v>
      </c>
      <c r="W714" s="32">
        <f t="shared" si="47"/>
        <v>0</v>
      </c>
      <c r="X714" s="61">
        <v>44627338</v>
      </c>
      <c r="Y714" s="32">
        <f t="shared" si="48"/>
        <v>23048.096598098407</v>
      </c>
      <c r="Z714" s="61">
        <v>43184785</v>
      </c>
      <c r="AA714" s="32">
        <f t="shared" si="49"/>
        <v>22303.08014894617</v>
      </c>
      <c r="AB714" s="32">
        <v>21524</v>
      </c>
      <c r="AC714" s="32">
        <v>20709.84</v>
      </c>
      <c r="AD714" s="32">
        <v>19858.46</v>
      </c>
      <c r="AE714" s="32">
        <v>18968.36</v>
      </c>
      <c r="AF714" s="32">
        <v>0</v>
      </c>
      <c r="AG714" s="32">
        <v>0</v>
      </c>
      <c r="AH714" s="32">
        <v>0</v>
      </c>
      <c r="AI714" s="21">
        <v>0</v>
      </c>
      <c r="AJ714" s="21">
        <v>0</v>
      </c>
      <c r="AK714" s="9">
        <v>0</v>
      </c>
      <c r="AL714" s="9">
        <v>0</v>
      </c>
      <c r="AM714" s="9">
        <v>0</v>
      </c>
      <c r="AN714" s="21">
        <v>0</v>
      </c>
      <c r="AO714" s="87">
        <v>0</v>
      </c>
      <c r="AP714" s="83">
        <v>0</v>
      </c>
      <c r="AQ714" s="24">
        <v>0</v>
      </c>
      <c r="AR714" s="24">
        <v>0</v>
      </c>
      <c r="AS714" s="24">
        <v>0</v>
      </c>
      <c r="AT714" s="24">
        <v>0</v>
      </c>
      <c r="AU714" s="24">
        <v>0</v>
      </c>
      <c r="AV714" s="24">
        <v>0</v>
      </c>
      <c r="AW714" s="24">
        <v>0</v>
      </c>
    </row>
    <row r="715" spans="1:49">
      <c r="A715" s="1">
        <v>1</v>
      </c>
      <c r="B715" s="1">
        <v>8</v>
      </c>
      <c r="C715" s="1">
        <v>1</v>
      </c>
      <c r="D715" s="1">
        <v>6</v>
      </c>
      <c r="E715" s="1">
        <v>0</v>
      </c>
      <c r="H715" s="1">
        <v>99802</v>
      </c>
      <c r="I715" s="1">
        <v>0</v>
      </c>
      <c r="J715" s="5" t="str">
        <f t="shared" si="50"/>
        <v>99802/0</v>
      </c>
      <c r="K715" s="2" t="s">
        <v>446</v>
      </c>
      <c r="L715" s="1">
        <v>10</v>
      </c>
      <c r="M715" s="1">
        <v>5</v>
      </c>
      <c r="N715" s="1">
        <v>1</v>
      </c>
      <c r="O715" s="1">
        <v>7</v>
      </c>
      <c r="P715" s="1">
        <v>5</v>
      </c>
      <c r="Q715" s="1">
        <v>4</v>
      </c>
      <c r="R715" s="1">
        <v>3</v>
      </c>
      <c r="S715" s="12">
        <v>350</v>
      </c>
      <c r="T715" s="29">
        <v>2</v>
      </c>
      <c r="U715" s="29">
        <v>26</v>
      </c>
      <c r="V715" s="61">
        <v>0</v>
      </c>
      <c r="W715" s="32">
        <f t="shared" si="47"/>
        <v>0</v>
      </c>
      <c r="X715" s="61">
        <v>0</v>
      </c>
      <c r="Y715" s="32">
        <f t="shared" si="48"/>
        <v>0</v>
      </c>
      <c r="Z715" s="61">
        <v>2718561</v>
      </c>
      <c r="AA715" s="32">
        <f t="shared" si="49"/>
        <v>1404.0195840456136</v>
      </c>
      <c r="AB715" s="32">
        <v>0</v>
      </c>
      <c r="AC715" s="32">
        <v>0</v>
      </c>
      <c r="AD715" s="32">
        <v>0</v>
      </c>
      <c r="AE715" s="32">
        <v>0</v>
      </c>
      <c r="AF715" s="32">
        <v>18037.79</v>
      </c>
      <c r="AG715" s="32">
        <v>17064.87</v>
      </c>
      <c r="AH715" s="32">
        <v>16047.7</v>
      </c>
      <c r="AI715" s="21">
        <v>14984.27</v>
      </c>
      <c r="AJ715" s="21">
        <v>13872.47</v>
      </c>
      <c r="AK715" s="9">
        <v>13007.15</v>
      </c>
      <c r="AL715" s="9">
        <v>11494.85</v>
      </c>
      <c r="AM715" s="9">
        <v>12109.15</v>
      </c>
      <c r="AN715" s="21">
        <v>9509.16</v>
      </c>
      <c r="AO715" s="87">
        <v>7507.27</v>
      </c>
      <c r="AP715" s="83">
        <v>6055.37</v>
      </c>
      <c r="AQ715" s="24">
        <v>4537.43</v>
      </c>
      <c r="AR715" s="24">
        <v>2950.44</v>
      </c>
      <c r="AS715" s="24">
        <v>2010.06</v>
      </c>
      <c r="AT715" s="24">
        <v>0</v>
      </c>
      <c r="AU715" s="24">
        <v>0</v>
      </c>
      <c r="AV715" s="24">
        <f>VLOOKUP(J715,Foglio4!$D$2:$I$1206,6,0)</f>
        <v>0</v>
      </c>
      <c r="AW715" s="24">
        <f>VLOOKUP(SPESA!J715,Foglio4!$D$2:$J$1206,7,0)</f>
        <v>0</v>
      </c>
    </row>
    <row r="716" spans="1:49">
      <c r="A716" s="5">
        <v>1</v>
      </c>
      <c r="B716" s="5">
        <v>8</v>
      </c>
      <c r="C716" s="5">
        <v>1</v>
      </c>
      <c r="D716" s="5">
        <v>8</v>
      </c>
      <c r="E716" s="5">
        <v>0</v>
      </c>
      <c r="F716" s="5">
        <v>99901</v>
      </c>
      <c r="G716" s="5">
        <v>0</v>
      </c>
      <c r="H716" s="5">
        <v>0</v>
      </c>
      <c r="I716" s="5">
        <v>0</v>
      </c>
      <c r="J716" s="5" t="str">
        <f t="shared" si="50"/>
        <v>0/0</v>
      </c>
      <c r="K716" s="2" t="s">
        <v>993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5">
        <v>201</v>
      </c>
      <c r="T716" s="29">
        <v>2</v>
      </c>
      <c r="U716" s="29">
        <v>3</v>
      </c>
      <c r="V716" s="61">
        <v>0</v>
      </c>
      <c r="W716" s="32">
        <f t="shared" si="47"/>
        <v>0</v>
      </c>
      <c r="X716" s="61">
        <v>0</v>
      </c>
      <c r="Y716" s="32">
        <f t="shared" si="48"/>
        <v>0</v>
      </c>
      <c r="Z716" s="61">
        <v>0</v>
      </c>
      <c r="AA716" s="32">
        <f t="shared" si="49"/>
        <v>0</v>
      </c>
      <c r="AB716" s="32">
        <v>8884.35</v>
      </c>
      <c r="AC716" s="32">
        <v>0</v>
      </c>
      <c r="AD716" s="32">
        <v>0</v>
      </c>
      <c r="AE716" s="32">
        <v>0</v>
      </c>
      <c r="AF716" s="32">
        <v>0</v>
      </c>
      <c r="AG716" s="32">
        <v>0</v>
      </c>
      <c r="AH716" s="32">
        <v>0</v>
      </c>
      <c r="AI716" s="21">
        <v>0</v>
      </c>
      <c r="AJ716" s="21">
        <v>0</v>
      </c>
      <c r="AK716" s="9">
        <v>0</v>
      </c>
      <c r="AL716" s="9">
        <v>0</v>
      </c>
      <c r="AM716" s="9">
        <v>0</v>
      </c>
      <c r="AN716" s="21">
        <v>0</v>
      </c>
      <c r="AO716" s="87">
        <v>0</v>
      </c>
      <c r="AP716" s="83">
        <v>0</v>
      </c>
      <c r="AQ716" s="24">
        <v>0</v>
      </c>
      <c r="AR716" s="24">
        <v>0</v>
      </c>
      <c r="AS716" s="24">
        <v>0</v>
      </c>
      <c r="AT716" s="24">
        <v>0</v>
      </c>
      <c r="AU716" s="24">
        <v>0</v>
      </c>
      <c r="AV716" s="24">
        <v>0</v>
      </c>
      <c r="AW716" s="24">
        <v>0</v>
      </c>
    </row>
    <row r="717" spans="1:49">
      <c r="A717" s="1">
        <v>1</v>
      </c>
      <c r="B717" s="1">
        <v>8</v>
      </c>
      <c r="C717" s="1">
        <v>1</v>
      </c>
      <c r="D717" s="1">
        <v>8</v>
      </c>
      <c r="E717" s="1">
        <v>0</v>
      </c>
      <c r="H717" s="1">
        <v>99910</v>
      </c>
      <c r="I717" s="1">
        <v>0</v>
      </c>
      <c r="J717" s="5" t="str">
        <f t="shared" si="50"/>
        <v>99910/0</v>
      </c>
      <c r="K717" s="2" t="s">
        <v>447</v>
      </c>
      <c r="L717" s="1">
        <v>10</v>
      </c>
      <c r="M717" s="1">
        <v>5</v>
      </c>
      <c r="N717" s="1">
        <v>1</v>
      </c>
      <c r="O717" s="1">
        <v>10</v>
      </c>
      <c r="P717" s="1">
        <v>99</v>
      </c>
      <c r="Q717" s="1">
        <v>99</v>
      </c>
      <c r="R717" s="1">
        <v>999</v>
      </c>
      <c r="S717" s="12">
        <v>350</v>
      </c>
      <c r="T717" s="29">
        <v>2</v>
      </c>
      <c r="U717" s="29">
        <v>26</v>
      </c>
      <c r="V717" s="61">
        <v>0</v>
      </c>
      <c r="W717" s="32">
        <f t="shared" si="47"/>
        <v>0</v>
      </c>
      <c r="X717" s="61">
        <v>0</v>
      </c>
      <c r="Y717" s="32">
        <f t="shared" si="48"/>
        <v>0</v>
      </c>
      <c r="Z717" s="61">
        <v>0</v>
      </c>
      <c r="AA717" s="32">
        <f t="shared" si="49"/>
        <v>0</v>
      </c>
      <c r="AB717" s="32">
        <v>0</v>
      </c>
      <c r="AC717" s="32">
        <v>0</v>
      </c>
      <c r="AD717" s="32">
        <v>0</v>
      </c>
      <c r="AE717" s="32">
        <v>0</v>
      </c>
      <c r="AF717" s="32">
        <v>0</v>
      </c>
      <c r="AG717" s="32">
        <v>0</v>
      </c>
      <c r="AH717" s="32">
        <v>0</v>
      </c>
      <c r="AI717" s="21">
        <v>0</v>
      </c>
      <c r="AJ717" s="21">
        <v>20874.37</v>
      </c>
      <c r="AK717" s="9">
        <v>16313</v>
      </c>
      <c r="AL717" s="9">
        <v>0</v>
      </c>
      <c r="AM717" s="9">
        <v>31362.69</v>
      </c>
      <c r="AN717" s="21">
        <v>0</v>
      </c>
      <c r="AO717" s="87">
        <v>0</v>
      </c>
      <c r="AP717" s="83">
        <v>0</v>
      </c>
      <c r="AQ717" s="24">
        <v>0</v>
      </c>
      <c r="AR717" s="24">
        <v>0</v>
      </c>
      <c r="AS717" s="24">
        <v>0</v>
      </c>
      <c r="AT717" s="24">
        <v>0</v>
      </c>
      <c r="AU717" s="24">
        <v>0</v>
      </c>
      <c r="AV717" s="24">
        <f>VLOOKUP(J717,Foglio4!$D$2:$I$1206,6,0)</f>
        <v>0</v>
      </c>
      <c r="AW717" s="24">
        <f>VLOOKUP(SPESA!J717,Foglio4!$D$2:$J$1206,7,0)</f>
        <v>0</v>
      </c>
    </row>
    <row r="718" spans="1:49">
      <c r="A718" s="1">
        <v>1</v>
      </c>
      <c r="B718" s="1">
        <v>8</v>
      </c>
      <c r="C718" s="1">
        <v>1</v>
      </c>
      <c r="D718" s="1">
        <v>8</v>
      </c>
      <c r="E718" s="1">
        <v>0</v>
      </c>
      <c r="H718" s="1">
        <v>99920</v>
      </c>
      <c r="I718" s="1">
        <v>0</v>
      </c>
      <c r="J718" s="5" t="str">
        <f t="shared" si="50"/>
        <v>99920/0</v>
      </c>
      <c r="K718" s="2" t="s">
        <v>447</v>
      </c>
      <c r="L718" s="1">
        <v>10</v>
      </c>
      <c r="M718" s="1">
        <v>5</v>
      </c>
      <c r="N718" s="1">
        <v>1</v>
      </c>
      <c r="O718" s="1">
        <v>10</v>
      </c>
      <c r="P718" s="1">
        <v>99</v>
      </c>
      <c r="Q718" s="1">
        <v>99</v>
      </c>
      <c r="R718" s="1">
        <v>999</v>
      </c>
      <c r="S718" s="12">
        <v>202</v>
      </c>
      <c r="T718" s="29">
        <v>2</v>
      </c>
      <c r="U718" s="29">
        <v>26</v>
      </c>
      <c r="V718" s="61">
        <v>0</v>
      </c>
      <c r="W718" s="32">
        <f t="shared" si="47"/>
        <v>0</v>
      </c>
      <c r="X718" s="61">
        <v>0</v>
      </c>
      <c r="Y718" s="32">
        <f t="shared" si="48"/>
        <v>0</v>
      </c>
      <c r="Z718" s="61">
        <v>0</v>
      </c>
      <c r="AA718" s="32">
        <f t="shared" si="49"/>
        <v>0</v>
      </c>
      <c r="AB718" s="32">
        <v>0</v>
      </c>
      <c r="AC718" s="32">
        <v>0</v>
      </c>
      <c r="AD718" s="32">
        <v>0</v>
      </c>
      <c r="AE718" s="32">
        <v>0</v>
      </c>
      <c r="AF718" s="32">
        <v>0</v>
      </c>
      <c r="AG718" s="32">
        <v>0</v>
      </c>
      <c r="AH718" s="32">
        <v>0</v>
      </c>
      <c r="AI718" s="21">
        <v>0</v>
      </c>
      <c r="AJ718" s="21">
        <v>0</v>
      </c>
      <c r="AK718" s="9">
        <v>0</v>
      </c>
      <c r="AL718" s="9">
        <v>2070.64</v>
      </c>
      <c r="AM718" s="9">
        <v>33095</v>
      </c>
      <c r="AN718" s="21">
        <v>35931.56</v>
      </c>
      <c r="AO718" s="87">
        <v>35979</v>
      </c>
      <c r="AP718" s="83">
        <v>22979</v>
      </c>
      <c r="AQ718" s="24">
        <v>22979</v>
      </c>
      <c r="AR718" s="24">
        <v>0</v>
      </c>
      <c r="AS718" s="24">
        <v>5000</v>
      </c>
      <c r="AT718" s="24">
        <v>0</v>
      </c>
      <c r="AU718" s="24">
        <v>0</v>
      </c>
      <c r="AV718" s="24">
        <f>VLOOKUP(J718,Foglio4!$D$2:$I$1206,6,0)</f>
        <v>0</v>
      </c>
      <c r="AW718" s="24">
        <f>VLOOKUP(SPESA!J718,Foglio4!$D$2:$J$1206,7,0)</f>
        <v>0</v>
      </c>
    </row>
    <row r="719" spans="1:49">
      <c r="A719" s="1">
        <v>1</v>
      </c>
      <c r="B719" s="1">
        <v>8</v>
      </c>
      <c r="C719" s="1">
        <v>1</v>
      </c>
      <c r="D719" s="1">
        <v>8</v>
      </c>
      <c r="E719" s="1">
        <v>0</v>
      </c>
      <c r="H719" s="1">
        <v>99920</v>
      </c>
      <c r="I719" s="1">
        <v>71</v>
      </c>
      <c r="J719" s="5" t="str">
        <f t="shared" si="50"/>
        <v>99920/71</v>
      </c>
      <c r="K719" s="2" t="s">
        <v>448</v>
      </c>
      <c r="L719" s="1">
        <v>10</v>
      </c>
      <c r="M719" s="1">
        <v>5</v>
      </c>
      <c r="N719" s="1">
        <v>1</v>
      </c>
      <c r="O719" s="1">
        <v>10</v>
      </c>
      <c r="P719" s="1">
        <v>2</v>
      </c>
      <c r="Q719" s="1">
        <v>1</v>
      </c>
      <c r="R719" s="1">
        <v>1</v>
      </c>
      <c r="S719" s="12">
        <v>202</v>
      </c>
      <c r="T719" s="29">
        <v>2</v>
      </c>
      <c r="U719" s="29">
        <v>26</v>
      </c>
      <c r="V719" s="61">
        <v>0</v>
      </c>
      <c r="W719" s="32">
        <f t="shared" si="47"/>
        <v>0</v>
      </c>
      <c r="X719" s="61">
        <v>0</v>
      </c>
      <c r="Y719" s="32">
        <f t="shared" si="48"/>
        <v>0</v>
      </c>
      <c r="Z719" s="61">
        <v>0</v>
      </c>
      <c r="AA719" s="32">
        <f t="shared" si="49"/>
        <v>0</v>
      </c>
      <c r="AB719" s="32">
        <v>0</v>
      </c>
      <c r="AC719" s="32">
        <v>0</v>
      </c>
      <c r="AD719" s="32">
        <v>0</v>
      </c>
      <c r="AE719" s="32">
        <v>0</v>
      </c>
      <c r="AF719" s="32">
        <v>0</v>
      </c>
      <c r="AG719" s="32">
        <v>0</v>
      </c>
      <c r="AH719" s="32">
        <v>0</v>
      </c>
      <c r="AI719" s="21">
        <v>0</v>
      </c>
      <c r="AJ719" s="21">
        <v>0</v>
      </c>
      <c r="AK719" s="9">
        <v>0</v>
      </c>
      <c r="AL719" s="9">
        <v>0</v>
      </c>
      <c r="AM719" s="9">
        <v>0</v>
      </c>
      <c r="AN719" s="21">
        <v>0</v>
      </c>
      <c r="AO719" s="87">
        <v>0</v>
      </c>
      <c r="AP719" s="83">
        <v>0</v>
      </c>
      <c r="AQ719" s="24">
        <v>0</v>
      </c>
      <c r="AR719" s="24">
        <v>0</v>
      </c>
      <c r="AS719" s="24">
        <v>0</v>
      </c>
      <c r="AT719" s="24">
        <v>0</v>
      </c>
      <c r="AU719" s="24">
        <v>0</v>
      </c>
      <c r="AV719" s="24">
        <f>VLOOKUP(J719,Foglio4!$D$2:$I$1206,6,0)</f>
        <v>0</v>
      </c>
      <c r="AW719" s="24">
        <f>VLOOKUP(SPESA!J719,Foglio4!$D$2:$J$1206,7,0)</f>
        <v>0</v>
      </c>
    </row>
    <row r="720" spans="1:49">
      <c r="A720" s="1">
        <v>1</v>
      </c>
      <c r="B720" s="1">
        <v>8</v>
      </c>
      <c r="C720" s="1">
        <v>2</v>
      </c>
      <c r="D720" s="1">
        <v>3</v>
      </c>
      <c r="E720" s="1">
        <v>0</v>
      </c>
      <c r="H720" s="1">
        <v>101400</v>
      </c>
      <c r="I720" s="1">
        <v>0</v>
      </c>
      <c r="J720" s="5" t="str">
        <f t="shared" si="50"/>
        <v>101400/0</v>
      </c>
      <c r="K720" s="2" t="s">
        <v>449</v>
      </c>
      <c r="L720" s="1">
        <v>10</v>
      </c>
      <c r="M720" s="1">
        <v>5</v>
      </c>
      <c r="N720" s="1">
        <v>1</v>
      </c>
      <c r="O720" s="1">
        <v>3</v>
      </c>
      <c r="P720" s="1">
        <v>2</v>
      </c>
      <c r="Q720" s="1">
        <v>5</v>
      </c>
      <c r="R720" s="1">
        <v>4</v>
      </c>
      <c r="S720" s="12">
        <v>354</v>
      </c>
      <c r="T720" s="29">
        <v>2</v>
      </c>
      <c r="U720" s="29">
        <v>27</v>
      </c>
      <c r="V720" s="61">
        <v>22916989</v>
      </c>
      <c r="W720" s="32">
        <f t="shared" si="47"/>
        <v>11835.637075407873</v>
      </c>
      <c r="X720" s="61">
        <v>109000000</v>
      </c>
      <c r="Y720" s="32">
        <f t="shared" si="48"/>
        <v>56293.802000754025</v>
      </c>
      <c r="Z720" s="61">
        <v>126000000</v>
      </c>
      <c r="AA720" s="32">
        <f t="shared" si="49"/>
        <v>65073.569285275298</v>
      </c>
      <c r="AB720" s="32">
        <v>65000</v>
      </c>
      <c r="AC720" s="32">
        <v>65900</v>
      </c>
      <c r="AD720" s="32">
        <v>61217.67</v>
      </c>
      <c r="AE720" s="32">
        <v>66680.5</v>
      </c>
      <c r="AF720" s="32">
        <v>66500</v>
      </c>
      <c r="AG720" s="32">
        <v>89939.64</v>
      </c>
      <c r="AH720" s="32">
        <v>165000</v>
      </c>
      <c r="AI720" s="21">
        <v>139500</v>
      </c>
      <c r="AJ720" s="21">
        <v>209000</v>
      </c>
      <c r="AK720" s="9">
        <v>195000</v>
      </c>
      <c r="AL720" s="9">
        <v>215000</v>
      </c>
      <c r="AM720" s="9">
        <v>197000</v>
      </c>
      <c r="AN720" s="21">
        <v>257685</v>
      </c>
      <c r="AO720" s="87">
        <v>222000</v>
      </c>
      <c r="AP720" s="83">
        <v>217000</v>
      </c>
      <c r="AQ720" s="24">
        <v>217000</v>
      </c>
      <c r="AR720" s="24">
        <v>237788</v>
      </c>
      <c r="AS720" s="24">
        <v>240500</v>
      </c>
      <c r="AT720" s="24">
        <v>229101</v>
      </c>
      <c r="AU720" s="24">
        <v>229225</v>
      </c>
      <c r="AV720" s="24">
        <f>VLOOKUP(J720,Foglio4!$D$2:$I$1206,6,0)</f>
        <v>232601</v>
      </c>
      <c r="AW720" s="24">
        <f>VLOOKUP(SPESA!J720,Foglio4!$D$2:$J$1206,7,0)</f>
        <v>232601</v>
      </c>
    </row>
    <row r="721" spans="1:49">
      <c r="A721" s="1">
        <v>1</v>
      </c>
      <c r="B721" s="1">
        <v>8</v>
      </c>
      <c r="C721" s="1">
        <v>2</v>
      </c>
      <c r="D721" s="1">
        <v>3</v>
      </c>
      <c r="E721" s="1">
        <v>0</v>
      </c>
      <c r="H721" s="1">
        <v>101400</v>
      </c>
      <c r="I721" s="1">
        <v>71</v>
      </c>
      <c r="J721" s="5" t="str">
        <f t="shared" si="50"/>
        <v>101400/71</v>
      </c>
      <c r="K721" s="2" t="s">
        <v>450</v>
      </c>
      <c r="L721" s="1">
        <v>10</v>
      </c>
      <c r="M721" s="1">
        <v>5</v>
      </c>
      <c r="N721" s="1">
        <v>1</v>
      </c>
      <c r="O721" s="1">
        <v>10</v>
      </c>
      <c r="P721" s="1">
        <v>2</v>
      </c>
      <c r="Q721" s="1">
        <v>1</v>
      </c>
      <c r="R721" s="1">
        <v>1</v>
      </c>
      <c r="S721" s="12">
        <v>354</v>
      </c>
      <c r="T721" s="29">
        <v>2</v>
      </c>
      <c r="U721" s="29">
        <v>27</v>
      </c>
      <c r="V721" s="61">
        <v>0</v>
      </c>
      <c r="W721" s="32">
        <f t="shared" si="47"/>
        <v>0</v>
      </c>
      <c r="X721" s="61">
        <v>0</v>
      </c>
      <c r="Y721" s="32">
        <f t="shared" si="48"/>
        <v>0</v>
      </c>
      <c r="Z721" s="61">
        <v>0</v>
      </c>
      <c r="AA721" s="32">
        <f t="shared" si="49"/>
        <v>0</v>
      </c>
      <c r="AB721" s="32">
        <v>0</v>
      </c>
      <c r="AC721" s="32">
        <v>0</v>
      </c>
      <c r="AD721" s="32">
        <v>0</v>
      </c>
      <c r="AE721" s="32">
        <v>0</v>
      </c>
      <c r="AF721" s="32">
        <v>0</v>
      </c>
      <c r="AG721" s="32">
        <v>0</v>
      </c>
      <c r="AH721" s="32">
        <v>0</v>
      </c>
      <c r="AI721" s="21">
        <v>0</v>
      </c>
      <c r="AJ721" s="21">
        <v>0</v>
      </c>
      <c r="AK721" s="9">
        <v>0</v>
      </c>
      <c r="AL721" s="9">
        <v>0</v>
      </c>
      <c r="AM721" s="9">
        <v>0</v>
      </c>
      <c r="AN721" s="21">
        <v>0</v>
      </c>
      <c r="AO721" s="87">
        <v>0</v>
      </c>
      <c r="AP721" s="83">
        <v>0</v>
      </c>
      <c r="AQ721" s="24">
        <v>0</v>
      </c>
      <c r="AR721" s="24">
        <v>0</v>
      </c>
      <c r="AS721" s="24">
        <v>0</v>
      </c>
      <c r="AT721" s="24">
        <v>0</v>
      </c>
      <c r="AU721" s="24">
        <v>0</v>
      </c>
      <c r="AV721" s="24">
        <f>VLOOKUP(J721,Foglio4!$D$2:$I$1206,6,0)</f>
        <v>0</v>
      </c>
      <c r="AW721" s="24">
        <f>VLOOKUP(SPESA!J721,Foglio4!$D$2:$J$1206,7,0)</f>
        <v>0</v>
      </c>
    </row>
    <row r="722" spans="1:49">
      <c r="A722" s="1">
        <v>1</v>
      </c>
      <c r="B722" s="1">
        <v>8</v>
      </c>
      <c r="C722" s="1">
        <v>2</v>
      </c>
      <c r="D722" s="1">
        <v>3</v>
      </c>
      <c r="E722" s="1">
        <v>0</v>
      </c>
      <c r="H722" s="1">
        <v>101600</v>
      </c>
      <c r="I722" s="1">
        <v>0</v>
      </c>
      <c r="J722" s="5" t="str">
        <f t="shared" si="50"/>
        <v>101600/0</v>
      </c>
      <c r="K722" s="2" t="s">
        <v>451</v>
      </c>
      <c r="L722" s="1">
        <v>10</v>
      </c>
      <c r="M722" s="1">
        <v>5</v>
      </c>
      <c r="N722" s="1">
        <v>1</v>
      </c>
      <c r="O722" s="1">
        <v>3</v>
      </c>
      <c r="P722" s="1">
        <v>2</v>
      </c>
      <c r="Q722" s="1">
        <v>9</v>
      </c>
      <c r="R722" s="1">
        <v>4</v>
      </c>
      <c r="S722" s="12">
        <v>354</v>
      </c>
      <c r="T722" s="29">
        <v>2</v>
      </c>
      <c r="U722" s="29">
        <v>27</v>
      </c>
      <c r="V722" s="61">
        <v>12312619</v>
      </c>
      <c r="W722" s="32">
        <f t="shared" si="47"/>
        <v>6358.9370284102943</v>
      </c>
      <c r="X722" s="61">
        <v>72841516</v>
      </c>
      <c r="Y722" s="32">
        <f t="shared" si="48"/>
        <v>37619.503478337218</v>
      </c>
      <c r="Z722" s="61">
        <v>73900000</v>
      </c>
      <c r="AA722" s="32">
        <f t="shared" si="49"/>
        <v>38166.164842713049</v>
      </c>
      <c r="AB722" s="32">
        <v>41979.39</v>
      </c>
      <c r="AC722" s="32">
        <v>49347.27</v>
      </c>
      <c r="AD722" s="32">
        <v>44778.77</v>
      </c>
      <c r="AE722" s="32">
        <v>45979.73</v>
      </c>
      <c r="AF722" s="32">
        <v>51300</v>
      </c>
      <c r="AG722" s="32">
        <v>49959.3</v>
      </c>
      <c r="AH722" s="32">
        <v>53049.88</v>
      </c>
      <c r="AI722" s="21">
        <v>57300</v>
      </c>
      <c r="AJ722" s="21">
        <v>63000</v>
      </c>
      <c r="AK722" s="9">
        <v>64000</v>
      </c>
      <c r="AL722" s="9">
        <v>58000</v>
      </c>
      <c r="AM722" s="9">
        <v>50000</v>
      </c>
      <c r="AN722" s="21">
        <v>102050.4</v>
      </c>
      <c r="AO722" s="87">
        <v>33952.269999999997</v>
      </c>
      <c r="AP722" s="83">
        <v>29711.82</v>
      </c>
      <c r="AQ722" s="24">
        <v>36507.379999999997</v>
      </c>
      <c r="AR722" s="24">
        <v>28259.91</v>
      </c>
      <c r="AS722" s="24">
        <v>35000</v>
      </c>
      <c r="AT722" s="24">
        <v>40000</v>
      </c>
      <c r="AU722" s="24">
        <v>35000</v>
      </c>
      <c r="AV722" s="24">
        <f>VLOOKUP(J722,Foglio4!$D$2:$I$1206,6,0)</f>
        <v>35000</v>
      </c>
      <c r="AW722" s="24">
        <f>VLOOKUP(SPESA!J722,Foglio4!$D$2:$J$1206,7,0)</f>
        <v>35000</v>
      </c>
    </row>
    <row r="723" spans="1:49">
      <c r="A723" s="1">
        <v>1</v>
      </c>
      <c r="B723" s="1">
        <v>8</v>
      </c>
      <c r="C723" s="1">
        <v>2</v>
      </c>
      <c r="D723" s="1">
        <v>3</v>
      </c>
      <c r="E723" s="1">
        <v>0</v>
      </c>
      <c r="H723" s="1">
        <v>101600</v>
      </c>
      <c r="I723" s="1">
        <v>71</v>
      </c>
      <c r="J723" s="5" t="str">
        <f t="shared" si="50"/>
        <v>101600/71</v>
      </c>
      <c r="K723" s="2" t="s">
        <v>452</v>
      </c>
      <c r="L723" s="1">
        <v>10</v>
      </c>
      <c r="M723" s="1">
        <v>5</v>
      </c>
      <c r="N723" s="1">
        <v>1</v>
      </c>
      <c r="O723" s="1">
        <v>10</v>
      </c>
      <c r="P723" s="1">
        <v>2</v>
      </c>
      <c r="Q723" s="1">
        <v>1</v>
      </c>
      <c r="R723" s="1">
        <v>1</v>
      </c>
      <c r="S723" s="12">
        <v>354</v>
      </c>
      <c r="T723" s="29">
        <v>2</v>
      </c>
      <c r="U723" s="29">
        <v>27</v>
      </c>
      <c r="V723" s="61">
        <v>0</v>
      </c>
      <c r="W723" s="32">
        <f t="shared" si="47"/>
        <v>0</v>
      </c>
      <c r="X723" s="61">
        <v>0</v>
      </c>
      <c r="Y723" s="32">
        <f t="shared" si="48"/>
        <v>0</v>
      </c>
      <c r="Z723" s="61">
        <v>0</v>
      </c>
      <c r="AA723" s="32">
        <f t="shared" si="49"/>
        <v>0</v>
      </c>
      <c r="AB723" s="32">
        <v>0</v>
      </c>
      <c r="AC723" s="32">
        <v>0</v>
      </c>
      <c r="AD723" s="32">
        <v>0</v>
      </c>
      <c r="AE723" s="32">
        <v>0</v>
      </c>
      <c r="AF723" s="32">
        <v>0</v>
      </c>
      <c r="AG723" s="32">
        <v>0</v>
      </c>
      <c r="AH723" s="32">
        <v>0</v>
      </c>
      <c r="AI723" s="21">
        <v>0</v>
      </c>
      <c r="AJ723" s="21">
        <v>0</v>
      </c>
      <c r="AK723" s="9">
        <v>0</v>
      </c>
      <c r="AL723" s="9">
        <v>0</v>
      </c>
      <c r="AM723" s="9">
        <v>0</v>
      </c>
      <c r="AN723" s="21">
        <v>0</v>
      </c>
      <c r="AO723" s="87">
        <v>0</v>
      </c>
      <c r="AP723" s="83">
        <v>0</v>
      </c>
      <c r="AQ723" s="24">
        <v>0</v>
      </c>
      <c r="AR723" s="24">
        <v>0</v>
      </c>
      <c r="AS723" s="24">
        <v>0</v>
      </c>
      <c r="AT723" s="24">
        <v>0</v>
      </c>
      <c r="AU723" s="24">
        <v>0</v>
      </c>
      <c r="AV723" s="24">
        <f>VLOOKUP(J723,Foglio4!$D$2:$I$1206,6,0)</f>
        <v>0</v>
      </c>
      <c r="AW723" s="24">
        <f>VLOOKUP(SPESA!J723,Foglio4!$D$2:$J$1206,7,0)</f>
        <v>0</v>
      </c>
    </row>
    <row r="724" spans="1:49">
      <c r="A724" s="1">
        <v>1</v>
      </c>
      <c r="B724" s="1">
        <v>8</v>
      </c>
      <c r="C724" s="1">
        <v>2</v>
      </c>
      <c r="D724" s="1">
        <v>3</v>
      </c>
      <c r="E724" s="1">
        <v>0</v>
      </c>
      <c r="H724" s="1">
        <v>101610</v>
      </c>
      <c r="I724" s="1">
        <v>0</v>
      </c>
      <c r="J724" s="5" t="str">
        <f t="shared" si="50"/>
        <v>101610/0</v>
      </c>
      <c r="K724" s="2" t="s">
        <v>453</v>
      </c>
      <c r="L724" s="1">
        <v>10</v>
      </c>
      <c r="M724" s="1">
        <v>5</v>
      </c>
      <c r="N724" s="1">
        <v>1</v>
      </c>
      <c r="O724" s="1">
        <v>3</v>
      </c>
      <c r="P724" s="1">
        <v>2</v>
      </c>
      <c r="Q724" s="1">
        <v>9</v>
      </c>
      <c r="R724" s="1">
        <v>4</v>
      </c>
      <c r="S724" s="12">
        <v>200</v>
      </c>
      <c r="T724" s="29">
        <v>2</v>
      </c>
      <c r="U724" s="29">
        <v>27</v>
      </c>
      <c r="V724" s="61">
        <v>0</v>
      </c>
      <c r="W724" s="32">
        <f t="shared" si="47"/>
        <v>0</v>
      </c>
      <c r="X724" s="61">
        <v>0</v>
      </c>
      <c r="Y724" s="32">
        <f t="shared" si="48"/>
        <v>0</v>
      </c>
      <c r="Z724" s="61">
        <v>0</v>
      </c>
      <c r="AA724" s="32">
        <f t="shared" si="49"/>
        <v>0</v>
      </c>
      <c r="AB724" s="32">
        <v>0</v>
      </c>
      <c r="AC724" s="32">
        <v>0</v>
      </c>
      <c r="AD724" s="32">
        <v>0</v>
      </c>
      <c r="AE724" s="32">
        <v>0</v>
      </c>
      <c r="AF724" s="32">
        <v>0</v>
      </c>
      <c r="AG724" s="32">
        <v>0</v>
      </c>
      <c r="AH724" s="32">
        <v>0</v>
      </c>
      <c r="AI724" s="21">
        <v>0</v>
      </c>
      <c r="AJ724" s="21">
        <v>0</v>
      </c>
      <c r="AK724" s="9">
        <v>28314</v>
      </c>
      <c r="AL724" s="9">
        <v>0</v>
      </c>
      <c r="AM724" s="9">
        <v>0</v>
      </c>
      <c r="AN724" s="21">
        <v>30</v>
      </c>
      <c r="AO724" s="87">
        <v>0</v>
      </c>
      <c r="AP724" s="83">
        <v>51464</v>
      </c>
      <c r="AQ724" s="24">
        <v>0</v>
      </c>
      <c r="AR724" s="24">
        <v>0</v>
      </c>
      <c r="AS724" s="24">
        <v>0</v>
      </c>
      <c r="AT724" s="24">
        <v>0</v>
      </c>
      <c r="AU724" s="24">
        <v>0</v>
      </c>
      <c r="AV724" s="24">
        <f>VLOOKUP(J724,Foglio4!$D$2:$I$1206,6,0)</f>
        <v>0</v>
      </c>
      <c r="AW724" s="24">
        <f>VLOOKUP(SPESA!J724,Foglio4!$D$2:$J$1206,7,0)</f>
        <v>0</v>
      </c>
    </row>
    <row r="725" spans="1:49">
      <c r="A725" s="1">
        <v>1</v>
      </c>
      <c r="B725" s="1">
        <v>8</v>
      </c>
      <c r="C725" s="1">
        <v>2</v>
      </c>
      <c r="D725" s="1">
        <v>3</v>
      </c>
      <c r="E725" s="1">
        <v>0</v>
      </c>
      <c r="H725" s="1">
        <v>101610</v>
      </c>
      <c r="I725" s="1">
        <v>71</v>
      </c>
      <c r="J725" s="5" t="str">
        <f t="shared" si="50"/>
        <v>101610/71</v>
      </c>
      <c r="K725" s="2" t="s">
        <v>454</v>
      </c>
      <c r="L725" s="1">
        <v>10</v>
      </c>
      <c r="M725" s="1">
        <v>5</v>
      </c>
      <c r="N725" s="1">
        <v>1</v>
      </c>
      <c r="O725" s="1">
        <v>10</v>
      </c>
      <c r="P725" s="1">
        <v>2</v>
      </c>
      <c r="Q725" s="1">
        <v>1</v>
      </c>
      <c r="R725" s="1">
        <v>1</v>
      </c>
      <c r="S725" s="12">
        <v>200</v>
      </c>
      <c r="T725" s="29">
        <v>2</v>
      </c>
      <c r="U725" s="29">
        <v>27</v>
      </c>
      <c r="V725" s="61">
        <v>0</v>
      </c>
      <c r="W725" s="32">
        <f t="shared" si="47"/>
        <v>0</v>
      </c>
      <c r="X725" s="61">
        <v>0</v>
      </c>
      <c r="Y725" s="32">
        <f t="shared" si="48"/>
        <v>0</v>
      </c>
      <c r="Z725" s="61">
        <v>0</v>
      </c>
      <c r="AA725" s="32">
        <f t="shared" si="49"/>
        <v>0</v>
      </c>
      <c r="AB725" s="32">
        <v>0</v>
      </c>
      <c r="AC725" s="32">
        <v>0</v>
      </c>
      <c r="AD725" s="32">
        <v>0</v>
      </c>
      <c r="AE725" s="32">
        <v>0</v>
      </c>
      <c r="AF725" s="32">
        <v>0</v>
      </c>
      <c r="AG725" s="32">
        <v>0</v>
      </c>
      <c r="AH725" s="32">
        <v>0</v>
      </c>
      <c r="AI725" s="21">
        <v>0</v>
      </c>
      <c r="AJ725" s="21">
        <v>0</v>
      </c>
      <c r="AK725" s="9">
        <v>0</v>
      </c>
      <c r="AL725" s="9">
        <v>0</v>
      </c>
      <c r="AM725" s="9">
        <v>0</v>
      </c>
      <c r="AN725" s="21">
        <v>0</v>
      </c>
      <c r="AO725" s="87">
        <v>0</v>
      </c>
      <c r="AP725" s="83">
        <v>0</v>
      </c>
      <c r="AQ725" s="24">
        <v>0</v>
      </c>
      <c r="AR725" s="24">
        <v>0</v>
      </c>
      <c r="AS725" s="24">
        <v>0</v>
      </c>
      <c r="AT725" s="24">
        <v>0</v>
      </c>
      <c r="AU725" s="24">
        <v>0</v>
      </c>
      <c r="AV725" s="24">
        <f>VLOOKUP(J725,Foglio4!$D$2:$I$1206,6,0)</f>
        <v>0</v>
      </c>
      <c r="AW725" s="24">
        <f>VLOOKUP(SPESA!J725,Foglio4!$D$2:$J$1206,7,0)</f>
        <v>0</v>
      </c>
    </row>
    <row r="726" spans="1:49">
      <c r="A726" s="5">
        <v>1</v>
      </c>
      <c r="B726" s="5">
        <v>8</v>
      </c>
      <c r="C726" s="5">
        <v>3</v>
      </c>
      <c r="D726" s="5">
        <v>5</v>
      </c>
      <c r="E726" s="5">
        <v>0</v>
      </c>
      <c r="H726" s="5">
        <v>104400</v>
      </c>
      <c r="I726" s="5">
        <v>0</v>
      </c>
      <c r="J726" s="5" t="str">
        <f t="shared" si="50"/>
        <v>104400/0</v>
      </c>
      <c r="K726" s="2" t="s">
        <v>848</v>
      </c>
      <c r="L726" s="5">
        <v>0</v>
      </c>
      <c r="M726" s="5">
        <v>0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12">
        <v>703</v>
      </c>
      <c r="T726" s="29">
        <v>3</v>
      </c>
      <c r="U726" s="29">
        <v>28</v>
      </c>
      <c r="V726" s="61">
        <v>38191250</v>
      </c>
      <c r="W726" s="32">
        <f t="shared" si="47"/>
        <v>19724.13454735135</v>
      </c>
      <c r="X726" s="61">
        <v>64188724</v>
      </c>
      <c r="Y726" s="32">
        <f t="shared" si="48"/>
        <v>33150.709353550898</v>
      </c>
      <c r="Z726" s="61">
        <v>63000000</v>
      </c>
      <c r="AA726" s="32">
        <f t="shared" si="49"/>
        <v>32536.784642637649</v>
      </c>
      <c r="AB726" s="32">
        <v>24843.7</v>
      </c>
      <c r="AC726" s="32">
        <v>24843.7</v>
      </c>
      <c r="AD726" s="32">
        <v>29419.91</v>
      </c>
      <c r="AE726" s="32">
        <v>29419.91</v>
      </c>
      <c r="AF726" s="32">
        <v>29419.91</v>
      </c>
      <c r="AG726" s="32">
        <v>29420.6</v>
      </c>
      <c r="AH726" s="32">
        <v>14710.3</v>
      </c>
      <c r="AI726" s="21">
        <v>0</v>
      </c>
      <c r="AJ726" s="21">
        <v>0</v>
      </c>
      <c r="AK726" s="9">
        <v>0</v>
      </c>
      <c r="AL726" s="9">
        <v>0</v>
      </c>
      <c r="AM726" s="9">
        <v>0</v>
      </c>
      <c r="AN726" s="21">
        <v>0</v>
      </c>
      <c r="AO726" s="87">
        <v>0</v>
      </c>
      <c r="AP726" s="83">
        <v>0</v>
      </c>
      <c r="AQ726" s="24">
        <v>0</v>
      </c>
      <c r="AR726" s="24">
        <v>0</v>
      </c>
      <c r="AS726" s="24">
        <v>0</v>
      </c>
      <c r="AT726" s="24">
        <v>0</v>
      </c>
      <c r="AU726" s="24">
        <v>0</v>
      </c>
      <c r="AV726" s="24">
        <v>0</v>
      </c>
      <c r="AW726" s="24">
        <v>0</v>
      </c>
    </row>
    <row r="727" spans="1:49">
      <c r="A727" s="1">
        <v>1</v>
      </c>
      <c r="B727" s="1">
        <v>8</v>
      </c>
      <c r="C727" s="1">
        <v>3</v>
      </c>
      <c r="D727" s="1">
        <v>6</v>
      </c>
      <c r="E727" s="1">
        <v>0</v>
      </c>
      <c r="H727" s="1">
        <v>104500</v>
      </c>
      <c r="I727" s="1">
        <v>0</v>
      </c>
      <c r="J727" s="5" t="str">
        <f t="shared" si="50"/>
        <v>104500/0</v>
      </c>
      <c r="K727" s="2" t="s">
        <v>455</v>
      </c>
      <c r="L727" s="1">
        <v>10</v>
      </c>
      <c r="M727" s="1">
        <v>5</v>
      </c>
      <c r="N727" s="1">
        <v>1</v>
      </c>
      <c r="O727" s="1">
        <v>7</v>
      </c>
      <c r="P727" s="1">
        <v>5</v>
      </c>
      <c r="Q727" s="1">
        <v>4</v>
      </c>
      <c r="R727" s="1">
        <v>3</v>
      </c>
      <c r="S727" s="12">
        <v>350</v>
      </c>
      <c r="T727" s="29">
        <v>3</v>
      </c>
      <c r="U727" s="29">
        <v>28</v>
      </c>
      <c r="V727" s="61">
        <v>0</v>
      </c>
      <c r="W727" s="32">
        <f t="shared" si="47"/>
        <v>0</v>
      </c>
      <c r="X727" s="61">
        <v>6451332</v>
      </c>
      <c r="Y727" s="32">
        <f t="shared" si="48"/>
        <v>3331.8349197167749</v>
      </c>
      <c r="Z727" s="61">
        <v>6233800</v>
      </c>
      <c r="AA727" s="32">
        <f t="shared" si="49"/>
        <v>3219.489017544041</v>
      </c>
      <c r="AB727" s="32">
        <v>3101.63</v>
      </c>
      <c r="AC727" s="32">
        <v>2977.98</v>
      </c>
      <c r="AD727" s="32">
        <v>2848.79</v>
      </c>
      <c r="AE727" s="32">
        <v>2712.18</v>
      </c>
      <c r="AF727" s="32">
        <v>2569.41</v>
      </c>
      <c r="AG727" s="32">
        <v>2419.65</v>
      </c>
      <c r="AH727" s="32">
        <v>2262.5300000000002</v>
      </c>
      <c r="AI727" s="21">
        <v>2097.6799999999998</v>
      </c>
      <c r="AJ727" s="21">
        <v>1924.76</v>
      </c>
      <c r="AK727" s="9">
        <v>0</v>
      </c>
      <c r="AL727" s="9">
        <v>0</v>
      </c>
      <c r="AM727" s="9">
        <v>0</v>
      </c>
      <c r="AN727" s="21">
        <v>0</v>
      </c>
      <c r="AO727" s="87">
        <v>0</v>
      </c>
      <c r="AP727" s="83">
        <v>0</v>
      </c>
      <c r="AQ727" s="24">
        <v>0</v>
      </c>
      <c r="AR727" s="24">
        <v>0</v>
      </c>
      <c r="AS727" s="24">
        <v>0</v>
      </c>
      <c r="AT727" s="24">
        <v>0</v>
      </c>
      <c r="AU727" s="24">
        <v>0</v>
      </c>
      <c r="AV727" s="24">
        <f>VLOOKUP(J727,Foglio4!$D$2:$I$1206,6,0)</f>
        <v>0</v>
      </c>
      <c r="AW727" s="24">
        <f>VLOOKUP(SPESA!J727,Foglio4!$D$2:$J$1206,7,0)</f>
        <v>0</v>
      </c>
    </row>
    <row r="728" spans="1:49">
      <c r="A728" s="5">
        <v>1</v>
      </c>
      <c r="B728" s="5">
        <v>8</v>
      </c>
      <c r="C728" s="5">
        <v>3</v>
      </c>
      <c r="D728" s="5">
        <v>8</v>
      </c>
      <c r="E728" s="5">
        <v>0</v>
      </c>
      <c r="H728" s="5">
        <v>104510</v>
      </c>
      <c r="I728" s="5">
        <v>0</v>
      </c>
      <c r="J728" s="5" t="str">
        <f t="shared" si="50"/>
        <v>104510/0</v>
      </c>
      <c r="K728" s="2" t="s">
        <v>831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12">
        <v>350</v>
      </c>
      <c r="T728" s="29">
        <v>3</v>
      </c>
      <c r="U728" s="29">
        <v>28</v>
      </c>
      <c r="V728" s="61">
        <v>0</v>
      </c>
      <c r="W728" s="32">
        <f t="shared" si="47"/>
        <v>0</v>
      </c>
      <c r="X728" s="61">
        <v>0</v>
      </c>
      <c r="Y728" s="32">
        <f t="shared" si="48"/>
        <v>0</v>
      </c>
      <c r="Z728" s="61">
        <v>0</v>
      </c>
      <c r="AA728" s="32">
        <f t="shared" si="49"/>
        <v>0</v>
      </c>
      <c r="AB728" s="32">
        <v>0</v>
      </c>
      <c r="AC728" s="32">
        <v>0</v>
      </c>
      <c r="AD728" s="32">
        <v>0</v>
      </c>
      <c r="AE728" s="32">
        <v>0</v>
      </c>
      <c r="AF728" s="32">
        <v>0</v>
      </c>
      <c r="AG728" s="32">
        <v>0</v>
      </c>
      <c r="AH728" s="32">
        <v>0</v>
      </c>
      <c r="AI728" s="21">
        <v>0</v>
      </c>
      <c r="AJ728" s="21">
        <v>3625.42</v>
      </c>
      <c r="AK728" s="9">
        <v>0</v>
      </c>
      <c r="AL728" s="9">
        <v>0</v>
      </c>
      <c r="AM728" s="9">
        <v>0</v>
      </c>
      <c r="AN728" s="21">
        <v>0</v>
      </c>
      <c r="AO728" s="87">
        <v>0</v>
      </c>
      <c r="AP728" s="83">
        <v>0</v>
      </c>
      <c r="AQ728" s="24">
        <v>0</v>
      </c>
      <c r="AR728" s="24">
        <v>0</v>
      </c>
      <c r="AS728" s="24">
        <v>0</v>
      </c>
      <c r="AT728" s="24">
        <v>0</v>
      </c>
      <c r="AU728" s="24">
        <v>0</v>
      </c>
      <c r="AV728" s="24">
        <v>0</v>
      </c>
      <c r="AW728" s="24">
        <v>0</v>
      </c>
    </row>
    <row r="729" spans="1:49">
      <c r="A729" s="1">
        <v>1</v>
      </c>
      <c r="B729" s="1">
        <v>9</v>
      </c>
      <c r="C729" s="1">
        <v>1</v>
      </c>
      <c r="D729" s="1">
        <v>2</v>
      </c>
      <c r="E729" s="1">
        <v>0</v>
      </c>
      <c r="H729" s="1">
        <v>108200</v>
      </c>
      <c r="I729" s="1">
        <v>0</v>
      </c>
      <c r="J729" s="5" t="str">
        <f t="shared" si="50"/>
        <v>108200/0</v>
      </c>
      <c r="K729" s="2" t="s">
        <v>427</v>
      </c>
      <c r="L729" s="1">
        <v>8</v>
      </c>
      <c r="M729" s="1">
        <v>1</v>
      </c>
      <c r="N729" s="1">
        <v>1</v>
      </c>
      <c r="O729" s="1">
        <v>3</v>
      </c>
      <c r="P729" s="1">
        <v>1</v>
      </c>
      <c r="Q729" s="1">
        <v>2</v>
      </c>
      <c r="R729" s="1">
        <v>7</v>
      </c>
      <c r="S729" s="12">
        <v>202</v>
      </c>
      <c r="T729" s="29">
        <v>2</v>
      </c>
      <c r="U729" s="29">
        <v>4</v>
      </c>
      <c r="V729" s="61">
        <v>1260600</v>
      </c>
      <c r="W729" s="32">
        <f t="shared" si="47"/>
        <v>651.04556699220666</v>
      </c>
      <c r="X729" s="61">
        <v>2577257</v>
      </c>
      <c r="Y729" s="32">
        <f t="shared" si="48"/>
        <v>1331.0421583766727</v>
      </c>
      <c r="Z729" s="61">
        <v>3476310</v>
      </c>
      <c r="AA729" s="32">
        <f t="shared" si="49"/>
        <v>1795.3642828737727</v>
      </c>
      <c r="AB729" s="32">
        <v>1888.64</v>
      </c>
      <c r="AC729" s="32">
        <v>1474.24</v>
      </c>
      <c r="AD729" s="32">
        <v>1120</v>
      </c>
      <c r="AE729" s="32">
        <v>1518.72</v>
      </c>
      <c r="AF729" s="32">
        <v>1510.16</v>
      </c>
      <c r="AG729" s="32">
        <v>1504.81</v>
      </c>
      <c r="AH729" s="32">
        <v>1549.98</v>
      </c>
      <c r="AI729" s="21">
        <v>1410.88</v>
      </c>
      <c r="AJ729" s="21">
        <v>1476.09</v>
      </c>
      <c r="AK729" s="9">
        <v>1499.96</v>
      </c>
      <c r="AL729" s="9">
        <v>1500</v>
      </c>
      <c r="AM729" s="9">
        <v>1277.9100000000001</v>
      </c>
      <c r="AN729" s="21">
        <v>1441.05</v>
      </c>
      <c r="AO729" s="87">
        <v>1500</v>
      </c>
      <c r="AP729" s="83">
        <v>1426.53</v>
      </c>
      <c r="AQ729" s="24">
        <v>1378.82</v>
      </c>
      <c r="AR729" s="24">
        <v>1126</v>
      </c>
      <c r="AS729" s="24">
        <v>1422.59</v>
      </c>
      <c r="AT729" s="24">
        <v>500</v>
      </c>
      <c r="AU729" s="24">
        <v>1425</v>
      </c>
      <c r="AV729" s="24">
        <f>VLOOKUP(J729,Foglio4!$D$2:$I$1206,6,0)</f>
        <v>1425</v>
      </c>
      <c r="AW729" s="24">
        <f>VLOOKUP(SPESA!J729,Foglio4!$D$2:$J$1206,7,0)</f>
        <v>1425</v>
      </c>
    </row>
    <row r="730" spans="1:49">
      <c r="A730" s="1">
        <v>1</v>
      </c>
      <c r="B730" s="1">
        <v>9</v>
      </c>
      <c r="C730" s="1">
        <v>1</v>
      </c>
      <c r="D730" s="1">
        <v>3</v>
      </c>
      <c r="E730" s="1">
        <v>0</v>
      </c>
      <c r="H730" s="1">
        <v>109100</v>
      </c>
      <c r="I730" s="1">
        <v>0</v>
      </c>
      <c r="J730" s="5" t="str">
        <f t="shared" si="50"/>
        <v>109100/0</v>
      </c>
      <c r="K730" s="2" t="s">
        <v>456</v>
      </c>
      <c r="L730" s="1">
        <v>8</v>
      </c>
      <c r="M730" s="1">
        <v>1</v>
      </c>
      <c r="N730" s="1">
        <v>1</v>
      </c>
      <c r="O730" s="1">
        <v>3</v>
      </c>
      <c r="P730" s="1">
        <v>2</v>
      </c>
      <c r="Q730" s="1">
        <v>9</v>
      </c>
      <c r="R730" s="1">
        <v>11</v>
      </c>
      <c r="S730" s="12">
        <v>202</v>
      </c>
      <c r="T730" s="29">
        <v>2</v>
      </c>
      <c r="U730" s="29">
        <v>4</v>
      </c>
      <c r="V730" s="61">
        <v>16564355</v>
      </c>
      <c r="W730" s="32">
        <f t="shared" si="47"/>
        <v>8554.7754187174305</v>
      </c>
      <c r="X730" s="61">
        <v>9159200</v>
      </c>
      <c r="Y730" s="32">
        <f t="shared" si="48"/>
        <v>4730.3320301404246</v>
      </c>
      <c r="Z730" s="61">
        <v>5979100</v>
      </c>
      <c r="AA730" s="32">
        <f t="shared" si="49"/>
        <v>3087.9474453459488</v>
      </c>
      <c r="AB730" s="32">
        <v>3555.4</v>
      </c>
      <c r="AC730" s="32">
        <v>5450</v>
      </c>
      <c r="AD730" s="32">
        <v>5500</v>
      </c>
      <c r="AE730" s="32">
        <v>4339.6000000000004</v>
      </c>
      <c r="AF730" s="32">
        <v>6628.49</v>
      </c>
      <c r="AG730" s="32">
        <v>7050</v>
      </c>
      <c r="AH730" s="32">
        <v>7200</v>
      </c>
      <c r="AI730" s="21">
        <v>7200</v>
      </c>
      <c r="AJ730" s="21">
        <v>6984</v>
      </c>
      <c r="AK730" s="9">
        <v>7022.5</v>
      </c>
      <c r="AL730" s="9">
        <v>7200</v>
      </c>
      <c r="AM730" s="9">
        <v>6989.5</v>
      </c>
      <c r="AN730" s="21">
        <v>7000</v>
      </c>
      <c r="AO730" s="87">
        <v>6000</v>
      </c>
      <c r="AP730" s="83">
        <v>6000</v>
      </c>
      <c r="AQ730" s="24">
        <v>6000</v>
      </c>
      <c r="AR730" s="24">
        <v>6000</v>
      </c>
      <c r="AS730" s="24">
        <v>6000</v>
      </c>
      <c r="AT730" s="24">
        <v>6000</v>
      </c>
      <c r="AU730" s="24">
        <v>6000</v>
      </c>
      <c r="AV730" s="24">
        <f>VLOOKUP(J730,Foglio4!$D$2:$I$1206,6,0)</f>
        <v>6000</v>
      </c>
      <c r="AW730" s="24">
        <f>VLOOKUP(SPESA!J730,Foglio4!$D$2:$J$1206,7,0)</f>
        <v>6000</v>
      </c>
    </row>
    <row r="731" spans="1:49">
      <c r="A731" s="1">
        <v>1</v>
      </c>
      <c r="B731" s="1">
        <v>9</v>
      </c>
      <c r="C731" s="1">
        <v>1</v>
      </c>
      <c r="D731" s="1">
        <v>3</v>
      </c>
      <c r="E731" s="1">
        <v>0</v>
      </c>
      <c r="H731" s="1">
        <v>109100</v>
      </c>
      <c r="I731" s="1">
        <v>71</v>
      </c>
      <c r="J731" s="5" t="str">
        <f t="shared" si="50"/>
        <v>109100/71</v>
      </c>
      <c r="K731" s="2" t="s">
        <v>457</v>
      </c>
      <c r="L731" s="1">
        <v>8</v>
      </c>
      <c r="M731" s="1">
        <v>1</v>
      </c>
      <c r="N731" s="1">
        <v>1</v>
      </c>
      <c r="O731" s="1">
        <v>10</v>
      </c>
      <c r="P731" s="1">
        <v>2</v>
      </c>
      <c r="Q731" s="1">
        <v>1</v>
      </c>
      <c r="R731" s="1">
        <v>1</v>
      </c>
      <c r="S731" s="12">
        <v>202</v>
      </c>
      <c r="T731" s="29">
        <v>2</v>
      </c>
      <c r="U731" s="29">
        <v>4</v>
      </c>
      <c r="V731" s="61">
        <v>0</v>
      </c>
      <c r="W731" s="32">
        <f t="shared" si="47"/>
        <v>0</v>
      </c>
      <c r="X731" s="61">
        <v>0</v>
      </c>
      <c r="Y731" s="32">
        <f t="shared" si="48"/>
        <v>0</v>
      </c>
      <c r="Z731" s="61">
        <v>0</v>
      </c>
      <c r="AA731" s="32">
        <f t="shared" si="49"/>
        <v>0</v>
      </c>
      <c r="AB731" s="32">
        <v>0</v>
      </c>
      <c r="AC731" s="32">
        <v>0</v>
      </c>
      <c r="AD731" s="32">
        <v>0</v>
      </c>
      <c r="AE731" s="32">
        <v>0</v>
      </c>
      <c r="AF731" s="32">
        <v>0</v>
      </c>
      <c r="AG731" s="32">
        <v>0</v>
      </c>
      <c r="AH731" s="32">
        <v>0</v>
      </c>
      <c r="AI731" s="21">
        <v>0</v>
      </c>
      <c r="AJ731" s="21">
        <v>0</v>
      </c>
      <c r="AK731" s="9">
        <v>0</v>
      </c>
      <c r="AL731" s="9">
        <v>0</v>
      </c>
      <c r="AM731" s="9">
        <v>0</v>
      </c>
      <c r="AN731" s="21">
        <v>0</v>
      </c>
      <c r="AO731" s="87">
        <v>0</v>
      </c>
      <c r="AP731" s="83">
        <v>0</v>
      </c>
      <c r="AQ731" s="24">
        <v>0</v>
      </c>
      <c r="AR731" s="24">
        <v>0</v>
      </c>
      <c r="AS731" s="24">
        <v>0</v>
      </c>
      <c r="AT731" s="24">
        <v>0</v>
      </c>
      <c r="AU731" s="24">
        <v>0</v>
      </c>
      <c r="AV731" s="24">
        <f>VLOOKUP(J731,Foglio4!$D$2:$I$1206,6,0)</f>
        <v>0</v>
      </c>
      <c r="AW731" s="24">
        <f>VLOOKUP(SPESA!J731,Foglio4!$D$2:$J$1206,7,0)</f>
        <v>0</v>
      </c>
    </row>
    <row r="732" spans="1:49">
      <c r="A732" s="1">
        <v>1</v>
      </c>
      <c r="B732" s="1">
        <v>9</v>
      </c>
      <c r="C732" s="1">
        <v>1</v>
      </c>
      <c r="D732" s="1">
        <v>3</v>
      </c>
      <c r="E732" s="1">
        <v>0</v>
      </c>
      <c r="H732" s="1">
        <v>109150</v>
      </c>
      <c r="I732" s="1">
        <v>0</v>
      </c>
      <c r="J732" s="5" t="str">
        <f t="shared" si="50"/>
        <v>109150/0</v>
      </c>
      <c r="K732" s="2" t="s">
        <v>458</v>
      </c>
      <c r="L732" s="1">
        <v>8</v>
      </c>
      <c r="M732" s="1">
        <v>1</v>
      </c>
      <c r="N732" s="1">
        <v>1</v>
      </c>
      <c r="O732" s="1">
        <v>3</v>
      </c>
      <c r="P732" s="1">
        <v>2</v>
      </c>
      <c r="Q732" s="1">
        <v>11</v>
      </c>
      <c r="R732" s="1">
        <v>999</v>
      </c>
      <c r="S732" s="12">
        <v>201</v>
      </c>
      <c r="T732" s="29">
        <v>2</v>
      </c>
      <c r="U732" s="29">
        <v>4</v>
      </c>
      <c r="V732" s="61">
        <v>0</v>
      </c>
      <c r="W732" s="32">
        <f t="shared" si="47"/>
        <v>0</v>
      </c>
      <c r="X732" s="61">
        <v>0</v>
      </c>
      <c r="Y732" s="32">
        <f t="shared" si="48"/>
        <v>0</v>
      </c>
      <c r="Z732" s="61">
        <v>0</v>
      </c>
      <c r="AA732" s="32">
        <f t="shared" si="49"/>
        <v>0</v>
      </c>
      <c r="AB732" s="32">
        <v>0</v>
      </c>
      <c r="AC732" s="32">
        <v>0</v>
      </c>
      <c r="AD732" s="32">
        <v>0</v>
      </c>
      <c r="AE732" s="32">
        <v>0</v>
      </c>
      <c r="AF732" s="32">
        <v>0</v>
      </c>
      <c r="AG732" s="32">
        <v>1157.28</v>
      </c>
      <c r="AH732" s="32">
        <v>1907.47</v>
      </c>
      <c r="AI732" s="21">
        <v>2000</v>
      </c>
      <c r="AJ732" s="21">
        <v>3000</v>
      </c>
      <c r="AK732" s="9">
        <v>0</v>
      </c>
      <c r="AL732" s="9">
        <v>0</v>
      </c>
      <c r="AM732" s="9">
        <v>0</v>
      </c>
      <c r="AN732" s="21">
        <v>0</v>
      </c>
      <c r="AO732" s="87">
        <v>0</v>
      </c>
      <c r="AP732" s="83">
        <v>0</v>
      </c>
      <c r="AQ732" s="24">
        <v>0</v>
      </c>
      <c r="AR732" s="24">
        <v>0</v>
      </c>
      <c r="AS732" s="24">
        <v>0</v>
      </c>
      <c r="AT732" s="24">
        <v>0</v>
      </c>
      <c r="AU732" s="24">
        <v>0</v>
      </c>
      <c r="AV732" s="24">
        <f>VLOOKUP(J732,Foglio4!$D$2:$I$1206,6,0)</f>
        <v>0</v>
      </c>
      <c r="AW732" s="24">
        <f>VLOOKUP(SPESA!J732,Foglio4!$D$2:$J$1206,7,0)</f>
        <v>0</v>
      </c>
    </row>
    <row r="733" spans="1:49">
      <c r="A733" s="1">
        <v>1</v>
      </c>
      <c r="B733" s="1">
        <v>9</v>
      </c>
      <c r="C733" s="1">
        <v>1</v>
      </c>
      <c r="D733" s="1">
        <v>3</v>
      </c>
      <c r="E733" s="1">
        <v>0</v>
      </c>
      <c r="H733" s="1">
        <v>109200</v>
      </c>
      <c r="I733" s="1">
        <v>0</v>
      </c>
      <c r="J733" s="5" t="str">
        <f t="shared" si="50"/>
        <v>109200/0</v>
      </c>
      <c r="K733" s="2" t="s">
        <v>459</v>
      </c>
      <c r="L733" s="1">
        <v>8</v>
      </c>
      <c r="M733" s="1">
        <v>1</v>
      </c>
      <c r="N733" s="1">
        <v>1</v>
      </c>
      <c r="O733" s="1">
        <v>3</v>
      </c>
      <c r="P733" s="1">
        <v>2</v>
      </c>
      <c r="Q733" s="1">
        <v>11</v>
      </c>
      <c r="R733" s="1">
        <v>999</v>
      </c>
      <c r="S733" s="12">
        <v>200</v>
      </c>
      <c r="T733" s="29">
        <v>2</v>
      </c>
      <c r="U733" s="29">
        <v>4</v>
      </c>
      <c r="V733" s="61">
        <v>22894400</v>
      </c>
      <c r="W733" s="32">
        <f t="shared" si="47"/>
        <v>11823.970830514339</v>
      </c>
      <c r="X733" s="61">
        <v>17000000</v>
      </c>
      <c r="Y733" s="32">
        <f t="shared" si="48"/>
        <v>8779.767284521271</v>
      </c>
      <c r="Z733" s="61">
        <v>14631520</v>
      </c>
      <c r="AA733" s="32">
        <f t="shared" si="49"/>
        <v>7556.5494481658034</v>
      </c>
      <c r="AB733" s="32">
        <v>14626.56</v>
      </c>
      <c r="AC733" s="32">
        <v>4052</v>
      </c>
      <c r="AD733" s="32">
        <v>4189.34</v>
      </c>
      <c r="AE733" s="32">
        <v>12500</v>
      </c>
      <c r="AF733" s="32">
        <v>11934</v>
      </c>
      <c r="AG733" s="32">
        <v>6046.56</v>
      </c>
      <c r="AH733" s="32">
        <v>0</v>
      </c>
      <c r="AI733" s="21">
        <v>0</v>
      </c>
      <c r="AJ733" s="21">
        <v>0</v>
      </c>
      <c r="AK733" s="9">
        <v>5000</v>
      </c>
      <c r="AL733" s="9">
        <v>0</v>
      </c>
      <c r="AM733" s="9">
        <v>0</v>
      </c>
      <c r="AN733" s="21">
        <v>4896.6400000000003</v>
      </c>
      <c r="AO733" s="87">
        <v>0</v>
      </c>
      <c r="AP733" s="83">
        <v>0</v>
      </c>
      <c r="AQ733" s="24">
        <v>713.27</v>
      </c>
      <c r="AR733" s="24">
        <v>3000</v>
      </c>
      <c r="AS733" s="24">
        <v>0</v>
      </c>
      <c r="AT733" s="24">
        <v>0</v>
      </c>
      <c r="AU733" s="24">
        <v>1800</v>
      </c>
      <c r="AV733" s="24">
        <f>VLOOKUP(J733,Foglio4!$D$2:$I$1206,6,0)</f>
        <v>2000</v>
      </c>
      <c r="AW733" s="24">
        <f>VLOOKUP(SPESA!J733,Foglio4!$D$2:$J$1206,7,0)</f>
        <v>2000</v>
      </c>
    </row>
    <row r="734" spans="1:49">
      <c r="A734" s="5">
        <v>1</v>
      </c>
      <c r="B734" s="5">
        <v>9</v>
      </c>
      <c r="C734" s="5">
        <v>1</v>
      </c>
      <c r="D734" s="5">
        <v>5</v>
      </c>
      <c r="E734" s="5">
        <v>0</v>
      </c>
      <c r="F734" s="5">
        <v>111000</v>
      </c>
      <c r="G734" s="5">
        <v>0</v>
      </c>
      <c r="H734" s="5">
        <v>0</v>
      </c>
      <c r="I734" s="5">
        <v>0</v>
      </c>
      <c r="J734" s="5" t="str">
        <f t="shared" si="50"/>
        <v>0/0</v>
      </c>
      <c r="K734" s="2" t="s">
        <v>1071</v>
      </c>
      <c r="L734" s="5">
        <v>0</v>
      </c>
      <c r="M734" s="5">
        <v>0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70">
        <v>202</v>
      </c>
      <c r="T734" s="29">
        <v>2</v>
      </c>
      <c r="U734" s="29">
        <v>5</v>
      </c>
      <c r="V734" s="61">
        <v>0</v>
      </c>
      <c r="W734" s="32">
        <f t="shared" si="47"/>
        <v>0</v>
      </c>
      <c r="X734" s="61">
        <v>230800</v>
      </c>
      <c r="Y734" s="32">
        <f t="shared" si="48"/>
        <v>119.19825230985349</v>
      </c>
      <c r="Z734" s="61">
        <v>0</v>
      </c>
      <c r="AA734" s="32">
        <f t="shared" si="49"/>
        <v>0</v>
      </c>
      <c r="AB734" s="32">
        <v>0</v>
      </c>
      <c r="AC734" s="32">
        <v>0</v>
      </c>
      <c r="AD734" s="32">
        <v>0</v>
      </c>
      <c r="AE734" s="32">
        <v>0</v>
      </c>
      <c r="AF734" s="32">
        <v>0</v>
      </c>
      <c r="AG734" s="32">
        <v>0</v>
      </c>
      <c r="AH734" s="32">
        <v>0</v>
      </c>
      <c r="AI734" s="21">
        <v>0</v>
      </c>
      <c r="AJ734" s="21">
        <v>0</v>
      </c>
      <c r="AK734" s="9">
        <v>0</v>
      </c>
      <c r="AL734" s="9">
        <v>0</v>
      </c>
      <c r="AM734" s="9">
        <v>0</v>
      </c>
      <c r="AN734" s="21">
        <v>0</v>
      </c>
      <c r="AO734" s="87">
        <v>0</v>
      </c>
      <c r="AP734" s="83">
        <v>0</v>
      </c>
      <c r="AQ734" s="24">
        <v>0</v>
      </c>
      <c r="AR734" s="24">
        <v>0</v>
      </c>
      <c r="AS734" s="24">
        <v>0</v>
      </c>
      <c r="AT734" s="24">
        <v>0</v>
      </c>
      <c r="AU734" s="24">
        <v>0</v>
      </c>
      <c r="AV734" s="24">
        <v>0</v>
      </c>
      <c r="AW734" s="24">
        <v>0</v>
      </c>
    </row>
    <row r="735" spans="1:49">
      <c r="A735" s="1">
        <v>1</v>
      </c>
      <c r="B735" s="1">
        <v>9</v>
      </c>
      <c r="C735" s="1">
        <v>1</v>
      </c>
      <c r="D735" s="1">
        <v>5</v>
      </c>
      <c r="E735" s="1">
        <v>0</v>
      </c>
      <c r="H735" s="1">
        <v>111020</v>
      </c>
      <c r="I735" s="1">
        <v>0</v>
      </c>
      <c r="J735" s="5" t="str">
        <f t="shared" si="50"/>
        <v>111020/0</v>
      </c>
      <c r="K735" s="2" t="s">
        <v>460</v>
      </c>
      <c r="L735" s="1">
        <v>8</v>
      </c>
      <c r="M735" s="1">
        <v>1</v>
      </c>
      <c r="N735" s="1">
        <v>1</v>
      </c>
      <c r="O735" s="1">
        <v>4</v>
      </c>
      <c r="P735" s="1">
        <v>1</v>
      </c>
      <c r="Q735" s="1">
        <v>2</v>
      </c>
      <c r="R735" s="1">
        <v>3</v>
      </c>
      <c r="S735" s="12">
        <v>200</v>
      </c>
      <c r="T735" s="29">
        <v>2</v>
      </c>
      <c r="U735" s="29">
        <v>4</v>
      </c>
      <c r="V735" s="61">
        <v>0</v>
      </c>
      <c r="W735" s="32">
        <f t="shared" si="47"/>
        <v>0</v>
      </c>
      <c r="X735" s="61">
        <v>0</v>
      </c>
      <c r="Y735" s="32">
        <f t="shared" si="48"/>
        <v>0</v>
      </c>
      <c r="Z735" s="61">
        <v>0</v>
      </c>
      <c r="AA735" s="32">
        <f t="shared" si="49"/>
        <v>0</v>
      </c>
      <c r="AB735" s="32">
        <v>0</v>
      </c>
      <c r="AC735" s="32">
        <v>1540.99</v>
      </c>
      <c r="AD735" s="32">
        <v>5000</v>
      </c>
      <c r="AE735" s="32">
        <v>0</v>
      </c>
      <c r="AF735" s="32">
        <v>5000</v>
      </c>
      <c r="AG735" s="32">
        <v>8400</v>
      </c>
      <c r="AH735" s="32">
        <v>623.76</v>
      </c>
      <c r="AI735" s="21">
        <v>4000</v>
      </c>
      <c r="AJ735" s="21">
        <v>0</v>
      </c>
      <c r="AK735" s="9">
        <v>0</v>
      </c>
      <c r="AL735" s="9">
        <v>0</v>
      </c>
      <c r="AM735" s="9">
        <v>0</v>
      </c>
      <c r="AN735" s="21">
        <v>0</v>
      </c>
      <c r="AO735" s="87">
        <v>0</v>
      </c>
      <c r="AP735" s="83">
        <v>0</v>
      </c>
      <c r="AQ735" s="24">
        <v>0</v>
      </c>
      <c r="AR735" s="24">
        <v>0</v>
      </c>
      <c r="AS735" s="24">
        <v>0</v>
      </c>
      <c r="AT735" s="24">
        <v>0</v>
      </c>
      <c r="AU735" s="24">
        <v>0</v>
      </c>
      <c r="AV735" s="24">
        <f>VLOOKUP(J735,Foglio4!$D$2:$I$1206,6,0)</f>
        <v>0</v>
      </c>
      <c r="AW735" s="24">
        <f>VLOOKUP(SPESA!J735,Foglio4!$D$2:$J$1206,7,0)</f>
        <v>0</v>
      </c>
    </row>
    <row r="736" spans="1:49">
      <c r="A736" s="1">
        <v>1</v>
      </c>
      <c r="B736" s="1">
        <v>9</v>
      </c>
      <c r="C736" s="1">
        <v>1</v>
      </c>
      <c r="D736" s="1">
        <v>5</v>
      </c>
      <c r="E736" s="1">
        <v>0</v>
      </c>
      <c r="H736" s="1">
        <v>111020</v>
      </c>
      <c r="I736" s="1">
        <v>71</v>
      </c>
      <c r="J736" s="5" t="str">
        <f t="shared" si="50"/>
        <v>111020/71</v>
      </c>
      <c r="K736" s="2" t="s">
        <v>461</v>
      </c>
      <c r="L736" s="1">
        <v>8</v>
      </c>
      <c r="M736" s="1">
        <v>1</v>
      </c>
      <c r="N736" s="1">
        <v>1</v>
      </c>
      <c r="O736" s="1">
        <v>10</v>
      </c>
      <c r="P736" s="1">
        <v>2</v>
      </c>
      <c r="Q736" s="1">
        <v>1</v>
      </c>
      <c r="R736" s="1">
        <v>1</v>
      </c>
      <c r="S736" s="12">
        <v>200</v>
      </c>
      <c r="T736" s="29">
        <v>2</v>
      </c>
      <c r="U736" s="29">
        <v>4</v>
      </c>
      <c r="V736" s="61">
        <v>0</v>
      </c>
      <c r="W736" s="32">
        <f t="shared" si="47"/>
        <v>0</v>
      </c>
      <c r="X736" s="61">
        <v>0</v>
      </c>
      <c r="Y736" s="32">
        <f t="shared" si="48"/>
        <v>0</v>
      </c>
      <c r="Z736" s="61">
        <v>0</v>
      </c>
      <c r="AA736" s="32">
        <f t="shared" si="49"/>
        <v>0</v>
      </c>
      <c r="AB736" s="32">
        <v>0</v>
      </c>
      <c r="AC736" s="32">
        <v>0</v>
      </c>
      <c r="AD736" s="32">
        <v>0</v>
      </c>
      <c r="AE736" s="32">
        <v>0</v>
      </c>
      <c r="AF736" s="32">
        <v>0</v>
      </c>
      <c r="AG736" s="32">
        <v>0</v>
      </c>
      <c r="AH736" s="32">
        <v>0</v>
      </c>
      <c r="AI736" s="21">
        <v>0</v>
      </c>
      <c r="AJ736" s="21">
        <v>0</v>
      </c>
      <c r="AK736" s="9">
        <v>0</v>
      </c>
      <c r="AL736" s="9">
        <v>0</v>
      </c>
      <c r="AM736" s="9">
        <v>0</v>
      </c>
      <c r="AN736" s="21">
        <v>0</v>
      </c>
      <c r="AO736" s="87">
        <v>0</v>
      </c>
      <c r="AP736" s="83">
        <v>0</v>
      </c>
      <c r="AQ736" s="24">
        <v>0</v>
      </c>
      <c r="AR736" s="24">
        <v>0</v>
      </c>
      <c r="AS736" s="24">
        <v>0</v>
      </c>
      <c r="AT736" s="24">
        <v>0</v>
      </c>
      <c r="AU736" s="24">
        <v>0</v>
      </c>
      <c r="AV736" s="24">
        <f>VLOOKUP(J736,Foglio4!$D$2:$I$1206,6,0)</f>
        <v>0</v>
      </c>
      <c r="AW736" s="24">
        <f>VLOOKUP(SPESA!J736,Foglio4!$D$2:$J$1206,7,0)</f>
        <v>0</v>
      </c>
    </row>
    <row r="737" spans="1:49">
      <c r="A737" s="5">
        <v>1</v>
      </c>
      <c r="B737" s="5">
        <v>9</v>
      </c>
      <c r="C737" s="5">
        <v>1</v>
      </c>
      <c r="D737" s="5">
        <v>5</v>
      </c>
      <c r="E737" s="5">
        <v>0</v>
      </c>
      <c r="H737" s="5">
        <v>111021</v>
      </c>
      <c r="I737" s="5">
        <v>0</v>
      </c>
      <c r="J737" s="5" t="str">
        <f t="shared" si="50"/>
        <v>111021/0</v>
      </c>
      <c r="K737" s="2" t="s">
        <v>870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12">
        <v>200</v>
      </c>
      <c r="T737" s="29">
        <v>2</v>
      </c>
      <c r="U737" s="29">
        <v>4</v>
      </c>
      <c r="V737" s="61">
        <v>0</v>
      </c>
      <c r="W737" s="32">
        <f t="shared" si="47"/>
        <v>0</v>
      </c>
      <c r="X737" s="61">
        <v>0</v>
      </c>
      <c r="Y737" s="32">
        <f t="shared" si="48"/>
        <v>0</v>
      </c>
      <c r="Z737" s="61">
        <v>0</v>
      </c>
      <c r="AA737" s="32">
        <f t="shared" si="49"/>
        <v>0</v>
      </c>
      <c r="AB737" s="32">
        <v>0</v>
      </c>
      <c r="AC737" s="32">
        <v>0</v>
      </c>
      <c r="AD737" s="32">
        <v>0</v>
      </c>
      <c r="AE737" s="32">
        <v>0</v>
      </c>
      <c r="AF737" s="32">
        <v>0</v>
      </c>
      <c r="AG737" s="32">
        <v>405</v>
      </c>
      <c r="AH737" s="32">
        <v>0</v>
      </c>
      <c r="AI737" s="21">
        <v>0</v>
      </c>
      <c r="AJ737" s="21">
        <v>0</v>
      </c>
      <c r="AK737" s="9">
        <v>0</v>
      </c>
      <c r="AL737" s="9">
        <v>0</v>
      </c>
      <c r="AM737" s="9">
        <v>0</v>
      </c>
      <c r="AN737" s="21">
        <v>0</v>
      </c>
      <c r="AO737" s="87">
        <v>0</v>
      </c>
      <c r="AP737" s="83">
        <v>0</v>
      </c>
      <c r="AQ737" s="24">
        <v>0</v>
      </c>
      <c r="AR737" s="24">
        <v>0</v>
      </c>
      <c r="AS737" s="24">
        <v>0</v>
      </c>
      <c r="AT737" s="24">
        <v>0</v>
      </c>
      <c r="AU737" s="24">
        <v>0</v>
      </c>
      <c r="AV737" s="24">
        <v>0</v>
      </c>
      <c r="AW737" s="24">
        <v>0</v>
      </c>
    </row>
    <row r="738" spans="1:49">
      <c r="A738" s="1">
        <v>1</v>
      </c>
      <c r="B738" s="1">
        <v>9</v>
      </c>
      <c r="C738" s="1">
        <v>1</v>
      </c>
      <c r="D738" s="1">
        <v>5</v>
      </c>
      <c r="E738" s="1">
        <v>0</v>
      </c>
      <c r="H738" s="1">
        <v>111050</v>
      </c>
      <c r="I738" s="1">
        <v>0</v>
      </c>
      <c r="J738" s="5" t="str">
        <f t="shared" si="50"/>
        <v>111050/0</v>
      </c>
      <c r="K738" s="2" t="s">
        <v>462</v>
      </c>
      <c r="L738" s="1">
        <v>8</v>
      </c>
      <c r="M738" s="1">
        <v>1</v>
      </c>
      <c r="N738" s="1">
        <v>1</v>
      </c>
      <c r="O738" s="1">
        <v>4</v>
      </c>
      <c r="P738" s="1">
        <v>1</v>
      </c>
      <c r="Q738" s="1">
        <v>2</v>
      </c>
      <c r="R738" s="1">
        <v>1</v>
      </c>
      <c r="S738" s="12">
        <v>200</v>
      </c>
      <c r="T738" s="29">
        <v>2</v>
      </c>
      <c r="U738" s="29">
        <v>4</v>
      </c>
      <c r="V738" s="61">
        <v>7500000</v>
      </c>
      <c r="W738" s="32">
        <f t="shared" si="47"/>
        <v>3873.4267431711487</v>
      </c>
      <c r="X738" s="61">
        <v>2550000</v>
      </c>
      <c r="Y738" s="32">
        <f t="shared" si="48"/>
        <v>1316.9650926781906</v>
      </c>
      <c r="Z738" s="61">
        <v>2100000</v>
      </c>
      <c r="AA738" s="32">
        <f t="shared" si="49"/>
        <v>1084.5594880879216</v>
      </c>
      <c r="AB738" s="32">
        <v>3486</v>
      </c>
      <c r="AC738" s="32">
        <v>3846</v>
      </c>
      <c r="AD738" s="32">
        <v>5000</v>
      </c>
      <c r="AE738" s="32">
        <v>8100</v>
      </c>
      <c r="AF738" s="32">
        <v>7500</v>
      </c>
      <c r="AG738" s="32">
        <v>4500</v>
      </c>
      <c r="AH738" s="32">
        <v>3000</v>
      </c>
      <c r="AI738" s="21">
        <v>3000</v>
      </c>
      <c r="AJ738" s="21">
        <v>0</v>
      </c>
      <c r="AK738" s="9">
        <v>4500</v>
      </c>
      <c r="AL738" s="9">
        <v>0</v>
      </c>
      <c r="AM738" s="9">
        <v>0</v>
      </c>
      <c r="AN738" s="21">
        <v>12000</v>
      </c>
      <c r="AO738" s="87">
        <v>0</v>
      </c>
      <c r="AP738" s="83">
        <v>0</v>
      </c>
      <c r="AQ738" s="24">
        <v>0</v>
      </c>
      <c r="AR738" s="24">
        <v>0</v>
      </c>
      <c r="AS738" s="24">
        <v>0</v>
      </c>
      <c r="AT738" s="24">
        <v>0</v>
      </c>
      <c r="AU738" s="24">
        <v>0</v>
      </c>
      <c r="AV738" s="24">
        <f>VLOOKUP(J738,Foglio4!$D$2:$I$1206,6,0)</f>
        <v>0</v>
      </c>
      <c r="AW738" s="24">
        <f>VLOOKUP(SPESA!J738,Foglio4!$D$2:$J$1206,7,0)</f>
        <v>0</v>
      </c>
    </row>
    <row r="739" spans="1:49">
      <c r="A739" s="1">
        <v>1</v>
      </c>
      <c r="B739" s="1">
        <v>9</v>
      </c>
      <c r="C739" s="1">
        <v>1</v>
      </c>
      <c r="D739" s="1">
        <v>5</v>
      </c>
      <c r="E739" s="1">
        <v>0</v>
      </c>
      <c r="H739" s="1">
        <v>111050</v>
      </c>
      <c r="I739" s="1">
        <v>71</v>
      </c>
      <c r="J739" s="5" t="str">
        <f t="shared" si="50"/>
        <v>111050/71</v>
      </c>
      <c r="K739" s="2" t="s">
        <v>463</v>
      </c>
      <c r="L739" s="1">
        <v>8</v>
      </c>
      <c r="M739" s="1">
        <v>1</v>
      </c>
      <c r="N739" s="1">
        <v>1</v>
      </c>
      <c r="O739" s="1">
        <v>10</v>
      </c>
      <c r="P739" s="1">
        <v>2</v>
      </c>
      <c r="Q739" s="1">
        <v>1</v>
      </c>
      <c r="R739" s="1">
        <v>1</v>
      </c>
      <c r="S739" s="12">
        <v>200</v>
      </c>
      <c r="T739" s="29">
        <v>2</v>
      </c>
      <c r="U739" s="29">
        <v>4</v>
      </c>
      <c r="V739" s="61">
        <v>0</v>
      </c>
      <c r="W739" s="32">
        <f t="shared" ref="W739:W802" si="51">V739/1936.27</f>
        <v>0</v>
      </c>
      <c r="X739" s="61">
        <v>0</v>
      </c>
      <c r="Y739" s="32">
        <f t="shared" si="48"/>
        <v>0</v>
      </c>
      <c r="Z739" s="61">
        <v>0</v>
      </c>
      <c r="AA739" s="32">
        <f t="shared" si="49"/>
        <v>0</v>
      </c>
      <c r="AB739" s="32">
        <v>0</v>
      </c>
      <c r="AC739" s="32">
        <v>0</v>
      </c>
      <c r="AD739" s="32">
        <v>0</v>
      </c>
      <c r="AE739" s="32">
        <v>0</v>
      </c>
      <c r="AF739" s="32">
        <v>0</v>
      </c>
      <c r="AG739" s="32">
        <v>0</v>
      </c>
      <c r="AH739" s="32">
        <v>0</v>
      </c>
      <c r="AI739" s="21">
        <v>0</v>
      </c>
      <c r="AJ739" s="21">
        <v>0</v>
      </c>
      <c r="AK739" s="9">
        <v>0</v>
      </c>
      <c r="AL739" s="9">
        <v>0</v>
      </c>
      <c r="AM739" s="9">
        <v>0</v>
      </c>
      <c r="AN739" s="21">
        <v>0</v>
      </c>
      <c r="AO739" s="87">
        <v>0</v>
      </c>
      <c r="AP739" s="83">
        <v>0</v>
      </c>
      <c r="AQ739" s="24">
        <v>0</v>
      </c>
      <c r="AR739" s="24">
        <v>0</v>
      </c>
      <c r="AS739" s="24">
        <v>0</v>
      </c>
      <c r="AT739" s="24">
        <v>0</v>
      </c>
      <c r="AU739" s="24">
        <v>0</v>
      </c>
      <c r="AV739" s="24">
        <f>VLOOKUP(J739,Foglio4!$D$2:$I$1206,6,0)</f>
        <v>0</v>
      </c>
      <c r="AW739" s="24">
        <f>VLOOKUP(SPESA!J739,Foglio4!$D$2:$J$1206,7,0)</f>
        <v>0</v>
      </c>
    </row>
    <row r="740" spans="1:49">
      <c r="A740" s="1">
        <v>1</v>
      </c>
      <c r="B740" s="1">
        <v>9</v>
      </c>
      <c r="C740" s="1">
        <v>2</v>
      </c>
      <c r="D740" s="1">
        <v>3</v>
      </c>
      <c r="E740" s="1">
        <v>0</v>
      </c>
      <c r="H740" s="1">
        <v>113001</v>
      </c>
      <c r="I740" s="1">
        <v>0</v>
      </c>
      <c r="J740" s="5" t="str">
        <f t="shared" si="50"/>
        <v>113001/0</v>
      </c>
      <c r="K740" s="2" t="s">
        <v>464</v>
      </c>
      <c r="L740" s="1">
        <v>8</v>
      </c>
      <c r="M740" s="1">
        <v>2</v>
      </c>
      <c r="N740" s="1">
        <v>1</v>
      </c>
      <c r="O740" s="1">
        <v>10</v>
      </c>
      <c r="P740" s="1">
        <v>4</v>
      </c>
      <c r="Q740" s="1">
        <v>1</v>
      </c>
      <c r="R740" s="1">
        <v>999</v>
      </c>
      <c r="S740" s="12">
        <v>354</v>
      </c>
      <c r="T740" s="29">
        <v>2</v>
      </c>
      <c r="U740" s="29">
        <v>17</v>
      </c>
      <c r="V740" s="61">
        <v>0</v>
      </c>
      <c r="W740" s="32">
        <f t="shared" si="51"/>
        <v>0</v>
      </c>
      <c r="X740" s="61">
        <v>5403200</v>
      </c>
      <c r="Y740" s="32">
        <f t="shared" si="48"/>
        <v>2790.5199171603135</v>
      </c>
      <c r="Z740" s="61">
        <v>5895883</v>
      </c>
      <c r="AA740" s="32">
        <f t="shared" si="49"/>
        <v>3044.9694515744191</v>
      </c>
      <c r="AB740" s="32">
        <v>3036.55</v>
      </c>
      <c r="AC740" s="32">
        <v>3293.14</v>
      </c>
      <c r="AD740" s="32">
        <v>3193.14</v>
      </c>
      <c r="AE740" s="32">
        <v>3193.14</v>
      </c>
      <c r="AF740" s="32">
        <v>3193.14</v>
      </c>
      <c r="AG740" s="32">
        <v>1261.47</v>
      </c>
      <c r="AH740" s="32">
        <v>1261.47</v>
      </c>
      <c r="AI740" s="21">
        <v>1261.47</v>
      </c>
      <c r="AJ740" s="21">
        <v>1261.47</v>
      </c>
      <c r="AK740" s="9">
        <v>1300</v>
      </c>
      <c r="AL740" s="9">
        <v>3488.03</v>
      </c>
      <c r="AM740" s="9">
        <v>3500</v>
      </c>
      <c r="AN740" s="21">
        <v>3090.72</v>
      </c>
      <c r="AO740" s="87">
        <v>3090.72</v>
      </c>
      <c r="AP740" s="83">
        <v>3090.72</v>
      </c>
      <c r="AQ740" s="24">
        <v>2426</v>
      </c>
      <c r="AR740" s="24">
        <v>2425.75</v>
      </c>
      <c r="AS740" s="24">
        <v>2425.75</v>
      </c>
      <c r="AT740" s="24">
        <v>2426</v>
      </c>
      <c r="AU740" s="24">
        <v>2426</v>
      </c>
      <c r="AV740" s="24">
        <f>VLOOKUP(J740,Foglio4!$D$2:$I$1206,6,0)</f>
        <v>2426</v>
      </c>
      <c r="AW740" s="24">
        <f>VLOOKUP(SPESA!J740,Foglio4!$D$2:$J$1206,7,0)</f>
        <v>2426</v>
      </c>
    </row>
    <row r="741" spans="1:49">
      <c r="A741" s="1">
        <v>1</v>
      </c>
      <c r="B741" s="1">
        <v>9</v>
      </c>
      <c r="C741" s="1">
        <v>2</v>
      </c>
      <c r="D741" s="1">
        <v>3</v>
      </c>
      <c r="E741" s="1">
        <v>0</v>
      </c>
      <c r="H741" s="1">
        <v>113001</v>
      </c>
      <c r="I741" s="1">
        <v>71</v>
      </c>
      <c r="J741" s="5" t="str">
        <f t="shared" si="50"/>
        <v>113001/71</v>
      </c>
      <c r="K741" s="2" t="s">
        <v>465</v>
      </c>
      <c r="L741" s="1">
        <v>8</v>
      </c>
      <c r="M741" s="1">
        <v>2</v>
      </c>
      <c r="N741" s="1">
        <v>1</v>
      </c>
      <c r="O741" s="1">
        <v>10</v>
      </c>
      <c r="P741" s="1">
        <v>2</v>
      </c>
      <c r="Q741" s="1">
        <v>1</v>
      </c>
      <c r="R741" s="1">
        <v>1</v>
      </c>
      <c r="S741" s="12">
        <v>354</v>
      </c>
      <c r="T741" s="29">
        <v>2</v>
      </c>
      <c r="U741" s="29">
        <v>17</v>
      </c>
      <c r="V741" s="61">
        <v>0</v>
      </c>
      <c r="W741" s="32">
        <f t="shared" si="51"/>
        <v>0</v>
      </c>
      <c r="X741" s="61">
        <v>0</v>
      </c>
      <c r="Y741" s="32">
        <f t="shared" si="48"/>
        <v>0</v>
      </c>
      <c r="Z741" s="61">
        <v>0</v>
      </c>
      <c r="AA741" s="32">
        <f t="shared" si="49"/>
        <v>0</v>
      </c>
      <c r="AB741" s="32">
        <v>0</v>
      </c>
      <c r="AC741" s="32">
        <v>0</v>
      </c>
      <c r="AD741" s="32">
        <v>0</v>
      </c>
      <c r="AE741" s="32">
        <v>0</v>
      </c>
      <c r="AF741" s="32">
        <v>0</v>
      </c>
      <c r="AG741" s="32">
        <v>0</v>
      </c>
      <c r="AH741" s="32">
        <v>0</v>
      </c>
      <c r="AI741" s="21">
        <v>0</v>
      </c>
      <c r="AJ741" s="21">
        <v>0</v>
      </c>
      <c r="AK741" s="9">
        <v>0</v>
      </c>
      <c r="AL741" s="9">
        <v>0</v>
      </c>
      <c r="AM741" s="9">
        <v>0</v>
      </c>
      <c r="AN741" s="21">
        <v>0</v>
      </c>
      <c r="AO741" s="87">
        <v>0</v>
      </c>
      <c r="AP741" s="83">
        <v>0</v>
      </c>
      <c r="AQ741" s="24">
        <v>0</v>
      </c>
      <c r="AR741" s="24">
        <v>0</v>
      </c>
      <c r="AS741" s="24">
        <v>0</v>
      </c>
      <c r="AT741" s="24">
        <v>0</v>
      </c>
      <c r="AU741" s="24">
        <v>0</v>
      </c>
      <c r="AV741" s="24">
        <f>VLOOKUP(J741,Foglio4!$D$2:$I$1206,6,0)</f>
        <v>0</v>
      </c>
      <c r="AW741" s="24">
        <f>VLOOKUP(SPESA!J741,Foglio4!$D$2:$J$1206,7,0)</f>
        <v>0</v>
      </c>
    </row>
    <row r="742" spans="1:49">
      <c r="A742" s="1">
        <v>1</v>
      </c>
      <c r="B742" s="1">
        <v>9</v>
      </c>
      <c r="C742" s="1">
        <v>2</v>
      </c>
      <c r="D742" s="1">
        <v>3</v>
      </c>
      <c r="E742" s="1">
        <v>0</v>
      </c>
      <c r="H742" s="1">
        <v>113050</v>
      </c>
      <c r="I742" s="1">
        <v>0</v>
      </c>
      <c r="J742" s="5" t="str">
        <f t="shared" si="50"/>
        <v>113050/0</v>
      </c>
      <c r="K742" s="2" t="s">
        <v>466</v>
      </c>
      <c r="L742" s="1">
        <v>8</v>
      </c>
      <c r="M742" s="1">
        <v>2</v>
      </c>
      <c r="N742" s="1">
        <v>1</v>
      </c>
      <c r="O742" s="1">
        <v>3</v>
      </c>
      <c r="P742" s="1">
        <v>2</v>
      </c>
      <c r="Q742" s="1">
        <v>11</v>
      </c>
      <c r="R742" s="1">
        <v>999</v>
      </c>
      <c r="S742" s="12">
        <v>202</v>
      </c>
      <c r="T742" s="29">
        <v>2</v>
      </c>
      <c r="U742" s="29">
        <v>17</v>
      </c>
      <c r="V742" s="61">
        <v>17307697</v>
      </c>
      <c r="W742" s="32">
        <f t="shared" si="51"/>
        <v>8938.6795230004082</v>
      </c>
      <c r="X742" s="61">
        <v>36035600</v>
      </c>
      <c r="Y742" s="32">
        <f t="shared" si="48"/>
        <v>18610.8342328291</v>
      </c>
      <c r="Z742" s="61">
        <v>16494530</v>
      </c>
      <c r="AA742" s="32">
        <f t="shared" si="49"/>
        <v>8518.713815738507</v>
      </c>
      <c r="AB742" s="32">
        <v>6620.32</v>
      </c>
      <c r="AC742" s="32">
        <v>4801.8500000000004</v>
      </c>
      <c r="AD742" s="32">
        <v>8180.59</v>
      </c>
      <c r="AE742" s="32">
        <v>2949.74</v>
      </c>
      <c r="AF742" s="32">
        <v>3879.82</v>
      </c>
      <c r="AG742" s="32">
        <v>4458.6899999999996</v>
      </c>
      <c r="AH742" s="32">
        <v>4235.8</v>
      </c>
      <c r="AI742" s="21">
        <v>5489.6</v>
      </c>
      <c r="AJ742" s="21">
        <v>6500</v>
      </c>
      <c r="AK742" s="9">
        <v>26852.02</v>
      </c>
      <c r="AL742" s="9">
        <v>17631</v>
      </c>
      <c r="AM742" s="9">
        <v>0</v>
      </c>
      <c r="AN742" s="21">
        <v>0</v>
      </c>
      <c r="AO742" s="87">
        <v>0</v>
      </c>
      <c r="AP742" s="83">
        <v>0</v>
      </c>
      <c r="AQ742" s="24">
        <v>0</v>
      </c>
      <c r="AR742" s="24">
        <v>0</v>
      </c>
      <c r="AS742" s="24">
        <v>0</v>
      </c>
      <c r="AT742" s="24">
        <v>0</v>
      </c>
      <c r="AU742" s="24">
        <v>0</v>
      </c>
      <c r="AV742" s="24">
        <f>VLOOKUP(J742,Foglio4!$D$2:$I$1206,6,0)</f>
        <v>0</v>
      </c>
      <c r="AW742" s="24">
        <f>VLOOKUP(SPESA!J742,Foglio4!$D$2:$J$1206,7,0)</f>
        <v>0</v>
      </c>
    </row>
    <row r="743" spans="1:49">
      <c r="A743" s="1">
        <v>1</v>
      </c>
      <c r="B743" s="1">
        <v>9</v>
      </c>
      <c r="C743" s="1">
        <v>2</v>
      </c>
      <c r="D743" s="1">
        <v>3</v>
      </c>
      <c r="E743" s="1">
        <v>0</v>
      </c>
      <c r="H743" s="1">
        <v>113050</v>
      </c>
      <c r="I743" s="1">
        <v>71</v>
      </c>
      <c r="J743" s="5" t="str">
        <f t="shared" si="50"/>
        <v>113050/71</v>
      </c>
      <c r="K743" s="2" t="s">
        <v>467</v>
      </c>
      <c r="L743" s="1">
        <v>8</v>
      </c>
      <c r="M743" s="1">
        <v>2</v>
      </c>
      <c r="N743" s="1">
        <v>1</v>
      </c>
      <c r="O743" s="1">
        <v>10</v>
      </c>
      <c r="P743" s="1">
        <v>2</v>
      </c>
      <c r="Q743" s="1">
        <v>1</v>
      </c>
      <c r="R743" s="1">
        <v>1</v>
      </c>
      <c r="S743" s="12">
        <v>202</v>
      </c>
      <c r="T743" s="29">
        <v>2</v>
      </c>
      <c r="U743" s="29">
        <v>17</v>
      </c>
      <c r="V743" s="61">
        <v>0</v>
      </c>
      <c r="W743" s="32">
        <f t="shared" si="51"/>
        <v>0</v>
      </c>
      <c r="X743" s="61">
        <v>0</v>
      </c>
      <c r="Y743" s="32">
        <f t="shared" si="48"/>
        <v>0</v>
      </c>
      <c r="Z743" s="61">
        <v>0</v>
      </c>
      <c r="AA743" s="32">
        <f t="shared" si="49"/>
        <v>0</v>
      </c>
      <c r="AB743" s="32">
        <v>0</v>
      </c>
      <c r="AC743" s="32">
        <v>0</v>
      </c>
      <c r="AD743" s="32">
        <v>0</v>
      </c>
      <c r="AE743" s="32">
        <v>0</v>
      </c>
      <c r="AF743" s="32">
        <v>0</v>
      </c>
      <c r="AG743" s="32">
        <v>0</v>
      </c>
      <c r="AH743" s="32">
        <v>0</v>
      </c>
      <c r="AI743" s="21">
        <v>0</v>
      </c>
      <c r="AJ743" s="21">
        <v>0</v>
      </c>
      <c r="AK743" s="9">
        <v>0</v>
      </c>
      <c r="AL743" s="9">
        <v>0</v>
      </c>
      <c r="AM743" s="9">
        <v>0</v>
      </c>
      <c r="AN743" s="21">
        <v>0</v>
      </c>
      <c r="AO743" s="87">
        <v>0</v>
      </c>
      <c r="AP743" s="83">
        <v>0</v>
      </c>
      <c r="AQ743" s="24">
        <v>0</v>
      </c>
      <c r="AR743" s="24">
        <v>0</v>
      </c>
      <c r="AS743" s="24">
        <v>0</v>
      </c>
      <c r="AT743" s="24">
        <v>0</v>
      </c>
      <c r="AU743" s="24">
        <v>0</v>
      </c>
      <c r="AV743" s="24">
        <f>VLOOKUP(J743,Foglio4!$D$2:$I$1206,6,0)</f>
        <v>0</v>
      </c>
      <c r="AW743" s="24">
        <f>VLOOKUP(SPESA!J743,Foglio4!$D$2:$J$1206,7,0)</f>
        <v>0</v>
      </c>
    </row>
    <row r="744" spans="1:49">
      <c r="A744" s="5">
        <v>1</v>
      </c>
      <c r="B744" s="5">
        <v>9</v>
      </c>
      <c r="C744" s="5">
        <v>2</v>
      </c>
      <c r="D744" s="5">
        <v>3</v>
      </c>
      <c r="E744" s="5">
        <v>0</v>
      </c>
      <c r="F744" s="5">
        <v>113051</v>
      </c>
      <c r="G744" s="5">
        <v>0</v>
      </c>
      <c r="H744" s="5">
        <v>0</v>
      </c>
      <c r="I744" s="5">
        <v>0</v>
      </c>
      <c r="J744" s="5" t="str">
        <f t="shared" si="50"/>
        <v>0/0</v>
      </c>
      <c r="K744" s="2" t="s">
        <v>968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49">
        <v>303</v>
      </c>
      <c r="T744" s="29">
        <v>2</v>
      </c>
      <c r="U744" s="29">
        <v>17</v>
      </c>
      <c r="V744" s="61">
        <v>1256554</v>
      </c>
      <c r="W744" s="32">
        <f t="shared" si="51"/>
        <v>648.9559823784906</v>
      </c>
      <c r="X744" s="61">
        <v>3500000</v>
      </c>
      <c r="Y744" s="32">
        <f t="shared" si="48"/>
        <v>1807.5991468132027</v>
      </c>
      <c r="Z744" s="61">
        <v>3500000</v>
      </c>
      <c r="AA744" s="32">
        <f t="shared" si="49"/>
        <v>1807.5991468132027</v>
      </c>
      <c r="AB744" s="32">
        <v>1159.52</v>
      </c>
      <c r="AC744" s="32">
        <v>1290</v>
      </c>
      <c r="AD744" s="32">
        <v>0</v>
      </c>
      <c r="AE744" s="32">
        <v>0</v>
      </c>
      <c r="AF744" s="32">
        <v>0</v>
      </c>
      <c r="AG744" s="32">
        <v>0</v>
      </c>
      <c r="AH744" s="32">
        <v>0</v>
      </c>
      <c r="AI744" s="21">
        <v>0</v>
      </c>
      <c r="AJ744" s="21">
        <v>0</v>
      </c>
      <c r="AK744" s="9">
        <v>0</v>
      </c>
      <c r="AL744" s="9">
        <v>0</v>
      </c>
      <c r="AM744" s="9">
        <v>0</v>
      </c>
      <c r="AN744" s="21">
        <v>0</v>
      </c>
      <c r="AO744" s="87">
        <v>0</v>
      </c>
      <c r="AP744" s="83">
        <v>0</v>
      </c>
      <c r="AQ744" s="24">
        <v>0</v>
      </c>
      <c r="AR744" s="24">
        <v>0</v>
      </c>
      <c r="AS744" s="24">
        <v>0</v>
      </c>
      <c r="AT744" s="24">
        <v>0</v>
      </c>
      <c r="AU744" s="24">
        <v>0</v>
      </c>
      <c r="AV744" s="24">
        <v>0</v>
      </c>
      <c r="AW744" s="24">
        <v>0</v>
      </c>
    </row>
    <row r="745" spans="1:49">
      <c r="A745" s="5">
        <v>1</v>
      </c>
      <c r="B745" s="5">
        <v>9</v>
      </c>
      <c r="C745" s="5">
        <v>2</v>
      </c>
      <c r="D745" s="5">
        <v>3</v>
      </c>
      <c r="E745" s="5">
        <v>0</v>
      </c>
      <c r="F745" s="5">
        <v>113052</v>
      </c>
      <c r="G745" s="5">
        <v>0</v>
      </c>
      <c r="H745" s="5">
        <v>0</v>
      </c>
      <c r="I745" s="5">
        <v>0</v>
      </c>
      <c r="J745" s="5" t="str">
        <f t="shared" si="50"/>
        <v>0/0</v>
      </c>
      <c r="K745" s="2" t="s">
        <v>969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49">
        <v>303</v>
      </c>
      <c r="T745" s="29">
        <v>2</v>
      </c>
      <c r="U745" s="29">
        <v>17</v>
      </c>
      <c r="V745" s="61">
        <v>2817000</v>
      </c>
      <c r="W745" s="32">
        <f t="shared" si="51"/>
        <v>1454.8590847350833</v>
      </c>
      <c r="X745" s="61">
        <v>4700000</v>
      </c>
      <c r="Y745" s="32">
        <f t="shared" si="48"/>
        <v>2427.3474257205867</v>
      </c>
      <c r="Z745" s="61">
        <v>7200000</v>
      </c>
      <c r="AA745" s="32">
        <f t="shared" si="49"/>
        <v>3718.4896734443028</v>
      </c>
      <c r="AB745" s="32">
        <v>3615</v>
      </c>
      <c r="AC745" s="32">
        <v>2490</v>
      </c>
      <c r="AD745" s="32">
        <v>0</v>
      </c>
      <c r="AE745" s="32">
        <v>0</v>
      </c>
      <c r="AF745" s="32">
        <v>0</v>
      </c>
      <c r="AG745" s="32">
        <v>0</v>
      </c>
      <c r="AH745" s="32">
        <v>0</v>
      </c>
      <c r="AI745" s="21">
        <v>0</v>
      </c>
      <c r="AJ745" s="21">
        <v>0</v>
      </c>
      <c r="AK745" s="9">
        <v>0</v>
      </c>
      <c r="AL745" s="9">
        <v>0</v>
      </c>
      <c r="AM745" s="9">
        <v>0</v>
      </c>
      <c r="AN745" s="21">
        <v>0</v>
      </c>
      <c r="AO745" s="87">
        <v>0</v>
      </c>
      <c r="AP745" s="83">
        <v>0</v>
      </c>
      <c r="AQ745" s="24">
        <v>0</v>
      </c>
      <c r="AR745" s="24">
        <v>0</v>
      </c>
      <c r="AS745" s="24">
        <v>0</v>
      </c>
      <c r="AT745" s="24">
        <v>0</v>
      </c>
      <c r="AU745" s="24">
        <v>0</v>
      </c>
      <c r="AV745" s="24">
        <v>0</v>
      </c>
      <c r="AW745" s="24">
        <v>0</v>
      </c>
    </row>
    <row r="746" spans="1:49">
      <c r="A746" s="1">
        <v>1</v>
      </c>
      <c r="B746" s="1">
        <v>9</v>
      </c>
      <c r="C746" s="1">
        <v>2</v>
      </c>
      <c r="D746" s="1">
        <v>3</v>
      </c>
      <c r="E746" s="1">
        <v>0</v>
      </c>
      <c r="H746" s="1">
        <v>113053</v>
      </c>
      <c r="I746" s="1">
        <v>0</v>
      </c>
      <c r="J746" s="5" t="str">
        <f t="shared" si="50"/>
        <v>113053/0</v>
      </c>
      <c r="K746" s="2" t="s">
        <v>468</v>
      </c>
      <c r="L746" s="1">
        <v>8</v>
      </c>
      <c r="M746" s="1">
        <v>2</v>
      </c>
      <c r="N746" s="1">
        <v>1</v>
      </c>
      <c r="O746" s="1">
        <v>3</v>
      </c>
      <c r="P746" s="1">
        <v>2</v>
      </c>
      <c r="Q746" s="1">
        <v>11</v>
      </c>
      <c r="R746" s="1">
        <v>999</v>
      </c>
      <c r="S746" s="12">
        <v>200</v>
      </c>
      <c r="T746" s="29">
        <v>2</v>
      </c>
      <c r="U746" s="29">
        <v>17</v>
      </c>
      <c r="V746" s="61">
        <v>0</v>
      </c>
      <c r="W746" s="32">
        <f t="shared" si="51"/>
        <v>0</v>
      </c>
      <c r="X746" s="61">
        <v>0</v>
      </c>
      <c r="Y746" s="32">
        <f t="shared" si="48"/>
        <v>0</v>
      </c>
      <c r="Z746" s="61">
        <v>0</v>
      </c>
      <c r="AA746" s="32">
        <f t="shared" si="49"/>
        <v>0</v>
      </c>
      <c r="AB746" s="32">
        <v>0</v>
      </c>
      <c r="AC746" s="32">
        <v>3600</v>
      </c>
      <c r="AD746" s="32">
        <v>0</v>
      </c>
      <c r="AE746" s="32">
        <v>3856.32</v>
      </c>
      <c r="AF746" s="32">
        <v>3856.32</v>
      </c>
      <c r="AG746" s="32">
        <v>3856.32</v>
      </c>
      <c r="AH746" s="32">
        <v>3856.32</v>
      </c>
      <c r="AI746" s="21">
        <v>3856.32</v>
      </c>
      <c r="AJ746" s="21">
        <v>4000</v>
      </c>
      <c r="AK746" s="9">
        <v>5000</v>
      </c>
      <c r="AL746" s="9">
        <v>8000</v>
      </c>
      <c r="AM746" s="9">
        <v>8000</v>
      </c>
      <c r="AN746" s="21">
        <v>8000</v>
      </c>
      <c r="AO746" s="87">
        <v>8000</v>
      </c>
      <c r="AP746" s="83">
        <v>8000</v>
      </c>
      <c r="AQ746" s="24">
        <v>8000</v>
      </c>
      <c r="AR746" s="24">
        <v>8000</v>
      </c>
      <c r="AS746" s="24">
        <v>8000</v>
      </c>
      <c r="AT746" s="24">
        <v>6516.02</v>
      </c>
      <c r="AU746" s="24">
        <v>7000</v>
      </c>
      <c r="AV746" s="24">
        <f>VLOOKUP(J746,Foglio4!$D$2:$I$1206,6,0)</f>
        <v>7000</v>
      </c>
      <c r="AW746" s="24">
        <f>VLOOKUP(SPESA!J746,Foglio4!$D$2:$J$1206,7,0)</f>
        <v>7000</v>
      </c>
    </row>
    <row r="747" spans="1:49">
      <c r="A747" s="1">
        <v>1</v>
      </c>
      <c r="B747" s="1">
        <v>9</v>
      </c>
      <c r="C747" s="1">
        <v>2</v>
      </c>
      <c r="D747" s="1">
        <v>3</v>
      </c>
      <c r="E747" s="1">
        <v>0</v>
      </c>
      <c r="H747" s="1">
        <v>113053</v>
      </c>
      <c r="I747" s="1">
        <v>71</v>
      </c>
      <c r="J747" s="5" t="str">
        <f t="shared" si="50"/>
        <v>113053/71</v>
      </c>
      <c r="K747" s="2" t="s">
        <v>469</v>
      </c>
      <c r="L747" s="1">
        <v>8</v>
      </c>
      <c r="M747" s="1">
        <v>2</v>
      </c>
      <c r="N747" s="1">
        <v>1</v>
      </c>
      <c r="O747" s="1">
        <v>10</v>
      </c>
      <c r="P747" s="1">
        <v>2</v>
      </c>
      <c r="Q747" s="1">
        <v>1</v>
      </c>
      <c r="R747" s="1">
        <v>1</v>
      </c>
      <c r="S747" s="12">
        <v>200</v>
      </c>
      <c r="T747" s="29">
        <v>2</v>
      </c>
      <c r="U747" s="29">
        <v>17</v>
      </c>
      <c r="V747" s="61">
        <v>0</v>
      </c>
      <c r="W747" s="32">
        <f t="shared" si="51"/>
        <v>0</v>
      </c>
      <c r="X747" s="61">
        <v>0</v>
      </c>
      <c r="Y747" s="32">
        <f t="shared" si="48"/>
        <v>0</v>
      </c>
      <c r="Z747" s="61">
        <v>0</v>
      </c>
      <c r="AA747" s="32">
        <f t="shared" si="49"/>
        <v>0</v>
      </c>
      <c r="AB747" s="32">
        <v>0</v>
      </c>
      <c r="AC747" s="32">
        <v>0</v>
      </c>
      <c r="AD747" s="32">
        <v>0</v>
      </c>
      <c r="AE747" s="32">
        <v>0</v>
      </c>
      <c r="AF747" s="32">
        <v>0</v>
      </c>
      <c r="AG747" s="32">
        <v>0</v>
      </c>
      <c r="AH747" s="32">
        <v>0</v>
      </c>
      <c r="AI747" s="21">
        <v>0</v>
      </c>
      <c r="AJ747" s="21">
        <v>0</v>
      </c>
      <c r="AK747" s="9">
        <v>0</v>
      </c>
      <c r="AL747" s="9">
        <v>0</v>
      </c>
      <c r="AM747" s="9">
        <v>0</v>
      </c>
      <c r="AN747" s="21">
        <v>0</v>
      </c>
      <c r="AO747" s="87">
        <v>0</v>
      </c>
      <c r="AP747" s="83">
        <v>0</v>
      </c>
      <c r="AQ747" s="24">
        <v>0</v>
      </c>
      <c r="AR747" s="24">
        <v>0</v>
      </c>
      <c r="AS747" s="24">
        <v>0</v>
      </c>
      <c r="AT747" s="24">
        <v>0</v>
      </c>
      <c r="AU747" s="24">
        <v>0</v>
      </c>
      <c r="AV747" s="24">
        <f>VLOOKUP(J747,Foglio4!$D$2:$I$1206,6,0)</f>
        <v>0</v>
      </c>
      <c r="AW747" s="24">
        <f>VLOOKUP(SPESA!J747,Foglio4!$D$2:$J$1206,7,0)</f>
        <v>0</v>
      </c>
    </row>
    <row r="748" spans="1:49">
      <c r="A748" s="1">
        <v>1</v>
      </c>
      <c r="B748" s="1">
        <v>9</v>
      </c>
      <c r="C748" s="1">
        <v>2</v>
      </c>
      <c r="D748" s="1">
        <v>3</v>
      </c>
      <c r="E748" s="1">
        <v>0</v>
      </c>
      <c r="H748" s="1">
        <v>113055</v>
      </c>
      <c r="I748" s="1">
        <v>0</v>
      </c>
      <c r="J748" s="5" t="str">
        <f t="shared" si="50"/>
        <v>113055/0</v>
      </c>
      <c r="K748" s="2" t="s">
        <v>470</v>
      </c>
      <c r="L748" s="1">
        <v>8</v>
      </c>
      <c r="M748" s="1">
        <v>2</v>
      </c>
      <c r="N748" s="1">
        <v>1</v>
      </c>
      <c r="O748" s="1">
        <v>3</v>
      </c>
      <c r="P748" s="1">
        <v>2</v>
      </c>
      <c r="Q748" s="1">
        <v>9</v>
      </c>
      <c r="R748" s="1">
        <v>8</v>
      </c>
      <c r="S748" s="12">
        <v>202</v>
      </c>
      <c r="T748" s="29">
        <v>2</v>
      </c>
      <c r="U748" s="29">
        <v>17</v>
      </c>
      <c r="V748" s="61">
        <v>0</v>
      </c>
      <c r="W748" s="32">
        <f t="shared" si="51"/>
        <v>0</v>
      </c>
      <c r="X748" s="61">
        <v>0</v>
      </c>
      <c r="Y748" s="32">
        <f t="shared" si="48"/>
        <v>0</v>
      </c>
      <c r="Z748" s="61">
        <v>0</v>
      </c>
      <c r="AA748" s="32">
        <f t="shared" si="49"/>
        <v>0</v>
      </c>
      <c r="AB748" s="32">
        <v>0</v>
      </c>
      <c r="AC748" s="32">
        <v>0</v>
      </c>
      <c r="AD748" s="32">
        <v>0</v>
      </c>
      <c r="AE748" s="32">
        <v>0</v>
      </c>
      <c r="AF748" s="32">
        <v>0</v>
      </c>
      <c r="AG748" s="32">
        <v>0</v>
      </c>
      <c r="AH748" s="32">
        <v>0</v>
      </c>
      <c r="AI748" s="21">
        <v>0</v>
      </c>
      <c r="AJ748" s="21">
        <v>0</v>
      </c>
      <c r="AK748" s="9">
        <v>0</v>
      </c>
      <c r="AL748" s="9">
        <v>14000</v>
      </c>
      <c r="AM748" s="9">
        <v>35000</v>
      </c>
      <c r="AN748" s="21">
        <v>35000</v>
      </c>
      <c r="AO748" s="87">
        <v>35000</v>
      </c>
      <c r="AP748" s="83">
        <v>35000</v>
      </c>
      <c r="AQ748" s="24">
        <v>35000</v>
      </c>
      <c r="AR748" s="24">
        <v>35000</v>
      </c>
      <c r="AS748" s="24">
        <v>35000</v>
      </c>
      <c r="AT748" s="24">
        <v>47000</v>
      </c>
      <c r="AU748" s="24">
        <v>18000</v>
      </c>
      <c r="AV748" s="24">
        <f>VLOOKUP(J748,Foglio4!$D$2:$I$1206,6,0)</f>
        <v>18000</v>
      </c>
      <c r="AW748" s="24">
        <f>VLOOKUP(SPESA!J748,Foglio4!$D$2:$J$1206,7,0)</f>
        <v>18000</v>
      </c>
    </row>
    <row r="749" spans="1:49">
      <c r="A749" s="1">
        <v>1</v>
      </c>
      <c r="B749" s="1">
        <v>9</v>
      </c>
      <c r="C749" s="1">
        <v>2</v>
      </c>
      <c r="D749" s="1">
        <v>3</v>
      </c>
      <c r="E749" s="1">
        <v>0</v>
      </c>
      <c r="H749" s="1">
        <v>113055</v>
      </c>
      <c r="I749" s="1">
        <v>71</v>
      </c>
      <c r="J749" s="5" t="str">
        <f t="shared" si="50"/>
        <v>113055/71</v>
      </c>
      <c r="K749" s="2" t="s">
        <v>471</v>
      </c>
      <c r="L749" s="1">
        <v>8</v>
      </c>
      <c r="M749" s="1">
        <v>2</v>
      </c>
      <c r="N749" s="1">
        <v>1</v>
      </c>
      <c r="O749" s="1">
        <v>10</v>
      </c>
      <c r="P749" s="1">
        <v>2</v>
      </c>
      <c r="Q749" s="1">
        <v>1</v>
      </c>
      <c r="R749" s="1">
        <v>1</v>
      </c>
      <c r="S749" s="12">
        <v>202</v>
      </c>
      <c r="T749" s="29">
        <v>2</v>
      </c>
      <c r="U749" s="29">
        <v>17</v>
      </c>
      <c r="V749" s="61">
        <v>0</v>
      </c>
      <c r="W749" s="32">
        <f t="shared" si="51"/>
        <v>0</v>
      </c>
      <c r="X749" s="61">
        <v>0</v>
      </c>
      <c r="Y749" s="32">
        <f t="shared" si="48"/>
        <v>0</v>
      </c>
      <c r="Z749" s="61">
        <v>0</v>
      </c>
      <c r="AA749" s="32">
        <f t="shared" si="49"/>
        <v>0</v>
      </c>
      <c r="AB749" s="32">
        <v>0</v>
      </c>
      <c r="AC749" s="32">
        <v>0</v>
      </c>
      <c r="AD749" s="32">
        <v>0</v>
      </c>
      <c r="AE749" s="32">
        <v>0</v>
      </c>
      <c r="AF749" s="32">
        <v>0</v>
      </c>
      <c r="AG749" s="32">
        <v>0</v>
      </c>
      <c r="AH749" s="32">
        <v>0</v>
      </c>
      <c r="AI749" s="21">
        <v>0</v>
      </c>
      <c r="AJ749" s="21">
        <v>0</v>
      </c>
      <c r="AK749" s="9">
        <v>0</v>
      </c>
      <c r="AL749" s="9">
        <v>0</v>
      </c>
      <c r="AM749" s="9">
        <v>0</v>
      </c>
      <c r="AN749" s="21">
        <v>0</v>
      </c>
      <c r="AO749" s="87">
        <v>0</v>
      </c>
      <c r="AP749" s="83">
        <v>0</v>
      </c>
      <c r="AQ749" s="24">
        <v>0</v>
      </c>
      <c r="AR749" s="24">
        <v>0</v>
      </c>
      <c r="AS749" s="24">
        <v>0</v>
      </c>
      <c r="AT749" s="24">
        <v>0</v>
      </c>
      <c r="AU749" s="24">
        <v>0</v>
      </c>
      <c r="AV749" s="24">
        <f>VLOOKUP(J749,Foglio4!$D$2:$I$1206,6,0)</f>
        <v>0</v>
      </c>
      <c r="AW749" s="24">
        <f>VLOOKUP(SPESA!J749,Foglio4!$D$2:$J$1206,7,0)</f>
        <v>0</v>
      </c>
    </row>
    <row r="750" spans="1:49">
      <c r="A750" s="1">
        <v>1</v>
      </c>
      <c r="B750" s="1">
        <v>9</v>
      </c>
      <c r="C750" s="1">
        <v>2</v>
      </c>
      <c r="D750" s="1">
        <v>3</v>
      </c>
      <c r="E750" s="1">
        <v>0</v>
      </c>
      <c r="H750" s="1">
        <v>113200</v>
      </c>
      <c r="I750" s="1">
        <v>0</v>
      </c>
      <c r="J750" s="5" t="str">
        <f t="shared" si="50"/>
        <v>113200/0</v>
      </c>
      <c r="K750" s="2" t="s">
        <v>472</v>
      </c>
      <c r="L750" s="1">
        <v>8</v>
      </c>
      <c r="M750" s="1">
        <v>2</v>
      </c>
      <c r="N750" s="1">
        <v>1</v>
      </c>
      <c r="O750" s="1">
        <v>3</v>
      </c>
      <c r="P750" s="1">
        <v>2</v>
      </c>
      <c r="Q750" s="1">
        <v>11</v>
      </c>
      <c r="R750" s="1">
        <v>999</v>
      </c>
      <c r="S750" s="12">
        <v>450</v>
      </c>
      <c r="T750" s="29">
        <v>2</v>
      </c>
      <c r="U750" s="29">
        <v>17</v>
      </c>
      <c r="V750" s="61">
        <v>0</v>
      </c>
      <c r="W750" s="32">
        <f t="shared" si="51"/>
        <v>0</v>
      </c>
      <c r="X750" s="61">
        <v>454726</v>
      </c>
      <c r="Y750" s="32">
        <f t="shared" si="48"/>
        <v>234.84637989536583</v>
      </c>
      <c r="Z750" s="61">
        <v>1500000</v>
      </c>
      <c r="AA750" s="32">
        <f t="shared" si="49"/>
        <v>774.68534863422974</v>
      </c>
      <c r="AB750" s="32">
        <v>2258</v>
      </c>
      <c r="AC750" s="32">
        <v>250.12</v>
      </c>
      <c r="AD750" s="32">
        <v>599.1</v>
      </c>
      <c r="AE750" s="32">
        <v>0</v>
      </c>
      <c r="AF750" s="32">
        <v>0</v>
      </c>
      <c r="AG750" s="32">
        <v>0</v>
      </c>
      <c r="AH750" s="32">
        <v>0</v>
      </c>
      <c r="AI750" s="21">
        <v>0</v>
      </c>
      <c r="AJ750" s="21">
        <v>0</v>
      </c>
      <c r="AK750" s="9">
        <v>0</v>
      </c>
      <c r="AL750" s="9">
        <v>0</v>
      </c>
      <c r="AM750" s="9">
        <v>0</v>
      </c>
      <c r="AN750" s="21">
        <v>0</v>
      </c>
      <c r="AO750" s="87">
        <v>0</v>
      </c>
      <c r="AP750" s="83">
        <v>0</v>
      </c>
      <c r="AQ750" s="24">
        <v>0</v>
      </c>
      <c r="AR750" s="24">
        <v>0</v>
      </c>
      <c r="AS750" s="24">
        <v>0</v>
      </c>
      <c r="AT750" s="24">
        <v>0</v>
      </c>
      <c r="AU750" s="24">
        <v>0</v>
      </c>
      <c r="AV750" s="24">
        <f>VLOOKUP(J750,Foglio4!$D$2:$I$1206,6,0)</f>
        <v>0</v>
      </c>
      <c r="AW750" s="24">
        <f>VLOOKUP(SPESA!J750,Foglio4!$D$2:$J$1206,7,0)</f>
        <v>0</v>
      </c>
    </row>
    <row r="751" spans="1:49">
      <c r="A751" s="1">
        <v>1</v>
      </c>
      <c r="B751" s="1">
        <v>9</v>
      </c>
      <c r="C751" s="1">
        <v>2</v>
      </c>
      <c r="D751" s="1">
        <v>6</v>
      </c>
      <c r="E751" s="1">
        <v>0</v>
      </c>
      <c r="H751" s="1">
        <v>114400</v>
      </c>
      <c r="I751" s="1">
        <v>0</v>
      </c>
      <c r="J751" s="5" t="str">
        <f t="shared" si="50"/>
        <v>114400/0</v>
      </c>
      <c r="K751" s="2" t="s">
        <v>473</v>
      </c>
      <c r="L751" s="1">
        <v>8</v>
      </c>
      <c r="M751" s="1">
        <v>2</v>
      </c>
      <c r="N751" s="1">
        <v>1</v>
      </c>
      <c r="O751" s="1">
        <v>7</v>
      </c>
      <c r="P751" s="1">
        <v>5</v>
      </c>
      <c r="Q751" s="1">
        <v>4</v>
      </c>
      <c r="R751" s="1">
        <v>3</v>
      </c>
      <c r="S751" s="12">
        <v>350</v>
      </c>
      <c r="T751" s="29">
        <v>2</v>
      </c>
      <c r="U751" s="29">
        <v>17</v>
      </c>
      <c r="V751" s="61">
        <v>0</v>
      </c>
      <c r="W751" s="32">
        <f t="shared" si="51"/>
        <v>0</v>
      </c>
      <c r="X751" s="61">
        <v>12108167</v>
      </c>
      <c r="Y751" s="32">
        <f t="shared" si="48"/>
        <v>6253.34638247765</v>
      </c>
      <c r="Z751" s="61">
        <v>8735614</v>
      </c>
      <c r="AA751" s="32">
        <f t="shared" si="49"/>
        <v>4511.568118082705</v>
      </c>
      <c r="AB751" s="32">
        <v>31730.54</v>
      </c>
      <c r="AC751" s="32">
        <v>29859.27</v>
      </c>
      <c r="AD751" s="32">
        <v>27872.82</v>
      </c>
      <c r="AE751" s="32">
        <v>25958.48</v>
      </c>
      <c r="AF751" s="32">
        <v>24644.639999999999</v>
      </c>
      <c r="AG751" s="32">
        <v>23626.87</v>
      </c>
      <c r="AH751" s="32">
        <v>22552.36</v>
      </c>
      <c r="AI751" s="21">
        <v>21417.94</v>
      </c>
      <c r="AJ751" s="21">
        <v>20220.259999999998</v>
      </c>
      <c r="AK751" s="9">
        <v>19184.57</v>
      </c>
      <c r="AL751" s="9">
        <v>18314.29</v>
      </c>
      <c r="AM751" s="9">
        <v>17395.169999999998</v>
      </c>
      <c r="AN751" s="21">
        <v>13654.88</v>
      </c>
      <c r="AO751" s="87">
        <v>10125.799999999999</v>
      </c>
      <c r="AP751" s="83">
        <v>9413.93</v>
      </c>
      <c r="AQ751" s="24">
        <v>7869</v>
      </c>
      <c r="AR751" s="24">
        <v>7868.15</v>
      </c>
      <c r="AS751" s="24">
        <v>3730</v>
      </c>
      <c r="AT751" s="24">
        <v>312.48</v>
      </c>
      <c r="AU751" s="24">
        <v>258.51</v>
      </c>
      <c r="AV751" s="24">
        <f>VLOOKUP(J751,Foglio4!$D$2:$I$1206,6,0)</f>
        <v>204.39</v>
      </c>
      <c r="AW751" s="24">
        <f>VLOOKUP(SPESA!J751,Foglio4!$D$2:$J$1206,7,0)</f>
        <v>150.09</v>
      </c>
    </row>
    <row r="752" spans="1:49">
      <c r="A752" s="1">
        <v>1</v>
      </c>
      <c r="B752" s="1">
        <v>9</v>
      </c>
      <c r="C752" s="1">
        <v>2</v>
      </c>
      <c r="D752" s="1">
        <v>6</v>
      </c>
      <c r="E752" s="1">
        <v>0</v>
      </c>
      <c r="H752" s="1">
        <v>114401</v>
      </c>
      <c r="I752" s="1">
        <v>0</v>
      </c>
      <c r="J752" s="5" t="str">
        <f t="shared" si="50"/>
        <v>114401/0</v>
      </c>
      <c r="K752" s="2" t="s">
        <v>474</v>
      </c>
      <c r="L752" s="1">
        <v>8</v>
      </c>
      <c r="M752" s="1">
        <v>2</v>
      </c>
      <c r="N752" s="1">
        <v>1</v>
      </c>
      <c r="O752" s="1">
        <v>7</v>
      </c>
      <c r="P752" s="1">
        <v>5</v>
      </c>
      <c r="Q752" s="1">
        <v>4</v>
      </c>
      <c r="R752" s="1">
        <v>3</v>
      </c>
      <c r="S752" s="12">
        <v>350</v>
      </c>
      <c r="T752" s="29">
        <v>2</v>
      </c>
      <c r="U752" s="29">
        <v>17</v>
      </c>
      <c r="V752" s="61">
        <v>0</v>
      </c>
      <c r="W752" s="32">
        <f t="shared" si="51"/>
        <v>0</v>
      </c>
      <c r="X752" s="61">
        <v>7935588</v>
      </c>
      <c r="Y752" s="32">
        <f t="shared" si="48"/>
        <v>4098.3891709317395</v>
      </c>
      <c r="Z752" s="61">
        <v>6677399</v>
      </c>
      <c r="AA752" s="32">
        <f t="shared" si="49"/>
        <v>3448.5887815232381</v>
      </c>
      <c r="AB752" s="32">
        <v>3329.89</v>
      </c>
      <c r="AC752" s="32">
        <v>3203.36</v>
      </c>
      <c r="AD752" s="32">
        <v>3068.47</v>
      </c>
      <c r="AE752" s="32">
        <v>2924.65</v>
      </c>
      <c r="AF752" s="32">
        <v>2771.35</v>
      </c>
      <c r="AG752" s="32">
        <v>2607.92</v>
      </c>
      <c r="AH752" s="32">
        <v>1239.33</v>
      </c>
      <c r="AI752" s="21">
        <v>0</v>
      </c>
      <c r="AJ752" s="21">
        <v>0</v>
      </c>
      <c r="AK752" s="9">
        <v>0</v>
      </c>
      <c r="AL752" s="9">
        <v>0</v>
      </c>
      <c r="AM752" s="9">
        <v>0</v>
      </c>
      <c r="AN752" s="21">
        <v>0</v>
      </c>
      <c r="AO752" s="87">
        <v>0</v>
      </c>
      <c r="AP752" s="83">
        <v>0</v>
      </c>
      <c r="AQ752" s="24">
        <v>0</v>
      </c>
      <c r="AR752" s="24">
        <v>0</v>
      </c>
      <c r="AS752" s="24">
        <v>0</v>
      </c>
      <c r="AT752" s="24">
        <v>0</v>
      </c>
      <c r="AU752" s="24">
        <v>0</v>
      </c>
      <c r="AV752" s="24">
        <f>VLOOKUP(J752,Foglio4!$D$2:$I$1206,6,0)</f>
        <v>0</v>
      </c>
      <c r="AW752" s="24">
        <f>VLOOKUP(SPESA!J752,Foglio4!$D$2:$J$1206,7,0)</f>
        <v>0</v>
      </c>
    </row>
    <row r="753" spans="1:49">
      <c r="A753" s="5">
        <v>1</v>
      </c>
      <c r="B753" s="5">
        <v>9</v>
      </c>
      <c r="C753" s="5">
        <v>3</v>
      </c>
      <c r="D753" s="5">
        <v>1</v>
      </c>
      <c r="E753" s="5">
        <v>0</v>
      </c>
      <c r="F753" s="5">
        <v>115900</v>
      </c>
      <c r="G753" s="5">
        <v>0</v>
      </c>
      <c r="H753" s="5">
        <v>0</v>
      </c>
      <c r="I753" s="5">
        <v>0</v>
      </c>
      <c r="J753" s="5" t="str">
        <f t="shared" si="50"/>
        <v>0/0</v>
      </c>
      <c r="K753" s="2" t="s">
        <v>1004</v>
      </c>
      <c r="L753" s="5">
        <v>0</v>
      </c>
      <c r="M753" s="5">
        <v>0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5">
        <v>300</v>
      </c>
      <c r="T753" s="29">
        <v>5</v>
      </c>
      <c r="U753" s="29">
        <v>18</v>
      </c>
      <c r="V753" s="61">
        <v>0</v>
      </c>
      <c r="W753" s="32">
        <f t="shared" si="51"/>
        <v>0</v>
      </c>
      <c r="X753" s="61">
        <v>2096774</v>
      </c>
      <c r="Y753" s="32">
        <f t="shared" si="48"/>
        <v>1082.893398131459</v>
      </c>
      <c r="Z753" s="61">
        <v>0</v>
      </c>
      <c r="AA753" s="32">
        <f t="shared" si="49"/>
        <v>0</v>
      </c>
      <c r="AB753" s="32">
        <v>352</v>
      </c>
      <c r="AC753" s="32">
        <v>0</v>
      </c>
      <c r="AD753" s="32">
        <v>0</v>
      </c>
      <c r="AE753" s="32">
        <v>0</v>
      </c>
      <c r="AF753" s="32">
        <v>0</v>
      </c>
      <c r="AG753" s="32">
        <v>0</v>
      </c>
      <c r="AH753" s="32">
        <v>0</v>
      </c>
      <c r="AI753" s="21">
        <v>0</v>
      </c>
      <c r="AJ753" s="21">
        <v>0</v>
      </c>
      <c r="AK753" s="9">
        <v>0</v>
      </c>
      <c r="AL753" s="9">
        <v>0</v>
      </c>
      <c r="AM753" s="9">
        <v>0</v>
      </c>
      <c r="AN753" s="21">
        <v>0</v>
      </c>
      <c r="AO753" s="87">
        <v>0</v>
      </c>
      <c r="AP753" s="83">
        <v>0</v>
      </c>
      <c r="AQ753" s="24">
        <v>0</v>
      </c>
      <c r="AR753" s="24">
        <v>0</v>
      </c>
      <c r="AS753" s="24">
        <v>0</v>
      </c>
      <c r="AT753" s="24">
        <v>0</v>
      </c>
      <c r="AU753" s="24">
        <v>0</v>
      </c>
      <c r="AV753" s="24">
        <v>0</v>
      </c>
      <c r="AW753" s="24">
        <v>0</v>
      </c>
    </row>
    <row r="754" spans="1:49">
      <c r="A754" s="5">
        <v>1</v>
      </c>
      <c r="B754" s="5">
        <v>9</v>
      </c>
      <c r="C754" s="5">
        <v>3</v>
      </c>
      <c r="D754" s="5">
        <v>2</v>
      </c>
      <c r="E754" s="5">
        <v>0</v>
      </c>
      <c r="F754" s="5">
        <v>116000</v>
      </c>
      <c r="G754" s="5">
        <v>0</v>
      </c>
      <c r="H754" s="5">
        <v>0</v>
      </c>
      <c r="I754" s="5">
        <v>0</v>
      </c>
      <c r="J754" s="5" t="str">
        <f t="shared" si="50"/>
        <v>0/0</v>
      </c>
      <c r="K754" s="2" t="s">
        <v>970</v>
      </c>
      <c r="L754" s="5">
        <v>0</v>
      </c>
      <c r="M754" s="5">
        <v>0</v>
      </c>
      <c r="N754" s="5">
        <v>0</v>
      </c>
      <c r="O754" s="5">
        <v>0</v>
      </c>
      <c r="P754" s="5">
        <v>0</v>
      </c>
      <c r="Q754" s="5">
        <v>0</v>
      </c>
      <c r="R754" s="5">
        <v>0</v>
      </c>
      <c r="S754" s="49">
        <v>500</v>
      </c>
      <c r="T754" s="29">
        <v>5</v>
      </c>
      <c r="U754" s="29">
        <v>18</v>
      </c>
      <c r="V754" s="61">
        <v>0</v>
      </c>
      <c r="W754" s="32">
        <f t="shared" si="51"/>
        <v>0</v>
      </c>
      <c r="X754" s="61">
        <v>5515647</v>
      </c>
      <c r="Y754" s="32">
        <f t="shared" si="48"/>
        <v>2848.5939460922291</v>
      </c>
      <c r="Z754" s="61">
        <v>802192</v>
      </c>
      <c r="AA754" s="32">
        <f t="shared" si="49"/>
        <v>414.29759279439332</v>
      </c>
      <c r="AB754" s="32">
        <v>172.22</v>
      </c>
      <c r="AC754" s="32">
        <v>107.52</v>
      </c>
      <c r="AD754" s="32">
        <v>0</v>
      </c>
      <c r="AE754" s="32">
        <v>0</v>
      </c>
      <c r="AF754" s="32">
        <v>0</v>
      </c>
      <c r="AG754" s="32">
        <v>0</v>
      </c>
      <c r="AH754" s="32">
        <v>0</v>
      </c>
      <c r="AI754" s="21">
        <v>0</v>
      </c>
      <c r="AJ754" s="21">
        <v>0</v>
      </c>
      <c r="AK754" s="9">
        <v>0</v>
      </c>
      <c r="AL754" s="9">
        <v>0</v>
      </c>
      <c r="AM754" s="9">
        <v>0</v>
      </c>
      <c r="AN754" s="21">
        <v>0</v>
      </c>
      <c r="AO754" s="87">
        <v>0</v>
      </c>
      <c r="AP754" s="83">
        <v>0</v>
      </c>
      <c r="AQ754" s="24">
        <v>0</v>
      </c>
      <c r="AR754" s="24">
        <v>0</v>
      </c>
      <c r="AS754" s="24">
        <v>0</v>
      </c>
      <c r="AT754" s="24">
        <v>0</v>
      </c>
      <c r="AU754" s="24">
        <v>0</v>
      </c>
      <c r="AV754" s="24">
        <v>0</v>
      </c>
      <c r="AW754" s="24">
        <v>0</v>
      </c>
    </row>
    <row r="755" spans="1:49">
      <c r="A755" s="1">
        <v>1</v>
      </c>
      <c r="B755" s="1">
        <v>9</v>
      </c>
      <c r="C755" s="1">
        <v>3</v>
      </c>
      <c r="D755" s="1">
        <v>3</v>
      </c>
      <c r="E755" s="1">
        <v>0</v>
      </c>
      <c r="H755" s="1">
        <v>116100</v>
      </c>
      <c r="I755" s="1">
        <v>0</v>
      </c>
      <c r="J755" s="5" t="str">
        <f t="shared" si="50"/>
        <v>116100/0</v>
      </c>
      <c r="K755" s="2" t="s">
        <v>475</v>
      </c>
      <c r="L755" s="1">
        <v>11</v>
      </c>
      <c r="M755" s="1">
        <v>1</v>
      </c>
      <c r="N755" s="1">
        <v>1</v>
      </c>
      <c r="O755" s="1">
        <v>3</v>
      </c>
      <c r="P755" s="1">
        <v>2</v>
      </c>
      <c r="Q755" s="1">
        <v>99</v>
      </c>
      <c r="R755" s="1">
        <v>999</v>
      </c>
      <c r="S755" s="12">
        <v>761</v>
      </c>
      <c r="T755" s="29">
        <v>5</v>
      </c>
      <c r="U755" s="29">
        <v>18</v>
      </c>
      <c r="V755" s="61">
        <v>0</v>
      </c>
      <c r="W755" s="32">
        <f t="shared" si="51"/>
        <v>0</v>
      </c>
      <c r="X755" s="61">
        <v>15875430</v>
      </c>
      <c r="Y755" s="32">
        <f t="shared" si="48"/>
        <v>8198.9753495122059</v>
      </c>
      <c r="Z755" s="61">
        <v>2000000</v>
      </c>
      <c r="AA755" s="32">
        <f t="shared" si="49"/>
        <v>1032.9137981789729</v>
      </c>
      <c r="AB755" s="32">
        <v>7332</v>
      </c>
      <c r="AC755" s="32">
        <v>666.8</v>
      </c>
      <c r="AD755" s="32">
        <v>0</v>
      </c>
      <c r="AE755" s="32">
        <v>0</v>
      </c>
      <c r="AF755" s="32">
        <v>0</v>
      </c>
      <c r="AG755" s="32">
        <v>0</v>
      </c>
      <c r="AH755" s="32">
        <v>0</v>
      </c>
      <c r="AI755" s="21">
        <v>0</v>
      </c>
      <c r="AJ755" s="21">
        <v>0</v>
      </c>
      <c r="AK755" s="9">
        <v>0</v>
      </c>
      <c r="AL755" s="9">
        <v>0</v>
      </c>
      <c r="AM755" s="9">
        <v>0</v>
      </c>
      <c r="AN755" s="21">
        <v>0</v>
      </c>
      <c r="AO755" s="87">
        <v>0</v>
      </c>
      <c r="AP755" s="83">
        <v>0</v>
      </c>
      <c r="AQ755" s="24">
        <v>500</v>
      </c>
      <c r="AR755" s="24">
        <v>0</v>
      </c>
      <c r="AS755" s="24">
        <v>0</v>
      </c>
      <c r="AT755" s="24">
        <v>850</v>
      </c>
      <c r="AU755" s="24">
        <v>400</v>
      </c>
      <c r="AV755" s="24">
        <f>VLOOKUP(J755,Foglio4!$D$2:$I$1206,6,0)</f>
        <v>400</v>
      </c>
      <c r="AW755" s="24">
        <f>VLOOKUP(SPESA!J755,Foglio4!$D$2:$J$1206,7,0)</f>
        <v>400</v>
      </c>
    </row>
    <row r="756" spans="1:49">
      <c r="A756" s="1">
        <v>1</v>
      </c>
      <c r="B756" s="1">
        <v>9</v>
      </c>
      <c r="C756" s="1">
        <v>3</v>
      </c>
      <c r="D756" s="1">
        <v>3</v>
      </c>
      <c r="E756" s="1">
        <v>0</v>
      </c>
      <c r="H756" s="1">
        <v>116101</v>
      </c>
      <c r="I756" s="1">
        <v>0</v>
      </c>
      <c r="J756" s="5" t="str">
        <f t="shared" si="50"/>
        <v>116101/0</v>
      </c>
      <c r="K756" s="2" t="s">
        <v>476</v>
      </c>
      <c r="L756" s="1">
        <v>11</v>
      </c>
      <c r="M756" s="1">
        <v>1</v>
      </c>
      <c r="N756" s="1">
        <v>1</v>
      </c>
      <c r="O756" s="1">
        <v>3</v>
      </c>
      <c r="P756" s="1">
        <v>2</v>
      </c>
      <c r="Q756" s="1">
        <v>5</v>
      </c>
      <c r="R756" s="1">
        <v>1</v>
      </c>
      <c r="S756" s="12">
        <v>354</v>
      </c>
      <c r="T756" s="29">
        <v>5</v>
      </c>
      <c r="U756" s="29">
        <v>18</v>
      </c>
      <c r="V756" s="61">
        <v>0</v>
      </c>
      <c r="W756" s="32">
        <f t="shared" si="51"/>
        <v>0</v>
      </c>
      <c r="X756" s="61">
        <v>0</v>
      </c>
      <c r="Y756" s="32">
        <f t="shared" si="48"/>
        <v>0</v>
      </c>
      <c r="Z756" s="61">
        <v>0</v>
      </c>
      <c r="AA756" s="32">
        <f t="shared" si="49"/>
        <v>0</v>
      </c>
      <c r="AB756" s="32">
        <v>1033</v>
      </c>
      <c r="AC756" s="32">
        <v>504.73</v>
      </c>
      <c r="AD756" s="32">
        <v>456.53</v>
      </c>
      <c r="AE756" s="32">
        <v>646.65</v>
      </c>
      <c r="AF756" s="32">
        <v>570.41999999999996</v>
      </c>
      <c r="AG756" s="32">
        <v>103.09</v>
      </c>
      <c r="AH756" s="32">
        <v>100</v>
      </c>
      <c r="AI756" s="21">
        <v>230</v>
      </c>
      <c r="AJ756" s="21">
        <v>400</v>
      </c>
      <c r="AK756" s="9">
        <v>1000</v>
      </c>
      <c r="AL756" s="9">
        <v>1500</v>
      </c>
      <c r="AM756" s="9">
        <v>1500</v>
      </c>
      <c r="AN756" s="21">
        <v>1500</v>
      </c>
      <c r="AO756" s="87">
        <v>1500</v>
      </c>
      <c r="AP756" s="83">
        <v>1500</v>
      </c>
      <c r="AQ756" s="24">
        <v>1500</v>
      </c>
      <c r="AR756" s="24">
        <v>1500</v>
      </c>
      <c r="AS756" s="24">
        <v>1500</v>
      </c>
      <c r="AT756" s="24">
        <v>1500</v>
      </c>
      <c r="AU756" s="24">
        <v>1000</v>
      </c>
      <c r="AV756" s="24">
        <f>VLOOKUP(J756,Foglio4!$D$2:$I$1206,6,0)</f>
        <v>1000</v>
      </c>
      <c r="AW756" s="24">
        <f>VLOOKUP(SPESA!J756,Foglio4!$D$2:$J$1206,7,0)</f>
        <v>1000</v>
      </c>
    </row>
    <row r="757" spans="1:49">
      <c r="A757" s="1">
        <v>1</v>
      </c>
      <c r="B757" s="1">
        <v>9</v>
      </c>
      <c r="C757" s="1">
        <v>3</v>
      </c>
      <c r="D757" s="1">
        <v>3</v>
      </c>
      <c r="E757" s="1">
        <v>0</v>
      </c>
      <c r="H757" s="1">
        <v>116101</v>
      </c>
      <c r="I757" s="1">
        <v>71</v>
      </c>
      <c r="J757" s="5" t="str">
        <f t="shared" si="50"/>
        <v>116101/71</v>
      </c>
      <c r="K757" s="2" t="s">
        <v>477</v>
      </c>
      <c r="L757" s="1">
        <v>11</v>
      </c>
      <c r="M757" s="1">
        <v>1</v>
      </c>
      <c r="N757" s="1">
        <v>1</v>
      </c>
      <c r="O757" s="1">
        <v>10</v>
      </c>
      <c r="P757" s="1">
        <v>2</v>
      </c>
      <c r="Q757" s="1">
        <v>1</v>
      </c>
      <c r="R757" s="1">
        <v>1</v>
      </c>
      <c r="S757" s="12">
        <v>354</v>
      </c>
      <c r="T757" s="29">
        <v>5</v>
      </c>
      <c r="U757" s="29">
        <v>18</v>
      </c>
      <c r="V757" s="61">
        <v>0</v>
      </c>
      <c r="W757" s="32">
        <f t="shared" si="51"/>
        <v>0</v>
      </c>
      <c r="X757" s="61">
        <v>0</v>
      </c>
      <c r="Y757" s="32">
        <f t="shared" si="48"/>
        <v>0</v>
      </c>
      <c r="Z757" s="61">
        <v>0</v>
      </c>
      <c r="AA757" s="32">
        <f t="shared" si="49"/>
        <v>0</v>
      </c>
      <c r="AB757" s="32">
        <v>0</v>
      </c>
      <c r="AC757" s="32">
        <v>0</v>
      </c>
      <c r="AD757" s="32">
        <v>0</v>
      </c>
      <c r="AE757" s="32">
        <v>0</v>
      </c>
      <c r="AF757" s="32">
        <v>0</v>
      </c>
      <c r="AG757" s="32">
        <v>0</v>
      </c>
      <c r="AH757" s="32">
        <v>0</v>
      </c>
      <c r="AI757" s="21">
        <v>0</v>
      </c>
      <c r="AJ757" s="21">
        <v>0</v>
      </c>
      <c r="AK757" s="9">
        <v>0</v>
      </c>
      <c r="AL757" s="9">
        <v>0</v>
      </c>
      <c r="AM757" s="9">
        <v>0</v>
      </c>
      <c r="AN757" s="21">
        <v>0</v>
      </c>
      <c r="AO757" s="87">
        <v>0</v>
      </c>
      <c r="AP757" s="83">
        <v>0</v>
      </c>
      <c r="AQ757" s="24">
        <v>0</v>
      </c>
      <c r="AR757" s="24">
        <v>0</v>
      </c>
      <c r="AS757" s="24">
        <v>0</v>
      </c>
      <c r="AT757" s="24">
        <v>0</v>
      </c>
      <c r="AU757" s="24">
        <v>0</v>
      </c>
      <c r="AV757" s="24">
        <f>VLOOKUP(J757,Foglio4!$D$2:$I$1206,6,0)</f>
        <v>0</v>
      </c>
      <c r="AW757" s="24">
        <f>VLOOKUP(SPESA!J757,Foglio4!$D$2:$J$1206,7,0)</f>
        <v>0</v>
      </c>
    </row>
    <row r="758" spans="1:49">
      <c r="A758" s="1">
        <v>1</v>
      </c>
      <c r="B758" s="1">
        <v>9</v>
      </c>
      <c r="C758" s="1">
        <v>3</v>
      </c>
      <c r="D758" s="1">
        <v>3</v>
      </c>
      <c r="E758" s="1">
        <v>0</v>
      </c>
      <c r="H758" s="1">
        <v>116102</v>
      </c>
      <c r="I758" s="1">
        <v>0</v>
      </c>
      <c r="J758" s="5" t="str">
        <f t="shared" si="50"/>
        <v>116102/0</v>
      </c>
      <c r="K758" s="2" t="s">
        <v>478</v>
      </c>
      <c r="L758" s="1">
        <v>11</v>
      </c>
      <c r="M758" s="1">
        <v>1</v>
      </c>
      <c r="N758" s="1">
        <v>1</v>
      </c>
      <c r="O758" s="1">
        <v>3</v>
      </c>
      <c r="P758" s="1">
        <v>2</v>
      </c>
      <c r="Q758" s="1">
        <v>99</v>
      </c>
      <c r="R758" s="1">
        <v>999</v>
      </c>
      <c r="S758" s="102">
        <v>761</v>
      </c>
      <c r="T758" s="29">
        <v>5</v>
      </c>
      <c r="U758" s="29">
        <v>18</v>
      </c>
      <c r="V758" s="61">
        <v>0</v>
      </c>
      <c r="W758" s="32">
        <f t="shared" si="51"/>
        <v>0</v>
      </c>
      <c r="X758" s="61">
        <v>0</v>
      </c>
      <c r="Y758" s="32">
        <f t="shared" si="48"/>
        <v>0</v>
      </c>
      <c r="Z758" s="61">
        <v>0</v>
      </c>
      <c r="AA758" s="32">
        <f t="shared" si="49"/>
        <v>0</v>
      </c>
      <c r="AB758" s="32">
        <v>693.7</v>
      </c>
      <c r="AC758" s="32">
        <v>3500</v>
      </c>
      <c r="AD758" s="32">
        <v>0</v>
      </c>
      <c r="AE758" s="32">
        <v>3500</v>
      </c>
      <c r="AF758" s="32">
        <v>90</v>
      </c>
      <c r="AG758" s="32">
        <v>7000</v>
      </c>
      <c r="AH758" s="32">
        <v>4000</v>
      </c>
      <c r="AI758" s="21">
        <v>6995</v>
      </c>
      <c r="AJ758" s="21">
        <v>5000</v>
      </c>
      <c r="AK758" s="9">
        <v>10000</v>
      </c>
      <c r="AL758" s="9">
        <v>5000</v>
      </c>
      <c r="AM758" s="9">
        <v>2500</v>
      </c>
      <c r="AN758" s="21">
        <v>8225.7000000000007</v>
      </c>
      <c r="AO758" s="87">
        <v>2500</v>
      </c>
      <c r="AP758" s="83">
        <v>2500</v>
      </c>
      <c r="AQ758" s="24">
        <v>1000</v>
      </c>
      <c r="AR758" s="24">
        <v>1000</v>
      </c>
      <c r="AS758" s="24">
        <v>1000</v>
      </c>
      <c r="AT758" s="24">
        <v>1000</v>
      </c>
      <c r="AU758" s="24">
        <v>12000</v>
      </c>
      <c r="AV758" s="24">
        <f>VLOOKUP(J758,Foglio4!$D$2:$I$1206,6,0)</f>
        <v>1000</v>
      </c>
      <c r="AW758" s="24">
        <f>VLOOKUP(SPESA!J758,Foglio4!$D$2:$J$1206,7,0)</f>
        <v>1000</v>
      </c>
    </row>
    <row r="759" spans="1:49">
      <c r="A759" s="1">
        <v>1</v>
      </c>
      <c r="B759" s="1">
        <v>9</v>
      </c>
      <c r="C759" s="1">
        <v>3</v>
      </c>
      <c r="D759" s="1">
        <v>3</v>
      </c>
      <c r="E759" s="1">
        <v>0</v>
      </c>
      <c r="H759" s="1">
        <v>116102</v>
      </c>
      <c r="I759" s="1">
        <v>71</v>
      </c>
      <c r="J759" s="5" t="str">
        <f t="shared" si="50"/>
        <v>116102/71</v>
      </c>
      <c r="K759" s="2" t="s">
        <v>479</v>
      </c>
      <c r="L759" s="1">
        <v>11</v>
      </c>
      <c r="M759" s="1">
        <v>1</v>
      </c>
      <c r="N759" s="1">
        <v>1</v>
      </c>
      <c r="O759" s="1">
        <v>10</v>
      </c>
      <c r="P759" s="1">
        <v>2</v>
      </c>
      <c r="Q759" s="1">
        <v>1</v>
      </c>
      <c r="R759" s="1">
        <v>1</v>
      </c>
      <c r="S759" s="102">
        <v>761</v>
      </c>
      <c r="T759" s="29">
        <v>5</v>
      </c>
      <c r="U759" s="29">
        <v>18</v>
      </c>
      <c r="V759" s="61">
        <v>0</v>
      </c>
      <c r="W759" s="32">
        <f t="shared" si="51"/>
        <v>0</v>
      </c>
      <c r="X759" s="61">
        <v>0</v>
      </c>
      <c r="Y759" s="32">
        <f t="shared" si="48"/>
        <v>0</v>
      </c>
      <c r="Z759" s="61">
        <v>0</v>
      </c>
      <c r="AA759" s="32">
        <f t="shared" si="49"/>
        <v>0</v>
      </c>
      <c r="AB759" s="32">
        <v>0</v>
      </c>
      <c r="AC759" s="32">
        <v>0</v>
      </c>
      <c r="AD759" s="32">
        <v>0</v>
      </c>
      <c r="AE759" s="32">
        <v>0</v>
      </c>
      <c r="AF759" s="32">
        <v>0</v>
      </c>
      <c r="AG759" s="32">
        <v>0</v>
      </c>
      <c r="AH759" s="32">
        <v>0</v>
      </c>
      <c r="AI759" s="21">
        <v>0</v>
      </c>
      <c r="AJ759" s="21">
        <v>0</v>
      </c>
      <c r="AK759" s="9">
        <v>0</v>
      </c>
      <c r="AL759" s="9">
        <v>0</v>
      </c>
      <c r="AM759" s="9">
        <v>0</v>
      </c>
      <c r="AN759" s="21">
        <v>0</v>
      </c>
      <c r="AO759" s="87">
        <v>0</v>
      </c>
      <c r="AP759" s="83">
        <v>0</v>
      </c>
      <c r="AQ759" s="24">
        <v>0</v>
      </c>
      <c r="AR759" s="24">
        <v>0</v>
      </c>
      <c r="AS759" s="24">
        <v>0</v>
      </c>
      <c r="AT759" s="24">
        <v>0</v>
      </c>
      <c r="AU759" s="24">
        <v>0</v>
      </c>
      <c r="AV759" s="24">
        <f>VLOOKUP(J759,Foglio4!$D$2:$I$1206,6,0)</f>
        <v>0</v>
      </c>
      <c r="AW759" s="24">
        <f>VLOOKUP(SPESA!J759,Foglio4!$D$2:$J$1206,7,0)</f>
        <v>0</v>
      </c>
    </row>
    <row r="760" spans="1:49">
      <c r="A760" s="5">
        <v>1</v>
      </c>
      <c r="B760" s="5">
        <v>9</v>
      </c>
      <c r="C760" s="5">
        <v>3</v>
      </c>
      <c r="D760" s="5">
        <v>3</v>
      </c>
      <c r="E760" s="5">
        <v>0</v>
      </c>
      <c r="H760" s="5">
        <v>116103</v>
      </c>
      <c r="I760" s="5">
        <v>0</v>
      </c>
      <c r="J760" s="5" t="str">
        <f t="shared" si="50"/>
        <v>116103/0</v>
      </c>
      <c r="K760" s="2" t="s">
        <v>871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102">
        <v>761</v>
      </c>
      <c r="T760" s="29">
        <v>5</v>
      </c>
      <c r="U760" s="29">
        <v>18</v>
      </c>
      <c r="V760" s="61">
        <v>0</v>
      </c>
      <c r="W760" s="32">
        <f t="shared" si="51"/>
        <v>0</v>
      </c>
      <c r="X760" s="61">
        <v>0</v>
      </c>
      <c r="Y760" s="32">
        <f t="shared" ref="Y760:Y825" si="52">X760/1936.27</f>
        <v>0</v>
      </c>
      <c r="Z760" s="61">
        <v>0</v>
      </c>
      <c r="AA760" s="32">
        <f t="shared" si="49"/>
        <v>0</v>
      </c>
      <c r="AB760" s="32">
        <v>0</v>
      </c>
      <c r="AC760" s="32">
        <v>0</v>
      </c>
      <c r="AD760" s="32">
        <v>0</v>
      </c>
      <c r="AE760" s="32">
        <v>0</v>
      </c>
      <c r="AF760" s="32">
        <v>0</v>
      </c>
      <c r="AG760" s="32">
        <v>4500</v>
      </c>
      <c r="AH760" s="32">
        <v>0</v>
      </c>
      <c r="AI760" s="21">
        <v>0</v>
      </c>
      <c r="AJ760" s="21">
        <v>0</v>
      </c>
      <c r="AK760" s="9">
        <v>0</v>
      </c>
      <c r="AL760" s="9">
        <v>0</v>
      </c>
      <c r="AM760" s="9">
        <v>0</v>
      </c>
      <c r="AN760" s="21">
        <v>0</v>
      </c>
      <c r="AO760" s="87">
        <v>0</v>
      </c>
      <c r="AP760" s="83">
        <v>0</v>
      </c>
      <c r="AQ760" s="24">
        <v>0</v>
      </c>
      <c r="AR760" s="24">
        <v>0</v>
      </c>
      <c r="AS760" s="24">
        <v>0</v>
      </c>
      <c r="AT760" s="24">
        <v>0</v>
      </c>
      <c r="AU760" s="24">
        <v>0</v>
      </c>
      <c r="AV760" s="24">
        <v>0</v>
      </c>
      <c r="AW760" s="24">
        <v>0</v>
      </c>
    </row>
    <row r="761" spans="1:49">
      <c r="A761" s="1">
        <v>1</v>
      </c>
      <c r="B761" s="1">
        <v>9</v>
      </c>
      <c r="C761" s="1">
        <v>3</v>
      </c>
      <c r="D761" s="1">
        <v>3</v>
      </c>
      <c r="E761" s="1">
        <v>0</v>
      </c>
      <c r="H761" s="1">
        <v>117300</v>
      </c>
      <c r="I761" s="1">
        <v>0</v>
      </c>
      <c r="J761" s="5" t="str">
        <f t="shared" si="50"/>
        <v>117300/0</v>
      </c>
      <c r="K761" s="2" t="s">
        <v>480</v>
      </c>
      <c r="L761" s="1">
        <v>11</v>
      </c>
      <c r="M761" s="1">
        <v>1</v>
      </c>
      <c r="N761" s="1">
        <v>1</v>
      </c>
      <c r="O761" s="1">
        <v>3</v>
      </c>
      <c r="P761" s="1">
        <v>1</v>
      </c>
      <c r="Q761" s="1">
        <v>99</v>
      </c>
      <c r="R761" s="1">
        <v>999</v>
      </c>
      <c r="S761" s="102">
        <v>761</v>
      </c>
      <c r="T761" s="29">
        <v>5</v>
      </c>
      <c r="U761" s="29">
        <v>18</v>
      </c>
      <c r="V761" s="61">
        <v>1988000</v>
      </c>
      <c r="W761" s="32">
        <f t="shared" si="51"/>
        <v>1026.7163153898991</v>
      </c>
      <c r="X761" s="61">
        <v>6528000</v>
      </c>
      <c r="Y761" s="32">
        <f t="shared" si="52"/>
        <v>3371.4306372561678</v>
      </c>
      <c r="Z761" s="61">
        <v>4104010</v>
      </c>
      <c r="AA761" s="32">
        <f t="shared" si="49"/>
        <v>2119.5442784322436</v>
      </c>
      <c r="AB761" s="32">
        <v>3800</v>
      </c>
      <c r="AC761" s="32">
        <v>3189.47</v>
      </c>
      <c r="AD761" s="32">
        <v>3227.45</v>
      </c>
      <c r="AE761" s="32">
        <v>3800</v>
      </c>
      <c r="AF761" s="32">
        <v>6451.39</v>
      </c>
      <c r="AG761" s="32">
        <v>7500</v>
      </c>
      <c r="AH761" s="32">
        <v>5325.21</v>
      </c>
      <c r="AI761" s="21">
        <v>5700</v>
      </c>
      <c r="AJ761" s="21">
        <v>1882.81</v>
      </c>
      <c r="AK761" s="9">
        <v>2041.84</v>
      </c>
      <c r="AL761" s="9">
        <v>560</v>
      </c>
      <c r="AM761" s="9">
        <v>233.27</v>
      </c>
      <c r="AN761" s="21">
        <v>366</v>
      </c>
      <c r="AO761" s="87">
        <v>1500</v>
      </c>
      <c r="AP761" s="83">
        <v>1350</v>
      </c>
      <c r="AQ761" s="24">
        <v>1500</v>
      </c>
      <c r="AR761" s="24">
        <v>1500</v>
      </c>
      <c r="AS761" s="24">
        <v>1500</v>
      </c>
      <c r="AT761" s="24">
        <v>295.85000000000002</v>
      </c>
      <c r="AU761" s="24">
        <v>500</v>
      </c>
      <c r="AV761" s="24">
        <f>VLOOKUP(J761,Foglio4!$D$2:$I$1206,6,0)</f>
        <v>500</v>
      </c>
      <c r="AW761" s="24">
        <f>VLOOKUP(SPESA!J761,Foglio4!$D$2:$J$1206,7,0)</f>
        <v>500</v>
      </c>
    </row>
    <row r="762" spans="1:49">
      <c r="A762" s="1">
        <v>1</v>
      </c>
      <c r="B762" s="1">
        <v>9</v>
      </c>
      <c r="C762" s="1">
        <v>3</v>
      </c>
      <c r="D762" s="1">
        <v>3</v>
      </c>
      <c r="E762" s="1">
        <v>0</v>
      </c>
      <c r="H762" s="1">
        <v>117300</v>
      </c>
      <c r="I762" s="1">
        <v>71</v>
      </c>
      <c r="J762" s="5" t="str">
        <f t="shared" si="50"/>
        <v>117300/71</v>
      </c>
      <c r="K762" s="2" t="s">
        <v>481</v>
      </c>
      <c r="L762" s="1">
        <v>11</v>
      </c>
      <c r="M762" s="1">
        <v>1</v>
      </c>
      <c r="N762" s="1">
        <v>1</v>
      </c>
      <c r="O762" s="1">
        <v>10</v>
      </c>
      <c r="P762" s="1">
        <v>2</v>
      </c>
      <c r="Q762" s="1">
        <v>1</v>
      </c>
      <c r="R762" s="1">
        <v>1</v>
      </c>
      <c r="S762" s="102">
        <v>761</v>
      </c>
      <c r="T762" s="29">
        <v>5</v>
      </c>
      <c r="U762" s="29">
        <v>18</v>
      </c>
      <c r="V762" s="61">
        <v>0</v>
      </c>
      <c r="W762" s="32">
        <f t="shared" si="51"/>
        <v>0</v>
      </c>
      <c r="X762" s="61">
        <v>0</v>
      </c>
      <c r="Y762" s="32">
        <f t="shared" si="52"/>
        <v>0</v>
      </c>
      <c r="Z762" s="61">
        <v>0</v>
      </c>
      <c r="AA762" s="32">
        <f t="shared" si="49"/>
        <v>0</v>
      </c>
      <c r="AB762" s="32">
        <v>0</v>
      </c>
      <c r="AC762" s="32">
        <v>0</v>
      </c>
      <c r="AD762" s="32">
        <v>0</v>
      </c>
      <c r="AE762" s="32">
        <v>0</v>
      </c>
      <c r="AF762" s="32">
        <v>0</v>
      </c>
      <c r="AG762" s="32">
        <v>0</v>
      </c>
      <c r="AH762" s="32">
        <v>0</v>
      </c>
      <c r="AI762" s="21">
        <v>0</v>
      </c>
      <c r="AJ762" s="21">
        <v>0</v>
      </c>
      <c r="AK762" s="9">
        <v>0</v>
      </c>
      <c r="AL762" s="9">
        <v>0</v>
      </c>
      <c r="AM762" s="9">
        <v>0</v>
      </c>
      <c r="AN762" s="21">
        <v>0</v>
      </c>
      <c r="AO762" s="87">
        <v>0</v>
      </c>
      <c r="AP762" s="83">
        <v>0</v>
      </c>
      <c r="AQ762" s="24">
        <v>0</v>
      </c>
      <c r="AR762" s="24">
        <v>0</v>
      </c>
      <c r="AS762" s="24">
        <v>0</v>
      </c>
      <c r="AT762" s="24">
        <v>0</v>
      </c>
      <c r="AU762" s="24">
        <v>0</v>
      </c>
      <c r="AV762" s="24">
        <f>VLOOKUP(J762,Foglio4!$D$2:$I$1206,6,0)</f>
        <v>0</v>
      </c>
      <c r="AW762" s="24">
        <f>VLOOKUP(SPESA!J762,Foglio4!$D$2:$J$1206,7,0)</f>
        <v>0</v>
      </c>
    </row>
    <row r="763" spans="1:49">
      <c r="A763" s="1">
        <v>1</v>
      </c>
      <c r="B763" s="1">
        <v>9</v>
      </c>
      <c r="C763" s="1">
        <v>3</v>
      </c>
      <c r="D763" s="1">
        <v>5</v>
      </c>
      <c r="E763" s="1">
        <v>0</v>
      </c>
      <c r="H763" s="1">
        <v>119000</v>
      </c>
      <c r="I763" s="1">
        <v>0</v>
      </c>
      <c r="J763" s="5" t="str">
        <f t="shared" si="50"/>
        <v>119000/0</v>
      </c>
      <c r="K763" s="2" t="s">
        <v>482</v>
      </c>
      <c r="L763" s="1">
        <v>11</v>
      </c>
      <c r="M763" s="1">
        <v>1</v>
      </c>
      <c r="N763" s="1">
        <v>1</v>
      </c>
      <c r="O763" s="1">
        <v>4</v>
      </c>
      <c r="P763" s="1">
        <v>4</v>
      </c>
      <c r="Q763" s="1">
        <v>1</v>
      </c>
      <c r="R763" s="1">
        <v>1</v>
      </c>
      <c r="S763" s="102">
        <v>761</v>
      </c>
      <c r="T763" s="29">
        <v>5</v>
      </c>
      <c r="U763" s="29">
        <v>18</v>
      </c>
      <c r="V763" s="61">
        <v>0</v>
      </c>
      <c r="W763" s="32">
        <f t="shared" si="51"/>
        <v>0</v>
      </c>
      <c r="X763" s="61">
        <v>0</v>
      </c>
      <c r="Y763" s="32">
        <f t="shared" si="52"/>
        <v>0</v>
      </c>
      <c r="Z763" s="61">
        <v>0</v>
      </c>
      <c r="AA763" s="32">
        <f t="shared" si="49"/>
        <v>0</v>
      </c>
      <c r="AB763" s="32">
        <v>500</v>
      </c>
      <c r="AC763" s="32">
        <v>500</v>
      </c>
      <c r="AD763" s="32">
        <v>500</v>
      </c>
      <c r="AE763" s="32">
        <v>500</v>
      </c>
      <c r="AF763" s="32">
        <v>700</v>
      </c>
      <c r="AG763" s="32">
        <v>700</v>
      </c>
      <c r="AH763" s="32">
        <v>700</v>
      </c>
      <c r="AI763" s="21">
        <v>1000</v>
      </c>
      <c r="AJ763" s="21">
        <v>1300</v>
      </c>
      <c r="AK763" s="9">
        <v>1000</v>
      </c>
      <c r="AL763" s="9">
        <v>1000</v>
      </c>
      <c r="AM763" s="9">
        <v>1000</v>
      </c>
      <c r="AN763" s="21">
        <v>1150</v>
      </c>
      <c r="AO763" s="87">
        <v>1000</v>
      </c>
      <c r="AP763" s="83">
        <v>1500</v>
      </c>
      <c r="AQ763" s="24">
        <v>1500</v>
      </c>
      <c r="AR763" s="24">
        <v>1500</v>
      </c>
      <c r="AS763" s="24">
        <v>1500</v>
      </c>
      <c r="AT763" s="24">
        <v>1500</v>
      </c>
      <c r="AU763" s="24">
        <v>1500</v>
      </c>
      <c r="AV763" s="24">
        <f>VLOOKUP(J763,Foglio4!$D$2:$I$1206,6,0)</f>
        <v>1500</v>
      </c>
      <c r="AW763" s="24">
        <f>VLOOKUP(SPESA!J763,Foglio4!$D$2:$J$1206,7,0)</f>
        <v>1500</v>
      </c>
    </row>
    <row r="764" spans="1:49">
      <c r="A764" s="1">
        <v>1</v>
      </c>
      <c r="B764" s="1">
        <v>9</v>
      </c>
      <c r="C764" s="1">
        <v>3</v>
      </c>
      <c r="D764" s="1">
        <v>5</v>
      </c>
      <c r="E764" s="1">
        <v>0</v>
      </c>
      <c r="H764" s="1">
        <v>119000</v>
      </c>
      <c r="I764" s="1">
        <v>71</v>
      </c>
      <c r="J764" s="5" t="str">
        <f t="shared" si="50"/>
        <v>119000/71</v>
      </c>
      <c r="K764" s="2" t="s">
        <v>483</v>
      </c>
      <c r="L764" s="1">
        <v>11</v>
      </c>
      <c r="M764" s="1">
        <v>1</v>
      </c>
      <c r="N764" s="1">
        <v>1</v>
      </c>
      <c r="O764" s="1">
        <v>10</v>
      </c>
      <c r="P764" s="1">
        <v>2</v>
      </c>
      <c r="Q764" s="1">
        <v>1</v>
      </c>
      <c r="R764" s="1">
        <v>1</v>
      </c>
      <c r="S764" s="102">
        <v>761</v>
      </c>
      <c r="T764" s="29">
        <v>5</v>
      </c>
      <c r="U764" s="29">
        <v>18</v>
      </c>
      <c r="V764" s="61">
        <v>0</v>
      </c>
      <c r="W764" s="32">
        <f t="shared" si="51"/>
        <v>0</v>
      </c>
      <c r="X764" s="61">
        <v>0</v>
      </c>
      <c r="Y764" s="32">
        <f t="shared" si="52"/>
        <v>0</v>
      </c>
      <c r="Z764" s="61">
        <v>0</v>
      </c>
      <c r="AA764" s="32">
        <f t="shared" si="49"/>
        <v>0</v>
      </c>
      <c r="AB764" s="32">
        <v>0</v>
      </c>
      <c r="AC764" s="32">
        <v>0</v>
      </c>
      <c r="AD764" s="32">
        <v>0</v>
      </c>
      <c r="AE764" s="32">
        <v>0</v>
      </c>
      <c r="AF764" s="32">
        <v>0</v>
      </c>
      <c r="AG764" s="32">
        <v>0</v>
      </c>
      <c r="AH764" s="32">
        <v>0</v>
      </c>
      <c r="AI764" s="21">
        <v>0</v>
      </c>
      <c r="AJ764" s="21">
        <v>0</v>
      </c>
      <c r="AK764" s="9">
        <v>0</v>
      </c>
      <c r="AL764" s="9">
        <v>0</v>
      </c>
      <c r="AM764" s="9">
        <v>0</v>
      </c>
      <c r="AN764" s="21">
        <v>0</v>
      </c>
      <c r="AO764" s="87">
        <v>0</v>
      </c>
      <c r="AP764" s="83">
        <v>0</v>
      </c>
      <c r="AQ764" s="24">
        <v>0</v>
      </c>
      <c r="AR764" s="24">
        <v>0</v>
      </c>
      <c r="AS764" s="24">
        <v>0</v>
      </c>
      <c r="AT764" s="24">
        <v>0</v>
      </c>
      <c r="AU764" s="24">
        <v>0</v>
      </c>
      <c r="AV764" s="24">
        <f>VLOOKUP(J764,Foglio4!$D$2:$I$1206,6,0)</f>
        <v>0</v>
      </c>
      <c r="AW764" s="24">
        <f>VLOOKUP(SPESA!J764,Foglio4!$D$2:$J$1206,7,0)</f>
        <v>0</v>
      </c>
    </row>
    <row r="765" spans="1:49">
      <c r="A765" s="5">
        <v>1</v>
      </c>
      <c r="B765" s="5">
        <v>9</v>
      </c>
      <c r="C765" s="5">
        <v>3</v>
      </c>
      <c r="D765" s="5">
        <v>5</v>
      </c>
      <c r="E765" s="5">
        <v>0</v>
      </c>
      <c r="H765" s="5">
        <v>119001</v>
      </c>
      <c r="I765" s="5">
        <v>0</v>
      </c>
      <c r="J765" s="5" t="str">
        <f t="shared" si="50"/>
        <v>119001/0</v>
      </c>
      <c r="K765" s="2" t="s">
        <v>817</v>
      </c>
      <c r="L765" s="5">
        <v>0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12">
        <v>707</v>
      </c>
      <c r="T765" s="29">
        <v>5</v>
      </c>
      <c r="U765" s="29">
        <v>18</v>
      </c>
      <c r="V765" s="61">
        <v>0</v>
      </c>
      <c r="W765" s="32">
        <f t="shared" si="51"/>
        <v>0</v>
      </c>
      <c r="X765" s="61">
        <v>0</v>
      </c>
      <c r="Y765" s="32">
        <f t="shared" si="52"/>
        <v>0</v>
      </c>
      <c r="Z765" s="61">
        <v>0</v>
      </c>
      <c r="AA765" s="32">
        <f t="shared" si="49"/>
        <v>0</v>
      </c>
      <c r="AB765" s="32">
        <v>0</v>
      </c>
      <c r="AC765" s="32">
        <v>500</v>
      </c>
      <c r="AD765" s="32">
        <v>0</v>
      </c>
      <c r="AE765" s="32">
        <v>0</v>
      </c>
      <c r="AF765" s="32">
        <v>0</v>
      </c>
      <c r="AG765" s="32">
        <v>600</v>
      </c>
      <c r="AH765" s="32">
        <v>1500</v>
      </c>
      <c r="AI765" s="21">
        <v>1000</v>
      </c>
      <c r="AJ765" s="21">
        <v>0</v>
      </c>
      <c r="AK765" s="9">
        <v>0</v>
      </c>
      <c r="AL765" s="9">
        <v>0</v>
      </c>
      <c r="AM765" s="9">
        <v>0</v>
      </c>
      <c r="AN765" s="21">
        <v>0</v>
      </c>
      <c r="AO765" s="87">
        <v>0</v>
      </c>
      <c r="AP765" s="83">
        <v>0</v>
      </c>
      <c r="AQ765" s="24">
        <v>0</v>
      </c>
      <c r="AR765" s="24">
        <v>0</v>
      </c>
      <c r="AS765" s="24">
        <v>0</v>
      </c>
      <c r="AT765" s="24">
        <v>0</v>
      </c>
      <c r="AU765" s="24">
        <v>0</v>
      </c>
      <c r="AV765" s="24">
        <v>0</v>
      </c>
      <c r="AW765" s="24">
        <v>0</v>
      </c>
    </row>
    <row r="766" spans="1:49">
      <c r="A766" s="1">
        <v>1</v>
      </c>
      <c r="B766" s="1">
        <v>9</v>
      </c>
      <c r="C766" s="1">
        <v>4</v>
      </c>
      <c r="D766" s="1">
        <v>3</v>
      </c>
      <c r="E766" s="1">
        <v>0</v>
      </c>
      <c r="H766" s="1">
        <v>122700</v>
      </c>
      <c r="I766" s="1">
        <v>0</v>
      </c>
      <c r="J766" s="5" t="str">
        <f t="shared" si="50"/>
        <v>122700/0</v>
      </c>
      <c r="K766" s="2" t="s">
        <v>484</v>
      </c>
      <c r="L766" s="1">
        <v>9</v>
      </c>
      <c r="M766" s="1">
        <v>4</v>
      </c>
      <c r="N766" s="1">
        <v>1</v>
      </c>
      <c r="O766" s="1">
        <v>3</v>
      </c>
      <c r="P766" s="1">
        <v>2</v>
      </c>
      <c r="Q766" s="1">
        <v>9</v>
      </c>
      <c r="R766" s="1">
        <v>4</v>
      </c>
      <c r="S766" s="12">
        <v>201</v>
      </c>
      <c r="T766" s="29">
        <v>2</v>
      </c>
      <c r="U766" s="29">
        <v>29</v>
      </c>
      <c r="V766" s="61">
        <v>0</v>
      </c>
      <c r="W766" s="32">
        <f t="shared" si="51"/>
        <v>0</v>
      </c>
      <c r="X766" s="61">
        <v>100000000</v>
      </c>
      <c r="Y766" s="32">
        <f t="shared" si="52"/>
        <v>51645.689908948647</v>
      </c>
      <c r="Z766" s="61">
        <v>0</v>
      </c>
      <c r="AA766" s="32">
        <f t="shared" si="49"/>
        <v>0</v>
      </c>
      <c r="AB766" s="32">
        <v>23760</v>
      </c>
      <c r="AC766" s="32">
        <v>93000</v>
      </c>
      <c r="AD766" s="32">
        <v>29939.52</v>
      </c>
      <c r="AE766" s="32">
        <v>20000</v>
      </c>
      <c r="AF766" s="32">
        <v>0</v>
      </c>
      <c r="AG766" s="32">
        <v>0</v>
      </c>
      <c r="AH766" s="32">
        <v>0</v>
      </c>
      <c r="AI766" s="21">
        <v>5000</v>
      </c>
      <c r="AJ766" s="21">
        <v>0</v>
      </c>
      <c r="AK766" s="9">
        <v>0</v>
      </c>
      <c r="AL766" s="9">
        <v>0</v>
      </c>
      <c r="AM766" s="9">
        <v>0</v>
      </c>
      <c r="AN766" s="21">
        <v>0</v>
      </c>
      <c r="AO766" s="87">
        <v>0</v>
      </c>
      <c r="AP766" s="83">
        <v>0</v>
      </c>
      <c r="AQ766" s="24">
        <v>0</v>
      </c>
      <c r="AR766" s="24">
        <v>0</v>
      </c>
      <c r="AS766" s="24">
        <v>0</v>
      </c>
      <c r="AT766" s="24">
        <v>0</v>
      </c>
      <c r="AU766" s="24">
        <v>0</v>
      </c>
      <c r="AV766" s="24">
        <f>VLOOKUP(J766,Foglio4!$D$2:$I$1206,6,0)</f>
        <v>0</v>
      </c>
      <c r="AW766" s="24">
        <f>VLOOKUP(SPESA!J766,Foglio4!$D$2:$J$1206,7,0)</f>
        <v>0</v>
      </c>
    </row>
    <row r="767" spans="1:49">
      <c r="A767" s="1">
        <v>1</v>
      </c>
      <c r="B767" s="1">
        <v>9</v>
      </c>
      <c r="C767" s="1">
        <v>4</v>
      </c>
      <c r="D767" s="1">
        <v>3</v>
      </c>
      <c r="E767" s="1">
        <v>0</v>
      </c>
      <c r="H767" s="1">
        <v>122750</v>
      </c>
      <c r="I767" s="1">
        <v>0</v>
      </c>
      <c r="J767" s="5" t="str">
        <f t="shared" si="50"/>
        <v>122750/0</v>
      </c>
      <c r="K767" s="2" t="s">
        <v>485</v>
      </c>
      <c r="L767" s="1">
        <v>9</v>
      </c>
      <c r="M767" s="1">
        <v>4</v>
      </c>
      <c r="N767" s="1">
        <v>1</v>
      </c>
      <c r="O767" s="1">
        <v>3</v>
      </c>
      <c r="P767" s="1">
        <v>2</v>
      </c>
      <c r="Q767" s="1">
        <v>9</v>
      </c>
      <c r="R767" s="1">
        <v>4</v>
      </c>
      <c r="S767" s="12">
        <v>202</v>
      </c>
      <c r="T767" s="29">
        <v>2</v>
      </c>
      <c r="U767" s="29">
        <v>29</v>
      </c>
      <c r="V767" s="61">
        <v>0</v>
      </c>
      <c r="W767" s="32">
        <f t="shared" si="51"/>
        <v>0</v>
      </c>
      <c r="X767" s="61">
        <v>0</v>
      </c>
      <c r="Y767" s="32">
        <f t="shared" si="52"/>
        <v>0</v>
      </c>
      <c r="Z767" s="61">
        <v>0</v>
      </c>
      <c r="AA767" s="32">
        <f t="shared" si="49"/>
        <v>0</v>
      </c>
      <c r="AB767" s="32">
        <v>0</v>
      </c>
      <c r="AC767" s="32">
        <v>0</v>
      </c>
      <c r="AD767" s="32">
        <v>0</v>
      </c>
      <c r="AE767" s="32">
        <v>0</v>
      </c>
      <c r="AF767" s="32">
        <v>0</v>
      </c>
      <c r="AG767" s="32">
        <v>0</v>
      </c>
      <c r="AH767" s="32">
        <v>0</v>
      </c>
      <c r="AI767" s="21">
        <v>0</v>
      </c>
      <c r="AJ767" s="21">
        <v>8000</v>
      </c>
      <c r="AK767" s="9">
        <v>8000</v>
      </c>
      <c r="AL767" s="9">
        <v>8000</v>
      </c>
      <c r="AM767" s="9">
        <v>12000</v>
      </c>
      <c r="AN767" s="21">
        <v>12000</v>
      </c>
      <c r="AO767" s="87">
        <v>12000</v>
      </c>
      <c r="AP767" s="83">
        <v>10500</v>
      </c>
      <c r="AQ767" s="24">
        <v>2000</v>
      </c>
      <c r="AR767" s="24">
        <v>2000</v>
      </c>
      <c r="AS767" s="24">
        <v>0</v>
      </c>
      <c r="AT767" s="24">
        <v>0</v>
      </c>
      <c r="AU767" s="24">
        <v>0</v>
      </c>
      <c r="AV767" s="24">
        <f>VLOOKUP(J767,Foglio4!$D$2:$I$1206,6,0)</f>
        <v>0</v>
      </c>
      <c r="AW767" s="24">
        <f>VLOOKUP(SPESA!J767,Foglio4!$D$2:$J$1206,7,0)</f>
        <v>0</v>
      </c>
    </row>
    <row r="768" spans="1:49">
      <c r="A768" s="1">
        <v>1</v>
      </c>
      <c r="B768" s="1">
        <v>9</v>
      </c>
      <c r="C768" s="1">
        <v>4</v>
      </c>
      <c r="D768" s="1">
        <v>3</v>
      </c>
      <c r="E768" s="1">
        <v>0</v>
      </c>
      <c r="H768" s="1">
        <v>122750</v>
      </c>
      <c r="I768" s="1">
        <v>71</v>
      </c>
      <c r="J768" s="5" t="str">
        <f t="shared" si="50"/>
        <v>122750/71</v>
      </c>
      <c r="K768" s="2" t="s">
        <v>486</v>
      </c>
      <c r="L768" s="1">
        <v>9</v>
      </c>
      <c r="M768" s="1">
        <v>4</v>
      </c>
      <c r="N768" s="1">
        <v>1</v>
      </c>
      <c r="O768" s="1">
        <v>10</v>
      </c>
      <c r="P768" s="1">
        <v>2</v>
      </c>
      <c r="Q768" s="1">
        <v>1</v>
      </c>
      <c r="R768" s="1">
        <v>1</v>
      </c>
      <c r="S768" s="12">
        <v>202</v>
      </c>
      <c r="T768" s="29">
        <v>2</v>
      </c>
      <c r="U768" s="29">
        <v>29</v>
      </c>
      <c r="V768" s="61">
        <v>0</v>
      </c>
      <c r="W768" s="32">
        <f t="shared" si="51"/>
        <v>0</v>
      </c>
      <c r="X768" s="61">
        <v>0</v>
      </c>
      <c r="Y768" s="32">
        <f t="shared" si="52"/>
        <v>0</v>
      </c>
      <c r="Z768" s="61">
        <v>0</v>
      </c>
      <c r="AA768" s="32">
        <f t="shared" si="49"/>
        <v>0</v>
      </c>
      <c r="AB768" s="32">
        <v>0</v>
      </c>
      <c r="AC768" s="32">
        <v>0</v>
      </c>
      <c r="AD768" s="32">
        <v>0</v>
      </c>
      <c r="AE768" s="32">
        <v>0</v>
      </c>
      <c r="AF768" s="32">
        <v>0</v>
      </c>
      <c r="AG768" s="32">
        <v>0</v>
      </c>
      <c r="AH768" s="32">
        <v>0</v>
      </c>
      <c r="AI768" s="21">
        <v>0</v>
      </c>
      <c r="AJ768" s="21">
        <v>0</v>
      </c>
      <c r="AK768" s="9">
        <v>0</v>
      </c>
      <c r="AL768" s="9">
        <v>0</v>
      </c>
      <c r="AM768" s="9">
        <v>0</v>
      </c>
      <c r="AN768" s="21">
        <v>0</v>
      </c>
      <c r="AO768" s="87">
        <v>0</v>
      </c>
      <c r="AP768" s="83">
        <v>0</v>
      </c>
      <c r="AQ768" s="24">
        <v>0</v>
      </c>
      <c r="AR768" s="24">
        <v>0</v>
      </c>
      <c r="AS768" s="24">
        <v>0</v>
      </c>
      <c r="AT768" s="24">
        <v>0</v>
      </c>
      <c r="AU768" s="24">
        <v>0</v>
      </c>
      <c r="AV768" s="24">
        <f>VLOOKUP(J768,Foglio4!$D$2:$I$1206,6,0)</f>
        <v>0</v>
      </c>
      <c r="AW768" s="24">
        <f>VLOOKUP(SPESA!J768,Foglio4!$D$2:$J$1206,7,0)</f>
        <v>0</v>
      </c>
    </row>
    <row r="769" spans="1:49">
      <c r="A769" s="1">
        <v>1</v>
      </c>
      <c r="B769" s="1">
        <v>9</v>
      </c>
      <c r="C769" s="1">
        <v>4</v>
      </c>
      <c r="D769" s="1">
        <v>6</v>
      </c>
      <c r="E769" s="1">
        <v>0</v>
      </c>
      <c r="H769" s="1">
        <v>123200</v>
      </c>
      <c r="I769" s="1">
        <v>0</v>
      </c>
      <c r="J769" s="5" t="str">
        <f t="shared" si="50"/>
        <v>123200/0</v>
      </c>
      <c r="K769" s="2" t="s">
        <v>487</v>
      </c>
      <c r="L769" s="1">
        <v>9</v>
      </c>
      <c r="M769" s="1">
        <v>4</v>
      </c>
      <c r="N769" s="1">
        <v>1</v>
      </c>
      <c r="O769" s="1">
        <v>7</v>
      </c>
      <c r="P769" s="1">
        <v>5</v>
      </c>
      <c r="Q769" s="1">
        <v>4</v>
      </c>
      <c r="R769" s="1">
        <v>3</v>
      </c>
      <c r="S769" s="12">
        <v>350</v>
      </c>
      <c r="T769" s="29">
        <v>2</v>
      </c>
      <c r="U769" s="29">
        <v>29</v>
      </c>
      <c r="V769" s="61">
        <v>10057665</v>
      </c>
      <c r="W769" s="32">
        <f t="shared" si="51"/>
        <v>5194.35047798086</v>
      </c>
      <c r="X769" s="61">
        <v>145105770</v>
      </c>
      <c r="Y769" s="32">
        <f t="shared" si="52"/>
        <v>74940.876014192239</v>
      </c>
      <c r="Z769" s="61">
        <v>168162348</v>
      </c>
      <c r="AA769" s="32">
        <f t="shared" si="49"/>
        <v>86848.604791687118</v>
      </c>
      <c r="AB769" s="32">
        <v>93970.54</v>
      </c>
      <c r="AC769" s="32">
        <v>114234.57</v>
      </c>
      <c r="AD769" s="32">
        <v>117607.1</v>
      </c>
      <c r="AE769" s="32">
        <v>143633.35</v>
      </c>
      <c r="AF769" s="32">
        <v>146342.59</v>
      </c>
      <c r="AG769" s="32">
        <v>90822.42</v>
      </c>
      <c r="AH769" s="32">
        <v>76722.559999999998</v>
      </c>
      <c r="AI769" s="21">
        <v>58792.66</v>
      </c>
      <c r="AJ769" s="21">
        <v>55321.3</v>
      </c>
      <c r="AK769" s="9">
        <v>58467.35</v>
      </c>
      <c r="AL769" s="9">
        <v>51719.839999999997</v>
      </c>
      <c r="AM769" s="9">
        <v>41947</v>
      </c>
      <c r="AN769" s="21">
        <v>39990.5</v>
      </c>
      <c r="AO769" s="87">
        <v>35051.71</v>
      </c>
      <c r="AP769" s="83">
        <v>28414.6</v>
      </c>
      <c r="AQ769" s="24">
        <v>18140</v>
      </c>
      <c r="AR769" s="24">
        <v>18139.62</v>
      </c>
      <c r="AS769" s="24">
        <v>12578.81</v>
      </c>
      <c r="AT769" s="24">
        <v>7124</v>
      </c>
      <c r="AU769" s="24">
        <v>3318.91</v>
      </c>
      <c r="AV769" s="24">
        <f>VLOOKUP(J769,Foglio4!$D$2:$I$1206,6,0)</f>
        <v>1457.88</v>
      </c>
      <c r="AW769" s="24">
        <f>VLOOKUP(SPESA!J769,Foglio4!$D$2:$J$1206,7,0)</f>
        <v>0</v>
      </c>
    </row>
    <row r="770" spans="1:49">
      <c r="A770" s="1">
        <v>1</v>
      </c>
      <c r="B770" s="1">
        <v>9</v>
      </c>
      <c r="C770" s="1">
        <v>4</v>
      </c>
      <c r="D770" s="1">
        <v>6</v>
      </c>
      <c r="E770" s="1">
        <v>0</v>
      </c>
      <c r="F770" s="5">
        <v>123201</v>
      </c>
      <c r="G770" s="5">
        <v>0</v>
      </c>
      <c r="H770" s="1">
        <v>123200</v>
      </c>
      <c r="I770" s="1">
        <v>1</v>
      </c>
      <c r="J770" s="5" t="str">
        <f t="shared" si="50"/>
        <v>123200/1</v>
      </c>
      <c r="K770" s="2" t="s">
        <v>488</v>
      </c>
      <c r="L770" s="1">
        <v>9</v>
      </c>
      <c r="M770" s="1">
        <v>4</v>
      </c>
      <c r="N770" s="1">
        <v>1</v>
      </c>
      <c r="O770" s="1">
        <v>7</v>
      </c>
      <c r="P770" s="1">
        <v>2</v>
      </c>
      <c r="Q770" s="1">
        <v>1</v>
      </c>
      <c r="R770" s="1">
        <v>2</v>
      </c>
      <c r="S770" s="12">
        <v>350</v>
      </c>
      <c r="T770" s="29">
        <v>2</v>
      </c>
      <c r="U770" s="29">
        <v>29</v>
      </c>
      <c r="V770" s="61">
        <v>0</v>
      </c>
      <c r="W770" s="32">
        <f t="shared" si="51"/>
        <v>0</v>
      </c>
      <c r="X770" s="61">
        <v>0</v>
      </c>
      <c r="Y770" s="32">
        <f t="shared" si="52"/>
        <v>0</v>
      </c>
      <c r="Z770" s="61">
        <v>366381</v>
      </c>
      <c r="AA770" s="32">
        <f t="shared" si="49"/>
        <v>189.21999514530515</v>
      </c>
      <c r="AB770" s="32">
        <v>0</v>
      </c>
      <c r="AC770" s="32">
        <v>0</v>
      </c>
      <c r="AD770" s="32">
        <v>0</v>
      </c>
      <c r="AE770" s="32">
        <v>0</v>
      </c>
      <c r="AF770" s="32">
        <v>0</v>
      </c>
      <c r="AG770" s="32">
        <v>62991.08</v>
      </c>
      <c r="AH770" s="32">
        <v>70200.33</v>
      </c>
      <c r="AI770" s="21">
        <v>33322.97</v>
      </c>
      <c r="AJ770" s="21">
        <v>18037.96</v>
      </c>
      <c r="AK770" s="9">
        <v>21882.47</v>
      </c>
      <c r="AL770" s="9">
        <v>18244.169999999998</v>
      </c>
      <c r="AM770" s="9">
        <v>8260.5300000000007</v>
      </c>
      <c r="AN770" s="21">
        <v>5986.46</v>
      </c>
      <c r="AO770" s="87">
        <v>2046.92</v>
      </c>
      <c r="AP770" s="83">
        <v>418.32</v>
      </c>
      <c r="AQ770" s="24">
        <v>0</v>
      </c>
      <c r="AR770" s="24">
        <v>0</v>
      </c>
      <c r="AS770" s="24">
        <v>0</v>
      </c>
      <c r="AT770" s="24">
        <v>0</v>
      </c>
      <c r="AU770" s="24">
        <v>0</v>
      </c>
      <c r="AV770" s="24">
        <f>VLOOKUP(J770,Foglio4!$D$2:$I$1206,6,0)</f>
        <v>0</v>
      </c>
      <c r="AW770" s="24">
        <f>VLOOKUP(SPESA!J770,Foglio4!$D$2:$J$1206,7,0)</f>
        <v>0</v>
      </c>
    </row>
    <row r="771" spans="1:49">
      <c r="A771" s="1">
        <v>1</v>
      </c>
      <c r="B771" s="1">
        <v>9</v>
      </c>
      <c r="C771" s="1">
        <v>4</v>
      </c>
      <c r="D771" s="1">
        <v>6</v>
      </c>
      <c r="E771" s="1">
        <v>0</v>
      </c>
      <c r="H771" s="1">
        <v>123203</v>
      </c>
      <c r="I771" s="1">
        <v>0</v>
      </c>
      <c r="J771" s="5" t="str">
        <f t="shared" si="50"/>
        <v>123203/0</v>
      </c>
      <c r="K771" s="2" t="s">
        <v>489</v>
      </c>
      <c r="L771" s="1">
        <v>9</v>
      </c>
      <c r="M771" s="1">
        <v>4</v>
      </c>
      <c r="N771" s="1">
        <v>1</v>
      </c>
      <c r="O771" s="1">
        <v>7</v>
      </c>
      <c r="P771" s="1">
        <v>5</v>
      </c>
      <c r="Q771" s="1">
        <v>4</v>
      </c>
      <c r="R771" s="1">
        <v>3</v>
      </c>
      <c r="S771" s="12">
        <v>350</v>
      </c>
      <c r="T771" s="29">
        <v>2</v>
      </c>
      <c r="U771" s="29">
        <v>29</v>
      </c>
      <c r="V771" s="61">
        <v>0</v>
      </c>
      <c r="W771" s="32">
        <f t="shared" si="51"/>
        <v>0</v>
      </c>
      <c r="X771" s="61">
        <v>3296598</v>
      </c>
      <c r="Y771" s="32">
        <f t="shared" si="52"/>
        <v>1702.550780624603</v>
      </c>
      <c r="Z771" s="61">
        <v>2743512</v>
      </c>
      <c r="AA771" s="32">
        <f t="shared" si="49"/>
        <v>1416.9057001347953</v>
      </c>
      <c r="AB771" s="32">
        <v>1350.5</v>
      </c>
      <c r="AC771" s="32">
        <v>1279.71</v>
      </c>
      <c r="AD771" s="32">
        <v>1204.24</v>
      </c>
      <c r="AE771" s="32">
        <v>1123.78</v>
      </c>
      <c r="AF771" s="32">
        <v>1038.02</v>
      </c>
      <c r="AG771" s="32">
        <v>946.59</v>
      </c>
      <c r="AH771" s="32">
        <v>849.11</v>
      </c>
      <c r="AI771" s="21">
        <v>745.2</v>
      </c>
      <c r="AJ771" s="21">
        <v>634.42999999999995</v>
      </c>
      <c r="AK771" s="9">
        <v>0</v>
      </c>
      <c r="AL771" s="9">
        <v>0</v>
      </c>
      <c r="AM771" s="9">
        <v>0</v>
      </c>
      <c r="AN771" s="21">
        <v>0</v>
      </c>
      <c r="AO771" s="87">
        <v>0</v>
      </c>
      <c r="AP771" s="83">
        <v>0</v>
      </c>
      <c r="AQ771" s="24">
        <v>0</v>
      </c>
      <c r="AR771" s="24">
        <v>0</v>
      </c>
      <c r="AS771" s="24">
        <v>0</v>
      </c>
      <c r="AT771" s="24">
        <v>0</v>
      </c>
      <c r="AU771" s="24">
        <v>0</v>
      </c>
      <c r="AV771" s="24">
        <f>VLOOKUP(J771,Foglio4!$D$2:$I$1206,6,0)</f>
        <v>0</v>
      </c>
      <c r="AW771" s="24">
        <f>VLOOKUP(SPESA!J771,Foglio4!$D$2:$J$1206,7,0)</f>
        <v>0</v>
      </c>
    </row>
    <row r="772" spans="1:49">
      <c r="A772" s="1">
        <v>1</v>
      </c>
      <c r="B772" s="1">
        <v>9</v>
      </c>
      <c r="C772" s="1">
        <v>4</v>
      </c>
      <c r="D772" s="1">
        <v>8</v>
      </c>
      <c r="E772" s="1">
        <v>0</v>
      </c>
      <c r="H772" s="1">
        <v>123210</v>
      </c>
      <c r="I772" s="1">
        <v>0</v>
      </c>
      <c r="J772" s="5" t="str">
        <f t="shared" si="50"/>
        <v>123210/0</v>
      </c>
      <c r="K772" s="2" t="s">
        <v>490</v>
      </c>
      <c r="L772" s="1">
        <v>9</v>
      </c>
      <c r="M772" s="1">
        <v>4</v>
      </c>
      <c r="N772" s="1">
        <v>1</v>
      </c>
      <c r="O772" s="1">
        <v>10</v>
      </c>
      <c r="P772" s="1">
        <v>99</v>
      </c>
      <c r="Q772" s="1">
        <v>99</v>
      </c>
      <c r="R772" s="1">
        <v>0</v>
      </c>
      <c r="S772" s="12">
        <v>350</v>
      </c>
      <c r="T772" s="29">
        <v>2</v>
      </c>
      <c r="U772" s="29">
        <v>29</v>
      </c>
      <c r="V772" s="61">
        <v>0</v>
      </c>
      <c r="W772" s="32">
        <f t="shared" si="51"/>
        <v>0</v>
      </c>
      <c r="X772" s="61">
        <v>0</v>
      </c>
      <c r="Y772" s="32">
        <f t="shared" si="52"/>
        <v>0</v>
      </c>
      <c r="Z772" s="61">
        <v>0</v>
      </c>
      <c r="AA772" s="32">
        <f t="shared" si="49"/>
        <v>0</v>
      </c>
      <c r="AB772" s="32">
        <v>0</v>
      </c>
      <c r="AC772" s="32">
        <v>0</v>
      </c>
      <c r="AD772" s="32">
        <v>0</v>
      </c>
      <c r="AE772" s="32">
        <v>0</v>
      </c>
      <c r="AF772" s="32">
        <v>0</v>
      </c>
      <c r="AG772" s="32">
        <v>0</v>
      </c>
      <c r="AH772" s="32">
        <v>0</v>
      </c>
      <c r="AI772" s="21">
        <v>0</v>
      </c>
      <c r="AJ772" s="21">
        <v>856.07</v>
      </c>
      <c r="AK772" s="9">
        <v>0</v>
      </c>
      <c r="AL772" s="9">
        <v>1828.22</v>
      </c>
      <c r="AM772" s="9">
        <v>0</v>
      </c>
      <c r="AN772" s="21">
        <v>0</v>
      </c>
      <c r="AO772" s="87">
        <v>0</v>
      </c>
      <c r="AP772" s="83">
        <v>0</v>
      </c>
      <c r="AQ772" s="24">
        <v>0</v>
      </c>
      <c r="AR772" s="24">
        <v>0</v>
      </c>
      <c r="AS772" s="24">
        <v>0</v>
      </c>
      <c r="AT772" s="24">
        <v>0</v>
      </c>
      <c r="AU772" s="24">
        <v>0</v>
      </c>
      <c r="AV772" s="24">
        <f>VLOOKUP(J772,Foglio4!$D$2:$I$1206,6,0)</f>
        <v>0</v>
      </c>
      <c r="AW772" s="24">
        <f>VLOOKUP(SPESA!J772,Foglio4!$D$2:$J$1206,7,0)</f>
        <v>0</v>
      </c>
    </row>
    <row r="773" spans="1:49">
      <c r="A773" s="5">
        <v>1</v>
      </c>
      <c r="B773" s="5">
        <v>9</v>
      </c>
      <c r="C773" s="5">
        <v>5</v>
      </c>
      <c r="D773" s="5">
        <v>1</v>
      </c>
      <c r="E773" s="5">
        <v>0</v>
      </c>
      <c r="F773" s="5">
        <v>127100</v>
      </c>
      <c r="G773" s="5">
        <v>0</v>
      </c>
      <c r="H773" s="5">
        <v>0</v>
      </c>
      <c r="I773" s="5">
        <v>0</v>
      </c>
      <c r="J773" s="5" t="str">
        <f t="shared" si="50"/>
        <v>0/0</v>
      </c>
      <c r="K773" s="2" t="s">
        <v>939</v>
      </c>
      <c r="L773" s="5">
        <v>0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44">
        <v>301</v>
      </c>
      <c r="T773" s="29">
        <v>2</v>
      </c>
      <c r="U773" s="29">
        <v>5</v>
      </c>
      <c r="V773" s="61">
        <v>175795</v>
      </c>
      <c r="W773" s="32">
        <f t="shared" si="51"/>
        <v>90.790540575436282</v>
      </c>
      <c r="X773" s="61">
        <v>45499882</v>
      </c>
      <c r="Y773" s="32">
        <f t="shared" si="52"/>
        <v>23498.727966657541</v>
      </c>
      <c r="Z773" s="61">
        <v>36848992</v>
      </c>
      <c r="AA773" s="32">
        <f t="shared" si="49"/>
        <v>19030.916142893297</v>
      </c>
      <c r="AB773" s="32">
        <v>20835</v>
      </c>
      <c r="AC773" s="32">
        <v>21803.65</v>
      </c>
      <c r="AD773" s="32">
        <v>20273.54</v>
      </c>
      <c r="AE773" s="32">
        <v>0</v>
      </c>
      <c r="AF773" s="32">
        <v>0</v>
      </c>
      <c r="AG773" s="32">
        <v>0</v>
      </c>
      <c r="AH773" s="32">
        <v>0</v>
      </c>
      <c r="AI773" s="21">
        <v>0</v>
      </c>
      <c r="AJ773" s="21">
        <v>0</v>
      </c>
      <c r="AK773" s="9">
        <v>0</v>
      </c>
      <c r="AL773" s="9">
        <v>0</v>
      </c>
      <c r="AM773" s="9">
        <v>0</v>
      </c>
      <c r="AN773" s="21">
        <v>0</v>
      </c>
      <c r="AO773" s="87">
        <v>0</v>
      </c>
      <c r="AP773" s="83">
        <v>0</v>
      </c>
      <c r="AQ773" s="24">
        <v>0</v>
      </c>
      <c r="AR773" s="24">
        <v>0</v>
      </c>
      <c r="AS773" s="24">
        <v>0</v>
      </c>
      <c r="AT773" s="24">
        <v>0</v>
      </c>
      <c r="AU773" s="24">
        <v>0</v>
      </c>
      <c r="AV773" s="24">
        <v>0</v>
      </c>
      <c r="AW773" s="24">
        <v>0</v>
      </c>
    </row>
    <row r="774" spans="1:49">
      <c r="A774" s="5">
        <v>1</v>
      </c>
      <c r="B774" s="5">
        <v>9</v>
      </c>
      <c r="C774" s="5">
        <v>5</v>
      </c>
      <c r="D774" s="5">
        <v>1</v>
      </c>
      <c r="E774" s="5">
        <v>0</v>
      </c>
      <c r="F774" s="5">
        <v>127102</v>
      </c>
      <c r="G774" s="5">
        <v>0</v>
      </c>
      <c r="H774" s="5">
        <v>0</v>
      </c>
      <c r="I774" s="5">
        <v>0</v>
      </c>
      <c r="J774" s="5" t="str">
        <f t="shared" si="50"/>
        <v>0/0</v>
      </c>
      <c r="K774" s="2" t="s">
        <v>940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44">
        <v>301</v>
      </c>
      <c r="T774" s="29">
        <v>2</v>
      </c>
      <c r="U774" s="29">
        <v>5</v>
      </c>
      <c r="V774" s="61">
        <v>140000</v>
      </c>
      <c r="W774" s="32">
        <f t="shared" si="51"/>
        <v>72.30396587252811</v>
      </c>
      <c r="X774" s="61">
        <v>10918234</v>
      </c>
      <c r="Y774" s="32">
        <f t="shared" si="52"/>
        <v>5638.7972751734005</v>
      </c>
      <c r="Z774" s="61">
        <v>11049029</v>
      </c>
      <c r="AA774" s="32">
        <f t="shared" si="49"/>
        <v>5706.3472552898102</v>
      </c>
      <c r="AB774" s="32">
        <v>6555</v>
      </c>
      <c r="AC774" s="32">
        <v>5711.07</v>
      </c>
      <c r="AD774" s="32">
        <v>5829.78</v>
      </c>
      <c r="AE774" s="32">
        <v>0</v>
      </c>
      <c r="AF774" s="32">
        <v>0</v>
      </c>
      <c r="AG774" s="32">
        <v>0</v>
      </c>
      <c r="AH774" s="32">
        <v>0</v>
      </c>
      <c r="AI774" s="21">
        <v>0</v>
      </c>
      <c r="AJ774" s="21">
        <v>0</v>
      </c>
      <c r="AK774" s="9">
        <v>0</v>
      </c>
      <c r="AL774" s="9">
        <v>0</v>
      </c>
      <c r="AM774" s="9">
        <v>0</v>
      </c>
      <c r="AN774" s="21">
        <v>0</v>
      </c>
      <c r="AO774" s="87">
        <v>0</v>
      </c>
      <c r="AP774" s="83">
        <v>0</v>
      </c>
      <c r="AQ774" s="24">
        <v>0</v>
      </c>
      <c r="AR774" s="24">
        <v>0</v>
      </c>
      <c r="AS774" s="24">
        <v>0</v>
      </c>
      <c r="AT774" s="24">
        <v>0</v>
      </c>
      <c r="AU774" s="24">
        <v>0</v>
      </c>
      <c r="AV774" s="24">
        <v>0</v>
      </c>
      <c r="AW774" s="24">
        <v>0</v>
      </c>
    </row>
    <row r="775" spans="1:49">
      <c r="A775" s="1">
        <v>1</v>
      </c>
      <c r="B775" s="1">
        <v>9</v>
      </c>
      <c r="C775" s="1">
        <v>5</v>
      </c>
      <c r="D775" s="1">
        <v>2</v>
      </c>
      <c r="E775" s="1">
        <v>0</v>
      </c>
      <c r="H775" s="1">
        <v>127200</v>
      </c>
      <c r="I775" s="1">
        <v>0</v>
      </c>
      <c r="J775" s="5" t="str">
        <f t="shared" si="50"/>
        <v>127200/0</v>
      </c>
      <c r="K775" s="2" t="s">
        <v>491</v>
      </c>
      <c r="L775" s="1">
        <v>9</v>
      </c>
      <c r="M775" s="1">
        <v>3</v>
      </c>
      <c r="N775" s="1">
        <v>1</v>
      </c>
      <c r="O775" s="1">
        <v>3</v>
      </c>
      <c r="P775" s="1">
        <v>1</v>
      </c>
      <c r="Q775" s="1">
        <v>2</v>
      </c>
      <c r="R775" s="1">
        <v>999</v>
      </c>
      <c r="S775" s="12">
        <v>202</v>
      </c>
      <c r="T775" s="29">
        <v>2</v>
      </c>
      <c r="U775" s="29">
        <v>5</v>
      </c>
      <c r="V775" s="61">
        <v>0</v>
      </c>
      <c r="W775" s="32">
        <f t="shared" si="51"/>
        <v>0</v>
      </c>
      <c r="X775" s="61">
        <v>0</v>
      </c>
      <c r="Y775" s="32">
        <f t="shared" si="52"/>
        <v>0</v>
      </c>
      <c r="Z775" s="61">
        <v>0</v>
      </c>
      <c r="AA775" s="32">
        <f t="shared" ref="AA775:AA841" si="53">Z775/1936.27</f>
        <v>0</v>
      </c>
      <c r="AB775" s="32">
        <v>1937.77</v>
      </c>
      <c r="AC775" s="32">
        <v>4000</v>
      </c>
      <c r="AD775" s="32">
        <v>2000</v>
      </c>
      <c r="AE775" s="32">
        <v>2934.4</v>
      </c>
      <c r="AF775" s="32">
        <v>960</v>
      </c>
      <c r="AG775" s="32">
        <v>1986.58</v>
      </c>
      <c r="AH775" s="32">
        <v>2347.7199999999998</v>
      </c>
      <c r="AI775" s="21">
        <v>5300</v>
      </c>
      <c r="AJ775" s="21">
        <v>3300</v>
      </c>
      <c r="AK775" s="9">
        <v>5300</v>
      </c>
      <c r="AL775" s="9">
        <v>5300</v>
      </c>
      <c r="AM775" s="9">
        <v>2000</v>
      </c>
      <c r="AN775" s="21">
        <v>2000</v>
      </c>
      <c r="AO775" s="87">
        <v>2000</v>
      </c>
      <c r="AP775" s="83">
        <v>2000</v>
      </c>
      <c r="AQ775" s="24">
        <v>2000</v>
      </c>
      <c r="AR775" s="24">
        <v>2000</v>
      </c>
      <c r="AS775" s="24">
        <v>2000</v>
      </c>
      <c r="AT775" s="24">
        <v>2000</v>
      </c>
      <c r="AU775" s="24">
        <v>2000</v>
      </c>
      <c r="AV775" s="24">
        <f>VLOOKUP(J775,Foglio4!$D$2:$I$1206,6,0)</f>
        <v>2000</v>
      </c>
      <c r="AW775" s="24">
        <f>VLOOKUP(SPESA!J775,Foglio4!$D$2:$J$1206,7,0)</f>
        <v>2000</v>
      </c>
    </row>
    <row r="776" spans="1:49">
      <c r="A776" s="1">
        <v>1</v>
      </c>
      <c r="B776" s="1">
        <v>9</v>
      </c>
      <c r="C776" s="1">
        <v>5</v>
      </c>
      <c r="D776" s="1">
        <v>2</v>
      </c>
      <c r="E776" s="1">
        <v>0</v>
      </c>
      <c r="H776" s="1">
        <v>127200</v>
      </c>
      <c r="I776" s="1">
        <v>71</v>
      </c>
      <c r="J776" s="5" t="str">
        <f t="shared" si="50"/>
        <v>127200/71</v>
      </c>
      <c r="K776" s="2" t="s">
        <v>492</v>
      </c>
      <c r="L776" s="1">
        <v>9</v>
      </c>
      <c r="M776" s="1">
        <v>3</v>
      </c>
      <c r="N776" s="1">
        <v>1</v>
      </c>
      <c r="O776" s="1">
        <v>10</v>
      </c>
      <c r="P776" s="1">
        <v>2</v>
      </c>
      <c r="Q776" s="1">
        <v>1</v>
      </c>
      <c r="R776" s="1">
        <v>1</v>
      </c>
      <c r="S776" s="12">
        <v>202</v>
      </c>
      <c r="T776" s="29">
        <v>2</v>
      </c>
      <c r="U776" s="29">
        <v>5</v>
      </c>
      <c r="V776" s="61">
        <v>0</v>
      </c>
      <c r="W776" s="32">
        <f t="shared" si="51"/>
        <v>0</v>
      </c>
      <c r="X776" s="61">
        <v>0</v>
      </c>
      <c r="Y776" s="32">
        <f t="shared" si="52"/>
        <v>0</v>
      </c>
      <c r="Z776" s="61">
        <v>0</v>
      </c>
      <c r="AA776" s="32">
        <f t="shared" si="53"/>
        <v>0</v>
      </c>
      <c r="AB776" s="32">
        <v>0</v>
      </c>
      <c r="AC776" s="32">
        <v>0</v>
      </c>
      <c r="AD776" s="32">
        <v>0</v>
      </c>
      <c r="AE776" s="32">
        <v>0</v>
      </c>
      <c r="AF776" s="32">
        <v>0</v>
      </c>
      <c r="AG776" s="32">
        <v>0</v>
      </c>
      <c r="AH776" s="32">
        <v>0</v>
      </c>
      <c r="AI776" s="21">
        <v>0</v>
      </c>
      <c r="AJ776" s="21">
        <v>0</v>
      </c>
      <c r="AK776" s="9">
        <v>0</v>
      </c>
      <c r="AL776" s="9">
        <v>0</v>
      </c>
      <c r="AM776" s="9">
        <v>0</v>
      </c>
      <c r="AN776" s="21">
        <v>0</v>
      </c>
      <c r="AO776" s="87">
        <v>0</v>
      </c>
      <c r="AP776" s="83">
        <v>0</v>
      </c>
      <c r="AQ776" s="24">
        <v>0</v>
      </c>
      <c r="AR776" s="24">
        <v>0</v>
      </c>
      <c r="AS776" s="24">
        <v>0</v>
      </c>
      <c r="AT776" s="24">
        <v>0</v>
      </c>
      <c r="AU776" s="24">
        <v>0</v>
      </c>
      <c r="AV776" s="24">
        <f>VLOOKUP(J776,Foglio4!$D$2:$I$1206,6,0)</f>
        <v>0</v>
      </c>
      <c r="AW776" s="24">
        <f>VLOOKUP(SPESA!J776,Foglio4!$D$2:$J$1206,7,0)</f>
        <v>0</v>
      </c>
    </row>
    <row r="777" spans="1:49">
      <c r="A777" s="1">
        <v>1</v>
      </c>
      <c r="B777" s="1">
        <v>9</v>
      </c>
      <c r="C777" s="1">
        <v>5</v>
      </c>
      <c r="D777" s="1">
        <v>3</v>
      </c>
      <c r="E777" s="1">
        <v>0</v>
      </c>
      <c r="H777" s="1">
        <v>127300</v>
      </c>
      <c r="I777" s="1">
        <v>0</v>
      </c>
      <c r="J777" s="5" t="str">
        <f t="shared" si="50"/>
        <v>127300/0</v>
      </c>
      <c r="K777" s="2" t="s">
        <v>493</v>
      </c>
      <c r="L777" s="1">
        <v>9</v>
      </c>
      <c r="M777" s="1">
        <v>3</v>
      </c>
      <c r="N777" s="1">
        <v>1</v>
      </c>
      <c r="O777" s="1">
        <v>10</v>
      </c>
      <c r="P777" s="1">
        <v>99</v>
      </c>
      <c r="Q777" s="1">
        <v>99</v>
      </c>
      <c r="R777" s="1">
        <v>0</v>
      </c>
      <c r="S777" s="12">
        <v>202</v>
      </c>
      <c r="T777" s="29">
        <v>2</v>
      </c>
      <c r="U777" s="29">
        <v>5</v>
      </c>
      <c r="V777" s="61">
        <v>0</v>
      </c>
      <c r="W777" s="32">
        <f t="shared" si="51"/>
        <v>0</v>
      </c>
      <c r="X777" s="61">
        <v>0</v>
      </c>
      <c r="Y777" s="32">
        <f t="shared" si="52"/>
        <v>0</v>
      </c>
      <c r="Z777" s="61">
        <v>0</v>
      </c>
      <c r="AA777" s="32">
        <f t="shared" si="53"/>
        <v>0</v>
      </c>
      <c r="AB777" s="32">
        <v>0</v>
      </c>
      <c r="AC777" s="32">
        <v>11160</v>
      </c>
      <c r="AD777" s="32">
        <v>13580</v>
      </c>
      <c r="AE777" s="32">
        <v>19390.14</v>
      </c>
      <c r="AF777" s="32">
        <v>0</v>
      </c>
      <c r="AG777" s="32">
        <v>16500</v>
      </c>
      <c r="AH777" s="32">
        <v>6800</v>
      </c>
      <c r="AI777" s="21">
        <v>6800</v>
      </c>
      <c r="AJ777" s="21">
        <v>0</v>
      </c>
      <c r="AK777" s="9">
        <v>0</v>
      </c>
      <c r="AL777" s="9">
        <v>0</v>
      </c>
      <c r="AM777" s="9">
        <v>0</v>
      </c>
      <c r="AN777" s="21">
        <v>15421.57</v>
      </c>
      <c r="AO777" s="87">
        <v>0</v>
      </c>
      <c r="AP777" s="83">
        <v>0</v>
      </c>
      <c r="AQ777" s="24">
        <v>0</v>
      </c>
      <c r="AR777" s="24">
        <v>0</v>
      </c>
      <c r="AS777" s="24">
        <v>0</v>
      </c>
      <c r="AT777" s="24">
        <v>0</v>
      </c>
      <c r="AU777" s="24">
        <v>0</v>
      </c>
      <c r="AV777" s="24">
        <f>VLOOKUP(J777,Foglio4!$D$2:$I$1206,6,0)</f>
        <v>0</v>
      </c>
      <c r="AW777" s="24">
        <f>VLOOKUP(SPESA!J777,Foglio4!$D$2:$J$1206,7,0)</f>
        <v>0</v>
      </c>
    </row>
    <row r="778" spans="1:49">
      <c r="A778" s="1">
        <v>1</v>
      </c>
      <c r="B778" s="1">
        <v>9</v>
      </c>
      <c r="C778" s="1">
        <v>5</v>
      </c>
      <c r="D778" s="1">
        <v>3</v>
      </c>
      <c r="E778" s="1">
        <v>0</v>
      </c>
      <c r="H778" s="1">
        <v>127300</v>
      </c>
      <c r="I778" s="1">
        <v>71</v>
      </c>
      <c r="J778" s="5" t="str">
        <f t="shared" ref="J778:J842" si="54">CONCATENATE(H778,"/",I778)</f>
        <v>127300/71</v>
      </c>
      <c r="K778" s="2" t="s">
        <v>494</v>
      </c>
      <c r="L778" s="1">
        <v>9</v>
      </c>
      <c r="M778" s="1">
        <v>3</v>
      </c>
      <c r="N778" s="1">
        <v>1</v>
      </c>
      <c r="O778" s="1">
        <v>10</v>
      </c>
      <c r="P778" s="1">
        <v>2</v>
      </c>
      <c r="Q778" s="1">
        <v>1</v>
      </c>
      <c r="R778" s="1">
        <v>1</v>
      </c>
      <c r="S778" s="12">
        <v>202</v>
      </c>
      <c r="T778" s="29">
        <v>2</v>
      </c>
      <c r="U778" s="29">
        <v>5</v>
      </c>
      <c r="V778" s="61">
        <v>0</v>
      </c>
      <c r="W778" s="32">
        <f t="shared" si="51"/>
        <v>0</v>
      </c>
      <c r="X778" s="61">
        <v>0</v>
      </c>
      <c r="Y778" s="32">
        <f t="shared" si="52"/>
        <v>0</v>
      </c>
      <c r="Z778" s="61">
        <v>0</v>
      </c>
      <c r="AA778" s="32">
        <f t="shared" si="53"/>
        <v>0</v>
      </c>
      <c r="AB778" s="32">
        <v>0</v>
      </c>
      <c r="AC778" s="32">
        <v>0</v>
      </c>
      <c r="AD778" s="32">
        <v>0</v>
      </c>
      <c r="AE778" s="32">
        <v>0</v>
      </c>
      <c r="AF778" s="32">
        <v>0</v>
      </c>
      <c r="AG778" s="32">
        <v>0</v>
      </c>
      <c r="AH778" s="32">
        <v>0</v>
      </c>
      <c r="AI778" s="21">
        <v>0</v>
      </c>
      <c r="AJ778" s="21">
        <v>0</v>
      </c>
      <c r="AK778" s="9">
        <v>0</v>
      </c>
      <c r="AL778" s="9">
        <v>0</v>
      </c>
      <c r="AM778" s="9">
        <v>0</v>
      </c>
      <c r="AN778" s="21">
        <v>0</v>
      </c>
      <c r="AO778" s="87">
        <v>0</v>
      </c>
      <c r="AP778" s="83">
        <v>0</v>
      </c>
      <c r="AQ778" s="24">
        <v>0</v>
      </c>
      <c r="AR778" s="24">
        <v>0</v>
      </c>
      <c r="AS778" s="24">
        <v>0</v>
      </c>
      <c r="AT778" s="24">
        <v>0</v>
      </c>
      <c r="AU778" s="24">
        <v>0</v>
      </c>
      <c r="AV778" s="24">
        <f>VLOOKUP(J778,Foglio4!$D$2:$I$1206,6,0)</f>
        <v>0</v>
      </c>
      <c r="AW778" s="24">
        <f>VLOOKUP(SPESA!J778,Foglio4!$D$2:$J$1206,7,0)</f>
        <v>0</v>
      </c>
    </row>
    <row r="779" spans="1:49">
      <c r="A779" s="5">
        <v>1</v>
      </c>
      <c r="B779" s="5">
        <v>9</v>
      </c>
      <c r="C779" s="5">
        <v>3</v>
      </c>
      <c r="D779" s="5">
        <v>5</v>
      </c>
      <c r="E779" s="5">
        <v>0</v>
      </c>
      <c r="H779" s="5">
        <v>127301</v>
      </c>
      <c r="I779" s="5">
        <v>0</v>
      </c>
      <c r="J779" s="5" t="str">
        <f t="shared" si="54"/>
        <v>127301/0</v>
      </c>
      <c r="K779" s="2" t="s">
        <v>941</v>
      </c>
      <c r="L779" s="5">
        <v>0</v>
      </c>
      <c r="M779" s="5">
        <v>0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12">
        <v>202</v>
      </c>
      <c r="T779" s="29">
        <v>2</v>
      </c>
      <c r="U779" s="29">
        <v>5</v>
      </c>
      <c r="V779" s="61">
        <v>0</v>
      </c>
      <c r="W779" s="32">
        <f t="shared" si="51"/>
        <v>0</v>
      </c>
      <c r="X779" s="61">
        <v>0</v>
      </c>
      <c r="Y779" s="32">
        <f t="shared" si="52"/>
        <v>0</v>
      </c>
      <c r="Z779" s="61">
        <v>0</v>
      </c>
      <c r="AA779" s="32">
        <f t="shared" si="53"/>
        <v>0</v>
      </c>
      <c r="AB779" s="32">
        <v>0</v>
      </c>
      <c r="AC779" s="32">
        <v>0</v>
      </c>
      <c r="AD779" s="32">
        <v>0</v>
      </c>
      <c r="AE779" s="32">
        <v>0</v>
      </c>
      <c r="AF779" s="32">
        <v>0</v>
      </c>
      <c r="AG779" s="32">
        <v>0</v>
      </c>
      <c r="AH779" s="32">
        <v>0</v>
      </c>
      <c r="AI779" s="21">
        <v>7200</v>
      </c>
      <c r="AJ779" s="21">
        <v>0</v>
      </c>
      <c r="AK779" s="9">
        <v>0</v>
      </c>
      <c r="AL779" s="9">
        <v>0</v>
      </c>
      <c r="AM779" s="9">
        <v>0</v>
      </c>
      <c r="AN779" s="21">
        <v>0</v>
      </c>
      <c r="AO779" s="87">
        <v>0</v>
      </c>
      <c r="AP779" s="83">
        <v>0</v>
      </c>
      <c r="AQ779" s="24">
        <v>0</v>
      </c>
      <c r="AR779" s="24">
        <v>0</v>
      </c>
      <c r="AS779" s="24">
        <v>0</v>
      </c>
      <c r="AT779" s="24">
        <v>0</v>
      </c>
      <c r="AU779" s="24">
        <v>0</v>
      </c>
      <c r="AV779" s="24">
        <v>0</v>
      </c>
      <c r="AW779" s="24">
        <v>0</v>
      </c>
    </row>
    <row r="780" spans="1:49">
      <c r="A780" s="1">
        <v>1</v>
      </c>
      <c r="B780" s="1">
        <v>9</v>
      </c>
      <c r="C780" s="1">
        <v>5</v>
      </c>
      <c r="D780" s="1">
        <v>3</v>
      </c>
      <c r="E780" s="1">
        <v>0</v>
      </c>
      <c r="H780" s="1">
        <v>127400</v>
      </c>
      <c r="I780" s="1">
        <v>0</v>
      </c>
      <c r="J780" s="5" t="str">
        <f t="shared" si="54"/>
        <v>127400/0</v>
      </c>
      <c r="K780" s="2" t="s">
        <v>495</v>
      </c>
      <c r="L780" s="1">
        <v>9</v>
      </c>
      <c r="M780" s="1">
        <v>3</v>
      </c>
      <c r="N780" s="1">
        <v>1</v>
      </c>
      <c r="O780" s="1">
        <v>3</v>
      </c>
      <c r="P780" s="1">
        <v>2</v>
      </c>
      <c r="Q780" s="1">
        <v>99</v>
      </c>
      <c r="R780" s="1">
        <v>999</v>
      </c>
      <c r="S780" s="12">
        <v>202</v>
      </c>
      <c r="T780" s="29">
        <v>2</v>
      </c>
      <c r="U780" s="29">
        <v>5</v>
      </c>
      <c r="V780" s="61">
        <v>85857453</v>
      </c>
      <c r="W780" s="32">
        <f t="shared" si="51"/>
        <v>44341.673940101333</v>
      </c>
      <c r="X780" s="61">
        <v>358000000</v>
      </c>
      <c r="Y780" s="32">
        <f t="shared" si="52"/>
        <v>184891.56987403615</v>
      </c>
      <c r="Z780" s="61">
        <v>364329580</v>
      </c>
      <c r="AA780" s="32">
        <f t="shared" si="53"/>
        <v>188160.52513337499</v>
      </c>
      <c r="AB780" s="32">
        <v>181000</v>
      </c>
      <c r="AC780" s="32">
        <v>203495</v>
      </c>
      <c r="AD780" s="32">
        <v>496906</v>
      </c>
      <c r="AE780" s="32">
        <v>539400</v>
      </c>
      <c r="AF780" s="32">
        <v>550000</v>
      </c>
      <c r="AG780" s="32">
        <v>569999.96</v>
      </c>
      <c r="AH780" s="32">
        <v>585000</v>
      </c>
      <c r="AI780" s="21">
        <v>604000</v>
      </c>
      <c r="AJ780" s="21">
        <v>662000</v>
      </c>
      <c r="AK780" s="9">
        <v>731812</v>
      </c>
      <c r="AL780" s="9">
        <v>662000</v>
      </c>
      <c r="AM780" s="9">
        <v>691109</v>
      </c>
      <c r="AN780" s="21">
        <v>612000</v>
      </c>
      <c r="AO780" s="87">
        <v>676215</v>
      </c>
      <c r="AP780" s="83">
        <v>652662</v>
      </c>
      <c r="AQ780" s="24">
        <v>708168</v>
      </c>
      <c r="AR780" s="24">
        <v>708168</v>
      </c>
      <c r="AS780" s="24">
        <v>738248.5</v>
      </c>
      <c r="AT780" s="24">
        <v>805779</v>
      </c>
      <c r="AU780" s="24">
        <v>890000</v>
      </c>
      <c r="AV780" s="24">
        <f>VLOOKUP(J780,Foglio4!$D$2:$I$1206,6,0)</f>
        <v>793000</v>
      </c>
      <c r="AW780" s="24">
        <f>VLOOKUP(SPESA!J780,Foglio4!$D$2:$J$1206,7,0)</f>
        <v>793000</v>
      </c>
    </row>
    <row r="781" spans="1:49">
      <c r="A781" s="1">
        <v>1</v>
      </c>
      <c r="B781" s="1">
        <v>9</v>
      </c>
      <c r="C781" s="1">
        <v>5</v>
      </c>
      <c r="D781" s="1">
        <v>3</v>
      </c>
      <c r="E781" s="1">
        <v>0</v>
      </c>
      <c r="H781" s="1">
        <v>127400</v>
      </c>
      <c r="I781" s="1">
        <v>71</v>
      </c>
      <c r="J781" s="5" t="str">
        <f t="shared" si="54"/>
        <v>127400/71</v>
      </c>
      <c r="K781" s="2" t="s">
        <v>496</v>
      </c>
      <c r="L781" s="1">
        <v>9</v>
      </c>
      <c r="M781" s="1">
        <v>3</v>
      </c>
      <c r="N781" s="1">
        <v>1</v>
      </c>
      <c r="O781" s="1">
        <v>10</v>
      </c>
      <c r="P781" s="1">
        <v>2</v>
      </c>
      <c r="Q781" s="1">
        <v>1</v>
      </c>
      <c r="R781" s="1">
        <v>1</v>
      </c>
      <c r="S781" s="12">
        <v>202</v>
      </c>
      <c r="T781" s="29">
        <v>2</v>
      </c>
      <c r="U781" s="29">
        <v>5</v>
      </c>
      <c r="V781" s="61">
        <v>0</v>
      </c>
      <c r="W781" s="32">
        <f t="shared" si="51"/>
        <v>0</v>
      </c>
      <c r="X781" s="61">
        <v>0</v>
      </c>
      <c r="Y781" s="32">
        <f t="shared" si="52"/>
        <v>0</v>
      </c>
      <c r="Z781" s="61">
        <v>0</v>
      </c>
      <c r="AA781" s="32">
        <f t="shared" si="53"/>
        <v>0</v>
      </c>
      <c r="AB781" s="32">
        <v>0</v>
      </c>
      <c r="AC781" s="32">
        <v>0</v>
      </c>
      <c r="AD781" s="32">
        <v>0</v>
      </c>
      <c r="AE781" s="32">
        <v>0</v>
      </c>
      <c r="AF781" s="32">
        <v>0</v>
      </c>
      <c r="AG781" s="32">
        <v>0</v>
      </c>
      <c r="AH781" s="32">
        <v>0</v>
      </c>
      <c r="AI781" s="21">
        <v>0</v>
      </c>
      <c r="AJ781" s="21">
        <v>0</v>
      </c>
      <c r="AK781" s="9">
        <v>0</v>
      </c>
      <c r="AL781" s="9">
        <v>0</v>
      </c>
      <c r="AM781" s="9">
        <v>0</v>
      </c>
      <c r="AN781" s="21">
        <v>0</v>
      </c>
      <c r="AO781" s="87">
        <v>0</v>
      </c>
      <c r="AP781" s="83">
        <v>0</v>
      </c>
      <c r="AQ781" s="24">
        <v>0</v>
      </c>
      <c r="AR781" s="24">
        <v>0</v>
      </c>
      <c r="AS781" s="24">
        <v>0</v>
      </c>
      <c r="AT781" s="24">
        <v>0</v>
      </c>
      <c r="AU781" s="24">
        <v>0</v>
      </c>
      <c r="AV781" s="24">
        <f>VLOOKUP(J781,Foglio4!$D$2:$I$1206,6,0)</f>
        <v>0</v>
      </c>
      <c r="AW781" s="24">
        <f>VLOOKUP(SPESA!J781,Foglio4!$D$2:$J$1206,7,0)</f>
        <v>0</v>
      </c>
    </row>
    <row r="782" spans="1:49">
      <c r="A782" s="5">
        <v>1</v>
      </c>
      <c r="B782" s="5">
        <v>9</v>
      </c>
      <c r="C782" s="5">
        <v>5</v>
      </c>
      <c r="D782" s="5">
        <v>3</v>
      </c>
      <c r="E782" s="5">
        <v>0</v>
      </c>
      <c r="F782" s="5">
        <v>127450</v>
      </c>
      <c r="G782" s="5">
        <v>0</v>
      </c>
      <c r="H782" s="5">
        <v>0</v>
      </c>
      <c r="I782" s="5">
        <v>0</v>
      </c>
      <c r="J782" s="5" t="str">
        <f t="shared" si="54"/>
        <v>0/0</v>
      </c>
      <c r="K782" s="2" t="s">
        <v>971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49">
        <v>202</v>
      </c>
      <c r="T782" s="29">
        <v>2</v>
      </c>
      <c r="U782" s="29">
        <v>5</v>
      </c>
      <c r="V782" s="61">
        <v>50915598</v>
      </c>
      <c r="W782" s="32">
        <f t="shared" si="51"/>
        <v>26295.71185836686</v>
      </c>
      <c r="X782" s="61">
        <v>234850000</v>
      </c>
      <c r="Y782" s="32">
        <f t="shared" si="52"/>
        <v>121289.90275116591</v>
      </c>
      <c r="Z782" s="61">
        <v>234850000</v>
      </c>
      <c r="AA782" s="32">
        <f t="shared" si="53"/>
        <v>121289.90275116591</v>
      </c>
      <c r="AB782" s="32">
        <v>121290</v>
      </c>
      <c r="AC782" s="32">
        <v>121500</v>
      </c>
      <c r="AD782" s="32">
        <v>0</v>
      </c>
      <c r="AE782" s="32">
        <v>0</v>
      </c>
      <c r="AF782" s="32">
        <v>0</v>
      </c>
      <c r="AG782" s="32">
        <v>0</v>
      </c>
      <c r="AH782" s="32">
        <v>0</v>
      </c>
      <c r="AI782" s="21">
        <v>0</v>
      </c>
      <c r="AJ782" s="21">
        <v>0</v>
      </c>
      <c r="AK782" s="9">
        <v>0</v>
      </c>
      <c r="AL782" s="9">
        <v>0</v>
      </c>
      <c r="AM782" s="9">
        <v>0</v>
      </c>
      <c r="AN782" s="21">
        <v>0</v>
      </c>
      <c r="AO782" s="87">
        <v>0</v>
      </c>
      <c r="AP782" s="83">
        <v>0</v>
      </c>
      <c r="AQ782" s="24">
        <v>0</v>
      </c>
      <c r="AR782" s="24">
        <v>0</v>
      </c>
      <c r="AS782" s="24">
        <v>0</v>
      </c>
      <c r="AT782" s="24">
        <v>0</v>
      </c>
      <c r="AU782" s="24">
        <v>0</v>
      </c>
      <c r="AV782" s="24">
        <v>0</v>
      </c>
      <c r="AW782" s="24">
        <v>0</v>
      </c>
    </row>
    <row r="783" spans="1:49">
      <c r="A783" s="5">
        <v>1</v>
      </c>
      <c r="B783" s="5">
        <v>9</v>
      </c>
      <c r="C783" s="5">
        <v>5</v>
      </c>
      <c r="D783" s="5">
        <v>3</v>
      </c>
      <c r="E783" s="5">
        <v>0</v>
      </c>
      <c r="F783" s="5">
        <v>127500</v>
      </c>
      <c r="G783" s="5">
        <v>0</v>
      </c>
      <c r="H783" s="5">
        <v>0</v>
      </c>
      <c r="I783" s="5">
        <v>0</v>
      </c>
      <c r="J783" s="5" t="str">
        <f t="shared" si="54"/>
        <v>0/0</v>
      </c>
      <c r="K783" s="2" t="s">
        <v>972</v>
      </c>
      <c r="L783" s="5">
        <v>0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49">
        <v>202</v>
      </c>
      <c r="T783" s="29">
        <v>2</v>
      </c>
      <c r="U783" s="29">
        <v>5</v>
      </c>
      <c r="V783" s="61">
        <v>27708330</v>
      </c>
      <c r="W783" s="32">
        <f t="shared" si="51"/>
        <v>14310.15819074819</v>
      </c>
      <c r="X783" s="61">
        <v>71500000</v>
      </c>
      <c r="Y783" s="32">
        <f t="shared" si="52"/>
        <v>36926.668284898282</v>
      </c>
      <c r="Z783" s="61">
        <v>80850008</v>
      </c>
      <c r="AA783" s="32">
        <f t="shared" si="53"/>
        <v>41755.544423040177</v>
      </c>
      <c r="AB783" s="32">
        <v>36927</v>
      </c>
      <c r="AC783" s="32">
        <v>37000</v>
      </c>
      <c r="AD783" s="32">
        <v>0</v>
      </c>
      <c r="AE783" s="32">
        <v>0</v>
      </c>
      <c r="AF783" s="32">
        <v>0</v>
      </c>
      <c r="AG783" s="32">
        <v>0</v>
      </c>
      <c r="AH783" s="32">
        <v>0</v>
      </c>
      <c r="AI783" s="21">
        <v>0</v>
      </c>
      <c r="AJ783" s="21">
        <v>0</v>
      </c>
      <c r="AK783" s="9">
        <v>0</v>
      </c>
      <c r="AL783" s="9">
        <v>0</v>
      </c>
      <c r="AM783" s="9">
        <v>0</v>
      </c>
      <c r="AN783" s="21">
        <v>0</v>
      </c>
      <c r="AO783" s="87">
        <v>0</v>
      </c>
      <c r="AP783" s="83">
        <v>0</v>
      </c>
      <c r="AQ783" s="24">
        <v>0</v>
      </c>
      <c r="AR783" s="24">
        <v>0</v>
      </c>
      <c r="AS783" s="24">
        <v>0</v>
      </c>
      <c r="AT783" s="24">
        <v>0</v>
      </c>
      <c r="AU783" s="24">
        <v>0</v>
      </c>
      <c r="AV783" s="24">
        <v>0</v>
      </c>
      <c r="AW783" s="24">
        <v>0</v>
      </c>
    </row>
    <row r="784" spans="1:49">
      <c r="A784" s="5">
        <v>1</v>
      </c>
      <c r="B784" s="5">
        <v>9</v>
      </c>
      <c r="C784" s="5">
        <v>5</v>
      </c>
      <c r="D784" s="5">
        <v>3</v>
      </c>
      <c r="E784" s="5">
        <v>0</v>
      </c>
      <c r="F784" s="5">
        <v>127600</v>
      </c>
      <c r="G784" s="5">
        <v>0</v>
      </c>
      <c r="H784" s="5">
        <v>0</v>
      </c>
      <c r="I784" s="5">
        <v>0</v>
      </c>
      <c r="J784" s="5" t="str">
        <f t="shared" si="54"/>
        <v>0/0</v>
      </c>
      <c r="K784" s="2" t="s">
        <v>973</v>
      </c>
      <c r="L784" s="5">
        <v>0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49">
        <v>202</v>
      </c>
      <c r="T784" s="29">
        <v>2</v>
      </c>
      <c r="U784" s="29">
        <v>5</v>
      </c>
      <c r="V784" s="61">
        <v>40908753</v>
      </c>
      <c r="W784" s="32">
        <f t="shared" si="51"/>
        <v>21127.607719997726</v>
      </c>
      <c r="X784" s="61">
        <v>77220000</v>
      </c>
      <c r="Y784" s="32">
        <f t="shared" si="52"/>
        <v>39880.801747690144</v>
      </c>
      <c r="Z784" s="61">
        <v>81520384</v>
      </c>
      <c r="AA784" s="32">
        <f t="shared" si="53"/>
        <v>42101.76473322419</v>
      </c>
      <c r="AB784" s="32">
        <v>39199</v>
      </c>
      <c r="AC784" s="32">
        <v>40000</v>
      </c>
      <c r="AD784" s="32">
        <v>0</v>
      </c>
      <c r="AE784" s="32">
        <v>0</v>
      </c>
      <c r="AF784" s="32">
        <v>0</v>
      </c>
      <c r="AG784" s="32">
        <v>0</v>
      </c>
      <c r="AH784" s="32">
        <v>0</v>
      </c>
      <c r="AI784" s="21">
        <v>0</v>
      </c>
      <c r="AJ784" s="21">
        <v>0</v>
      </c>
      <c r="AK784" s="9">
        <v>0</v>
      </c>
      <c r="AL784" s="9">
        <v>0</v>
      </c>
      <c r="AM784" s="9">
        <v>0</v>
      </c>
      <c r="AN784" s="21">
        <v>0</v>
      </c>
      <c r="AO784" s="87">
        <v>0</v>
      </c>
      <c r="AP784" s="83">
        <v>0</v>
      </c>
      <c r="AQ784" s="24">
        <v>0</v>
      </c>
      <c r="AR784" s="24">
        <v>0</v>
      </c>
      <c r="AS784" s="24">
        <v>0</v>
      </c>
      <c r="AT784" s="24">
        <v>0</v>
      </c>
      <c r="AU784" s="24">
        <v>0</v>
      </c>
      <c r="AV784" s="24">
        <v>0</v>
      </c>
      <c r="AW784" s="24">
        <v>0</v>
      </c>
    </row>
    <row r="785" spans="1:49">
      <c r="A785" s="5">
        <v>1</v>
      </c>
      <c r="B785" s="5">
        <v>9</v>
      </c>
      <c r="C785" s="5">
        <v>5</v>
      </c>
      <c r="D785" s="5">
        <v>3</v>
      </c>
      <c r="E785" s="5">
        <v>0</v>
      </c>
      <c r="F785" s="5">
        <v>127750</v>
      </c>
      <c r="G785" s="5">
        <v>0</v>
      </c>
      <c r="H785" s="5">
        <v>0</v>
      </c>
      <c r="I785" s="5">
        <v>0</v>
      </c>
      <c r="J785" s="5" t="str">
        <f t="shared" si="54"/>
        <v>0/0</v>
      </c>
      <c r="K785" s="2" t="s">
        <v>974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49">
        <v>202</v>
      </c>
      <c r="T785" s="29">
        <v>2</v>
      </c>
      <c r="U785" s="29">
        <v>5</v>
      </c>
      <c r="V785" s="61">
        <v>5316660</v>
      </c>
      <c r="W785" s="32">
        <f t="shared" si="51"/>
        <v>2745.8257371131094</v>
      </c>
      <c r="X785" s="61">
        <v>31899996</v>
      </c>
      <c r="Y785" s="32">
        <f t="shared" si="52"/>
        <v>16474.973015127023</v>
      </c>
      <c r="Z785" s="61">
        <v>31900010</v>
      </c>
      <c r="AA785" s="32">
        <f t="shared" si="53"/>
        <v>16474.980245523609</v>
      </c>
      <c r="AB785" s="32">
        <v>16474.98</v>
      </c>
      <c r="AC785" s="32">
        <v>16500</v>
      </c>
      <c r="AD785" s="32">
        <v>0</v>
      </c>
      <c r="AE785" s="32">
        <v>0</v>
      </c>
      <c r="AF785" s="32">
        <v>0</v>
      </c>
      <c r="AG785" s="32">
        <v>0</v>
      </c>
      <c r="AH785" s="32">
        <v>0</v>
      </c>
      <c r="AI785" s="21">
        <v>0</v>
      </c>
      <c r="AJ785" s="21">
        <v>0</v>
      </c>
      <c r="AK785" s="9">
        <v>0</v>
      </c>
      <c r="AL785" s="9">
        <v>0</v>
      </c>
      <c r="AM785" s="9">
        <v>0</v>
      </c>
      <c r="AN785" s="21">
        <v>0</v>
      </c>
      <c r="AO785" s="87">
        <v>0</v>
      </c>
      <c r="AP785" s="83">
        <v>0</v>
      </c>
      <c r="AQ785" s="24">
        <v>0</v>
      </c>
      <c r="AR785" s="24">
        <v>0</v>
      </c>
      <c r="AS785" s="24">
        <v>0</v>
      </c>
      <c r="AT785" s="24">
        <v>0</v>
      </c>
      <c r="AU785" s="24">
        <v>0</v>
      </c>
      <c r="AV785" s="24">
        <v>0</v>
      </c>
      <c r="AW785" s="24">
        <v>0</v>
      </c>
    </row>
    <row r="786" spans="1:49">
      <c r="A786" s="1">
        <v>1</v>
      </c>
      <c r="B786" s="1">
        <v>9</v>
      </c>
      <c r="C786" s="1">
        <v>5</v>
      </c>
      <c r="D786" s="1">
        <v>3</v>
      </c>
      <c r="E786" s="1">
        <v>0</v>
      </c>
      <c r="H786" s="1">
        <v>127800</v>
      </c>
      <c r="I786" s="1">
        <v>0</v>
      </c>
      <c r="J786" s="5" t="str">
        <f t="shared" si="54"/>
        <v>127800/0</v>
      </c>
      <c r="K786" s="2" t="s">
        <v>497</v>
      </c>
      <c r="L786" s="1">
        <v>9</v>
      </c>
      <c r="M786" s="1">
        <v>3</v>
      </c>
      <c r="N786" s="1">
        <v>1</v>
      </c>
      <c r="O786" s="1">
        <v>3</v>
      </c>
      <c r="P786" s="1">
        <v>2</v>
      </c>
      <c r="Q786" s="1">
        <v>99</v>
      </c>
      <c r="R786" s="1">
        <v>999</v>
      </c>
      <c r="S786" s="12">
        <v>202</v>
      </c>
      <c r="T786" s="29">
        <v>2</v>
      </c>
      <c r="U786" s="29">
        <v>5</v>
      </c>
      <c r="V786" s="61">
        <v>5000000</v>
      </c>
      <c r="W786" s="32">
        <f t="shared" si="51"/>
        <v>2582.2844954474326</v>
      </c>
      <c r="X786" s="61">
        <v>6000000</v>
      </c>
      <c r="Y786" s="32">
        <f t="shared" si="52"/>
        <v>3098.741394536919</v>
      </c>
      <c r="Z786" s="61">
        <v>6746968</v>
      </c>
      <c r="AA786" s="32">
        <f t="shared" si="53"/>
        <v>3484.5181715359945</v>
      </c>
      <c r="AB786" s="32">
        <v>5599.51</v>
      </c>
      <c r="AC786" s="32">
        <v>5615</v>
      </c>
      <c r="AD786" s="32">
        <v>9093</v>
      </c>
      <c r="AE786" s="32">
        <v>5700</v>
      </c>
      <c r="AF786" s="32">
        <v>0</v>
      </c>
      <c r="AG786" s="32">
        <v>15000</v>
      </c>
      <c r="AH786" s="32">
        <v>10000</v>
      </c>
      <c r="AI786" s="21">
        <v>11000</v>
      </c>
      <c r="AJ786" s="21">
        <v>11000</v>
      </c>
      <c r="AK786" s="9">
        <v>10948.08</v>
      </c>
      <c r="AL786" s="9">
        <v>11000</v>
      </c>
      <c r="AM786" s="9">
        <v>3000</v>
      </c>
      <c r="AN786" s="21">
        <v>3000</v>
      </c>
      <c r="AO786" s="87">
        <v>3000</v>
      </c>
      <c r="AP786" s="83">
        <v>3000</v>
      </c>
      <c r="AQ786" s="24">
        <v>3000</v>
      </c>
      <c r="AR786" s="24">
        <v>3000</v>
      </c>
      <c r="AS786" s="24">
        <v>3000</v>
      </c>
      <c r="AT786" s="24">
        <v>3000</v>
      </c>
      <c r="AU786" s="24">
        <v>3000</v>
      </c>
      <c r="AV786" s="24">
        <f>VLOOKUP(J786,Foglio4!$D$2:$I$1206,6,0)</f>
        <v>3000</v>
      </c>
      <c r="AW786" s="24">
        <f>VLOOKUP(SPESA!J786,Foglio4!$D$2:$J$1206,7,0)</f>
        <v>3000</v>
      </c>
    </row>
    <row r="787" spans="1:49">
      <c r="A787" s="1">
        <v>1</v>
      </c>
      <c r="B787" s="1">
        <v>9</v>
      </c>
      <c r="C787" s="1">
        <v>5</v>
      </c>
      <c r="D787" s="1">
        <v>3</v>
      </c>
      <c r="E787" s="1">
        <v>0</v>
      </c>
      <c r="H787" s="1">
        <v>127800</v>
      </c>
      <c r="I787" s="1">
        <v>71</v>
      </c>
      <c r="J787" s="5" t="str">
        <f t="shared" si="54"/>
        <v>127800/71</v>
      </c>
      <c r="K787" s="2" t="s">
        <v>498</v>
      </c>
      <c r="L787" s="1">
        <v>9</v>
      </c>
      <c r="M787" s="1">
        <v>3</v>
      </c>
      <c r="N787" s="1">
        <v>1</v>
      </c>
      <c r="O787" s="1">
        <v>10</v>
      </c>
      <c r="P787" s="1">
        <v>2</v>
      </c>
      <c r="Q787" s="1">
        <v>1</v>
      </c>
      <c r="R787" s="1">
        <v>1</v>
      </c>
      <c r="S787" s="12">
        <v>202</v>
      </c>
      <c r="T787" s="29">
        <v>2</v>
      </c>
      <c r="U787" s="29">
        <v>5</v>
      </c>
      <c r="V787" s="61">
        <v>0</v>
      </c>
      <c r="W787" s="32">
        <f t="shared" si="51"/>
        <v>0</v>
      </c>
      <c r="X787" s="61">
        <v>0</v>
      </c>
      <c r="Y787" s="32">
        <f t="shared" si="52"/>
        <v>0</v>
      </c>
      <c r="Z787" s="61">
        <v>0</v>
      </c>
      <c r="AA787" s="32">
        <f t="shared" si="53"/>
        <v>0</v>
      </c>
      <c r="AB787" s="32">
        <v>0</v>
      </c>
      <c r="AC787" s="32">
        <v>0</v>
      </c>
      <c r="AD787" s="32">
        <v>0</v>
      </c>
      <c r="AE787" s="32">
        <v>0</v>
      </c>
      <c r="AF787" s="32">
        <v>0</v>
      </c>
      <c r="AG787" s="32">
        <v>0</v>
      </c>
      <c r="AH787" s="32">
        <v>0</v>
      </c>
      <c r="AI787" s="21">
        <v>0</v>
      </c>
      <c r="AJ787" s="21">
        <v>0</v>
      </c>
      <c r="AK787" s="9">
        <v>0</v>
      </c>
      <c r="AL787" s="9">
        <v>0</v>
      </c>
      <c r="AM787" s="9">
        <v>0</v>
      </c>
      <c r="AN787" s="21">
        <v>0</v>
      </c>
      <c r="AO787" s="87">
        <v>0</v>
      </c>
      <c r="AP787" s="83">
        <v>0</v>
      </c>
      <c r="AQ787" s="24">
        <v>0</v>
      </c>
      <c r="AR787" s="24">
        <v>0</v>
      </c>
      <c r="AS787" s="24">
        <v>0</v>
      </c>
      <c r="AT787" s="24">
        <v>0</v>
      </c>
      <c r="AU787" s="24">
        <v>0</v>
      </c>
      <c r="AV787" s="24">
        <f>VLOOKUP(J787,Foglio4!$D$2:$I$1206,6,0)</f>
        <v>0</v>
      </c>
      <c r="AW787" s="24">
        <f>VLOOKUP(SPESA!J787,Foglio4!$D$2:$J$1206,7,0)</f>
        <v>0</v>
      </c>
    </row>
    <row r="788" spans="1:49">
      <c r="A788" s="5">
        <v>1</v>
      </c>
      <c r="B788" s="5">
        <v>9</v>
      </c>
      <c r="C788" s="5">
        <v>5</v>
      </c>
      <c r="D788" s="5">
        <v>3</v>
      </c>
      <c r="E788" s="5">
        <v>0</v>
      </c>
      <c r="H788" s="5">
        <v>127900</v>
      </c>
      <c r="I788" s="5">
        <v>0</v>
      </c>
      <c r="J788" s="5" t="str">
        <f t="shared" si="54"/>
        <v>127900/0</v>
      </c>
      <c r="K788" s="2" t="s">
        <v>908</v>
      </c>
      <c r="L788" s="5">
        <v>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12">
        <v>202</v>
      </c>
      <c r="T788" s="29">
        <v>2</v>
      </c>
      <c r="U788" s="29">
        <v>5</v>
      </c>
      <c r="V788" s="61">
        <v>368000</v>
      </c>
      <c r="W788" s="32">
        <f t="shared" si="51"/>
        <v>190.05613886493103</v>
      </c>
      <c r="X788" s="61">
        <v>635072</v>
      </c>
      <c r="Y788" s="32">
        <f t="shared" si="52"/>
        <v>327.98731581855839</v>
      </c>
      <c r="Z788" s="61">
        <v>0</v>
      </c>
      <c r="AA788" s="32">
        <f t="shared" si="53"/>
        <v>0</v>
      </c>
      <c r="AB788" s="32">
        <v>3099</v>
      </c>
      <c r="AC788" s="32">
        <v>2800</v>
      </c>
      <c r="AD788" s="32">
        <v>2500</v>
      </c>
      <c r="AE788" s="32">
        <v>2800</v>
      </c>
      <c r="AF788" s="32">
        <v>0</v>
      </c>
      <c r="AG788" s="32">
        <v>0</v>
      </c>
      <c r="AH788" s="32">
        <v>0</v>
      </c>
      <c r="AI788" s="21">
        <v>0</v>
      </c>
      <c r="AJ788" s="21">
        <v>0</v>
      </c>
      <c r="AK788" s="9">
        <v>0</v>
      </c>
      <c r="AL788" s="9">
        <v>0</v>
      </c>
      <c r="AM788" s="9">
        <v>0</v>
      </c>
      <c r="AN788" s="21">
        <v>0</v>
      </c>
      <c r="AO788" s="87">
        <v>0</v>
      </c>
      <c r="AP788" s="83">
        <v>0</v>
      </c>
      <c r="AQ788" s="24">
        <v>0</v>
      </c>
      <c r="AR788" s="24">
        <v>0</v>
      </c>
      <c r="AS788" s="24">
        <v>0</v>
      </c>
      <c r="AT788" s="24">
        <v>0</v>
      </c>
      <c r="AU788" s="24">
        <v>0</v>
      </c>
      <c r="AV788" s="24">
        <v>0</v>
      </c>
      <c r="AW788" s="24">
        <v>0</v>
      </c>
    </row>
    <row r="789" spans="1:49">
      <c r="A789" s="1">
        <v>1</v>
      </c>
      <c r="B789" s="1">
        <v>9</v>
      </c>
      <c r="C789" s="1">
        <v>5</v>
      </c>
      <c r="D789" s="1">
        <v>3</v>
      </c>
      <c r="E789" s="1">
        <v>0</v>
      </c>
      <c r="H789" s="1">
        <v>127901</v>
      </c>
      <c r="I789" s="1">
        <v>0</v>
      </c>
      <c r="J789" s="5" t="str">
        <f t="shared" si="54"/>
        <v>127901/0</v>
      </c>
      <c r="K789" s="2" t="s">
        <v>499</v>
      </c>
      <c r="L789" s="1">
        <v>9</v>
      </c>
      <c r="M789" s="1">
        <v>3</v>
      </c>
      <c r="N789" s="1">
        <v>1</v>
      </c>
      <c r="O789" s="1">
        <v>3</v>
      </c>
      <c r="P789" s="1">
        <v>2</v>
      </c>
      <c r="Q789" s="1">
        <v>99</v>
      </c>
      <c r="R789" s="1">
        <v>999</v>
      </c>
      <c r="S789" s="12">
        <v>353</v>
      </c>
      <c r="T789" s="29">
        <v>2</v>
      </c>
      <c r="U789" s="29">
        <v>5</v>
      </c>
      <c r="V789" s="61">
        <v>0</v>
      </c>
      <c r="W789" s="32">
        <f t="shared" si="51"/>
        <v>0</v>
      </c>
      <c r="X789" s="61">
        <v>2472160</v>
      </c>
      <c r="Y789" s="32">
        <f t="shared" si="52"/>
        <v>1276.764087653065</v>
      </c>
      <c r="Z789" s="61">
        <v>0</v>
      </c>
      <c r="AA789" s="32">
        <f t="shared" si="53"/>
        <v>0</v>
      </c>
      <c r="AB789" s="32">
        <v>5625</v>
      </c>
      <c r="AC789" s="32">
        <v>979.98</v>
      </c>
      <c r="AD789" s="32">
        <v>635.21</v>
      </c>
      <c r="AE789" s="32">
        <v>854.17</v>
      </c>
      <c r="AF789" s="32">
        <v>999.94</v>
      </c>
      <c r="AG789" s="32">
        <v>1405.57</v>
      </c>
      <c r="AH789" s="32">
        <v>1500</v>
      </c>
      <c r="AI789" s="21">
        <v>300</v>
      </c>
      <c r="AJ789" s="21">
        <v>1650</v>
      </c>
      <c r="AK789" s="9">
        <v>1650</v>
      </c>
      <c r="AL789" s="9">
        <v>1650</v>
      </c>
      <c r="AM789" s="9">
        <v>2250</v>
      </c>
      <c r="AN789" s="21">
        <v>2250</v>
      </c>
      <c r="AO789" s="87">
        <v>4250</v>
      </c>
      <c r="AP789" s="83">
        <v>2250</v>
      </c>
      <c r="AQ789" s="24">
        <v>2250</v>
      </c>
      <c r="AR789" s="24">
        <v>2250</v>
      </c>
      <c r="AS789" s="24">
        <v>2250</v>
      </c>
      <c r="AT789" s="24">
        <v>2250</v>
      </c>
      <c r="AU789" s="24">
        <v>2250</v>
      </c>
      <c r="AV789" s="24">
        <f>VLOOKUP(J789,Foglio4!$D$2:$I$1206,6,0)</f>
        <v>2250</v>
      </c>
      <c r="AW789" s="24">
        <f>VLOOKUP(SPESA!J789,Foglio4!$D$2:$J$1206,7,0)</f>
        <v>2250</v>
      </c>
    </row>
    <row r="790" spans="1:49">
      <c r="A790" s="1">
        <v>1</v>
      </c>
      <c r="B790" s="1">
        <v>9</v>
      </c>
      <c r="C790" s="1">
        <v>5</v>
      </c>
      <c r="D790" s="1">
        <v>3</v>
      </c>
      <c r="E790" s="1">
        <v>0</v>
      </c>
      <c r="H790" s="1">
        <v>127901</v>
      </c>
      <c r="I790" s="1">
        <v>71</v>
      </c>
      <c r="J790" s="5" t="str">
        <f t="shared" si="54"/>
        <v>127901/71</v>
      </c>
      <c r="K790" s="2" t="s">
        <v>500</v>
      </c>
      <c r="L790" s="1">
        <v>9</v>
      </c>
      <c r="M790" s="1">
        <v>3</v>
      </c>
      <c r="N790" s="1">
        <v>1</v>
      </c>
      <c r="O790" s="1">
        <v>10</v>
      </c>
      <c r="P790" s="1">
        <v>2</v>
      </c>
      <c r="Q790" s="1">
        <v>1</v>
      </c>
      <c r="R790" s="1">
        <v>1</v>
      </c>
      <c r="S790" s="12">
        <v>353</v>
      </c>
      <c r="T790" s="29">
        <v>2</v>
      </c>
      <c r="U790" s="29">
        <v>5</v>
      </c>
      <c r="V790" s="61">
        <v>0</v>
      </c>
      <c r="W790" s="32">
        <f t="shared" si="51"/>
        <v>0</v>
      </c>
      <c r="X790" s="61">
        <v>0</v>
      </c>
      <c r="Y790" s="32">
        <f t="shared" si="52"/>
        <v>0</v>
      </c>
      <c r="Z790" s="61">
        <v>0</v>
      </c>
      <c r="AA790" s="32">
        <f t="shared" si="53"/>
        <v>0</v>
      </c>
      <c r="AB790" s="32">
        <v>0</v>
      </c>
      <c r="AC790" s="32">
        <v>0</v>
      </c>
      <c r="AD790" s="32">
        <v>239</v>
      </c>
      <c r="AE790" s="32">
        <v>0</v>
      </c>
      <c r="AF790" s="32">
        <v>0</v>
      </c>
      <c r="AG790" s="32">
        <v>0</v>
      </c>
      <c r="AH790" s="32">
        <v>0</v>
      </c>
      <c r="AI790" s="21">
        <v>0</v>
      </c>
      <c r="AJ790" s="21">
        <v>0</v>
      </c>
      <c r="AK790" s="9">
        <v>0</v>
      </c>
      <c r="AL790" s="9">
        <v>0</v>
      </c>
      <c r="AM790" s="9">
        <v>0</v>
      </c>
      <c r="AN790" s="21">
        <v>0</v>
      </c>
      <c r="AO790" s="87">
        <v>0</v>
      </c>
      <c r="AP790" s="83">
        <v>0</v>
      </c>
      <c r="AQ790" s="24">
        <v>0</v>
      </c>
      <c r="AR790" s="24">
        <v>0</v>
      </c>
      <c r="AS790" s="24">
        <v>0</v>
      </c>
      <c r="AT790" s="24">
        <v>0</v>
      </c>
      <c r="AU790" s="24">
        <v>0</v>
      </c>
      <c r="AV790" s="24">
        <f>VLOOKUP(J790,Foglio4!$D$2:$I$1206,6,0)</f>
        <v>0</v>
      </c>
      <c r="AW790" s="24">
        <f>VLOOKUP(SPESA!J790,Foglio4!$D$2:$J$1206,7,0)</f>
        <v>0</v>
      </c>
    </row>
    <row r="791" spans="1:49">
      <c r="A791" s="5">
        <v>1</v>
      </c>
      <c r="B791" s="5">
        <v>9</v>
      </c>
      <c r="C791" s="5">
        <v>5</v>
      </c>
      <c r="D791" s="5">
        <v>3</v>
      </c>
      <c r="E791" s="5">
        <v>0</v>
      </c>
      <c r="H791" s="5">
        <v>127902</v>
      </c>
      <c r="I791" s="5">
        <v>0</v>
      </c>
      <c r="J791" s="5" t="str">
        <f t="shared" si="54"/>
        <v>127902/0</v>
      </c>
      <c r="K791" s="2" t="s">
        <v>872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12">
        <v>303</v>
      </c>
      <c r="T791" s="29">
        <v>2</v>
      </c>
      <c r="U791" s="29">
        <v>5</v>
      </c>
      <c r="V791" s="61">
        <v>0</v>
      </c>
      <c r="W791" s="32">
        <f t="shared" si="51"/>
        <v>0</v>
      </c>
      <c r="X791" s="61">
        <v>500000</v>
      </c>
      <c r="Y791" s="32">
        <f t="shared" si="52"/>
        <v>258.22844954474323</v>
      </c>
      <c r="Z791" s="61">
        <v>369500</v>
      </c>
      <c r="AA791" s="32">
        <f t="shared" si="53"/>
        <v>190.83082421356525</v>
      </c>
      <c r="AB791" s="32">
        <v>180.1</v>
      </c>
      <c r="AC791" s="32">
        <v>239</v>
      </c>
      <c r="AD791" s="32">
        <v>0</v>
      </c>
      <c r="AE791" s="32">
        <v>239</v>
      </c>
      <c r="AF791" s="32">
        <v>202.86</v>
      </c>
      <c r="AG791" s="32">
        <v>202.86</v>
      </c>
      <c r="AH791" s="32">
        <v>0</v>
      </c>
      <c r="AI791" s="21">
        <v>0</v>
      </c>
      <c r="AJ791" s="21">
        <v>0</v>
      </c>
      <c r="AK791" s="9">
        <v>0</v>
      </c>
      <c r="AL791" s="9">
        <v>0</v>
      </c>
      <c r="AM791" s="9">
        <v>0</v>
      </c>
      <c r="AN791" s="21">
        <v>0</v>
      </c>
      <c r="AO791" s="87">
        <v>0</v>
      </c>
      <c r="AP791" s="83">
        <v>0</v>
      </c>
      <c r="AQ791" s="24">
        <v>0</v>
      </c>
      <c r="AR791" s="24">
        <v>0</v>
      </c>
      <c r="AS791" s="24">
        <v>0</v>
      </c>
      <c r="AT791" s="24">
        <v>0</v>
      </c>
      <c r="AU791" s="24">
        <v>0</v>
      </c>
      <c r="AV791" s="24">
        <v>0</v>
      </c>
      <c r="AW791" s="24">
        <v>0</v>
      </c>
    </row>
    <row r="792" spans="1:49">
      <c r="A792" s="5">
        <v>1</v>
      </c>
      <c r="B792" s="5">
        <v>9</v>
      </c>
      <c r="C792" s="5">
        <v>5</v>
      </c>
      <c r="D792" s="5">
        <v>3</v>
      </c>
      <c r="E792" s="5">
        <v>0</v>
      </c>
      <c r="H792" s="5">
        <v>127903</v>
      </c>
      <c r="I792" s="5">
        <v>0</v>
      </c>
      <c r="J792" s="5" t="str">
        <f t="shared" si="54"/>
        <v>127903/0</v>
      </c>
      <c r="K792" s="2" t="s">
        <v>909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12">
        <v>202</v>
      </c>
      <c r="T792" s="29">
        <v>2</v>
      </c>
      <c r="U792" s="29">
        <v>5</v>
      </c>
      <c r="V792" s="61">
        <v>0</v>
      </c>
      <c r="W792" s="32">
        <f t="shared" si="51"/>
        <v>0</v>
      </c>
      <c r="X792" s="61">
        <v>1000000</v>
      </c>
      <c r="Y792" s="32">
        <f t="shared" si="52"/>
        <v>516.45689908948646</v>
      </c>
      <c r="Z792" s="61">
        <v>2400000</v>
      </c>
      <c r="AA792" s="32">
        <f t="shared" si="53"/>
        <v>1239.4965578147676</v>
      </c>
      <c r="AB792" s="32">
        <v>418.52</v>
      </c>
      <c r="AC792" s="32">
        <v>0</v>
      </c>
      <c r="AD792" s="32">
        <v>0</v>
      </c>
      <c r="AE792" s="32">
        <v>1000</v>
      </c>
      <c r="AF792" s="32">
        <v>0</v>
      </c>
      <c r="AG792" s="32">
        <v>0</v>
      </c>
      <c r="AH792" s="32">
        <v>0</v>
      </c>
      <c r="AI792" s="21">
        <v>0</v>
      </c>
      <c r="AJ792" s="21">
        <v>0</v>
      </c>
      <c r="AK792" s="9">
        <v>0</v>
      </c>
      <c r="AL792" s="9">
        <v>0</v>
      </c>
      <c r="AM792" s="9">
        <v>0</v>
      </c>
      <c r="AN792" s="21">
        <v>0</v>
      </c>
      <c r="AO792" s="87">
        <v>0</v>
      </c>
      <c r="AP792" s="83">
        <v>0</v>
      </c>
      <c r="AQ792" s="24">
        <v>0</v>
      </c>
      <c r="AR792" s="24">
        <v>0</v>
      </c>
      <c r="AS792" s="24">
        <v>0</v>
      </c>
      <c r="AT792" s="24">
        <v>0</v>
      </c>
      <c r="AU792" s="24">
        <v>0</v>
      </c>
      <c r="AV792" s="24">
        <v>0</v>
      </c>
      <c r="AW792" s="24">
        <v>0</v>
      </c>
    </row>
    <row r="793" spans="1:49">
      <c r="A793" s="1">
        <v>1</v>
      </c>
      <c r="B793" s="1">
        <v>9</v>
      </c>
      <c r="C793" s="1">
        <v>5</v>
      </c>
      <c r="D793" s="1">
        <v>8</v>
      </c>
      <c r="E793" s="1">
        <v>0</v>
      </c>
      <c r="H793" s="1">
        <v>127910</v>
      </c>
      <c r="I793" s="1">
        <v>0</v>
      </c>
      <c r="J793" s="5" t="str">
        <f t="shared" si="54"/>
        <v>127910/0</v>
      </c>
      <c r="K793" s="2" t="s">
        <v>501</v>
      </c>
      <c r="L793" s="1">
        <v>9</v>
      </c>
      <c r="M793" s="1">
        <v>3</v>
      </c>
      <c r="N793" s="1">
        <v>1</v>
      </c>
      <c r="O793" s="1">
        <v>10</v>
      </c>
      <c r="P793" s="1">
        <v>99</v>
      </c>
      <c r="Q793" s="1">
        <v>99</v>
      </c>
      <c r="R793" s="1">
        <v>0</v>
      </c>
      <c r="S793" s="12">
        <v>202</v>
      </c>
      <c r="T793" s="29">
        <v>2</v>
      </c>
      <c r="U793" s="29">
        <v>5</v>
      </c>
      <c r="V793" s="61">
        <v>0</v>
      </c>
      <c r="W793" s="32">
        <f t="shared" si="51"/>
        <v>0</v>
      </c>
      <c r="X793" s="61">
        <v>0</v>
      </c>
      <c r="Y793" s="32">
        <f t="shared" si="52"/>
        <v>0</v>
      </c>
      <c r="Z793" s="61">
        <v>0</v>
      </c>
      <c r="AA793" s="32">
        <f t="shared" si="53"/>
        <v>0</v>
      </c>
      <c r="AB793" s="32">
        <v>0</v>
      </c>
      <c r="AC793" s="32">
        <v>0</v>
      </c>
      <c r="AD793" s="32">
        <v>0</v>
      </c>
      <c r="AE793" s="32">
        <v>0</v>
      </c>
      <c r="AF793" s="32">
        <v>0</v>
      </c>
      <c r="AG793" s="32">
        <v>0</v>
      </c>
      <c r="AH793" s="32">
        <v>0</v>
      </c>
      <c r="AI793" s="21">
        <v>0</v>
      </c>
      <c r="AJ793" s="21">
        <v>0</v>
      </c>
      <c r="AK793" s="9">
        <v>0</v>
      </c>
      <c r="AL793" s="9">
        <v>0</v>
      </c>
      <c r="AM793" s="9">
        <v>73882.210000000006</v>
      </c>
      <c r="AN793" s="21">
        <v>0</v>
      </c>
      <c r="AO793" s="87">
        <v>0</v>
      </c>
      <c r="AP793" s="83">
        <v>0</v>
      </c>
      <c r="AQ793" s="24">
        <v>0</v>
      </c>
      <c r="AR793" s="24">
        <v>0</v>
      </c>
      <c r="AS793" s="24">
        <v>0</v>
      </c>
      <c r="AT793" s="24">
        <v>0</v>
      </c>
      <c r="AU793" s="24">
        <v>0</v>
      </c>
      <c r="AV793" s="24">
        <f>VLOOKUP(J793,Foglio4!$D$2:$I$1206,6,0)</f>
        <v>0</v>
      </c>
      <c r="AW793" s="24">
        <f>VLOOKUP(SPESA!J793,Foglio4!$D$2:$J$1206,7,0)</f>
        <v>0</v>
      </c>
    </row>
    <row r="794" spans="1:49">
      <c r="A794" s="5">
        <v>1</v>
      </c>
      <c r="B794" s="5">
        <v>9</v>
      </c>
      <c r="C794" s="5">
        <v>5</v>
      </c>
      <c r="D794" s="5">
        <v>5</v>
      </c>
      <c r="E794" s="5">
        <v>0</v>
      </c>
      <c r="F794" s="5">
        <v>128500</v>
      </c>
      <c r="G794" s="5">
        <v>0</v>
      </c>
      <c r="H794" s="5">
        <v>0</v>
      </c>
      <c r="I794" s="5">
        <v>0</v>
      </c>
      <c r="J794" s="5" t="str">
        <f t="shared" si="54"/>
        <v>0/0</v>
      </c>
      <c r="K794" s="2" t="s">
        <v>975</v>
      </c>
      <c r="L794" s="5">
        <v>0</v>
      </c>
      <c r="M794" s="5">
        <v>0</v>
      </c>
      <c r="N794" s="5">
        <v>0</v>
      </c>
      <c r="O794" s="5">
        <v>0</v>
      </c>
      <c r="P794" s="5">
        <v>0</v>
      </c>
      <c r="Q794" s="5">
        <v>0</v>
      </c>
      <c r="R794" s="5">
        <v>0</v>
      </c>
      <c r="S794" s="49">
        <v>202</v>
      </c>
      <c r="T794" s="29">
        <v>2</v>
      </c>
      <c r="U794" s="29">
        <v>5</v>
      </c>
      <c r="V794" s="61">
        <v>20013114</v>
      </c>
      <c r="W794" s="32">
        <f t="shared" si="51"/>
        <v>10335.910797564389</v>
      </c>
      <c r="X794" s="61">
        <v>31700000</v>
      </c>
      <c r="Y794" s="32">
        <f t="shared" si="52"/>
        <v>16371.683701136722</v>
      </c>
      <c r="Z794" s="61">
        <v>31700000</v>
      </c>
      <c r="AA794" s="32">
        <f t="shared" si="53"/>
        <v>16371.683701136722</v>
      </c>
      <c r="AB794" s="32">
        <v>16733</v>
      </c>
      <c r="AC794" s="32">
        <v>16800</v>
      </c>
      <c r="AD794" s="32">
        <v>0</v>
      </c>
      <c r="AE794" s="32">
        <v>0</v>
      </c>
      <c r="AF794" s="32">
        <v>0</v>
      </c>
      <c r="AG794" s="32">
        <v>0</v>
      </c>
      <c r="AH794" s="32">
        <v>0</v>
      </c>
      <c r="AI794" s="21">
        <v>0</v>
      </c>
      <c r="AJ794" s="21">
        <v>0</v>
      </c>
      <c r="AK794" s="9">
        <v>0</v>
      </c>
      <c r="AL794" s="9">
        <v>0</v>
      </c>
      <c r="AM794" s="9">
        <v>0</v>
      </c>
      <c r="AN794" s="21">
        <v>0</v>
      </c>
      <c r="AO794" s="87">
        <v>0</v>
      </c>
      <c r="AP794" s="83">
        <v>0</v>
      </c>
      <c r="AQ794" s="24">
        <v>0</v>
      </c>
      <c r="AR794" s="24">
        <v>0</v>
      </c>
      <c r="AS794" s="24">
        <v>0</v>
      </c>
      <c r="AT794" s="24">
        <v>0</v>
      </c>
      <c r="AU794" s="24">
        <v>0</v>
      </c>
      <c r="AV794" s="24">
        <v>0</v>
      </c>
      <c r="AW794" s="24">
        <v>0</v>
      </c>
    </row>
    <row r="795" spans="1:49">
      <c r="A795" s="5">
        <v>1</v>
      </c>
      <c r="B795" s="5">
        <v>9</v>
      </c>
      <c r="C795" s="5">
        <v>5</v>
      </c>
      <c r="D795" s="5">
        <v>7</v>
      </c>
      <c r="E795" s="5">
        <v>0</v>
      </c>
      <c r="F795" s="5">
        <v>128550</v>
      </c>
      <c r="G795" s="5">
        <v>0</v>
      </c>
      <c r="H795" s="5">
        <v>0</v>
      </c>
      <c r="I795" s="5">
        <v>0</v>
      </c>
      <c r="J795" s="5" t="str">
        <f t="shared" si="54"/>
        <v>0/0</v>
      </c>
      <c r="K795" s="2" t="s">
        <v>942</v>
      </c>
      <c r="L795" s="5">
        <v>0</v>
      </c>
      <c r="M795" s="5">
        <v>0</v>
      </c>
      <c r="N795" s="5">
        <v>0</v>
      </c>
      <c r="O795" s="5">
        <v>0</v>
      </c>
      <c r="P795" s="5">
        <v>0</v>
      </c>
      <c r="Q795" s="5">
        <v>0</v>
      </c>
      <c r="R795" s="5">
        <v>0</v>
      </c>
      <c r="S795" s="44">
        <v>301</v>
      </c>
      <c r="T795" s="29">
        <v>2</v>
      </c>
      <c r="U795" s="29">
        <v>5</v>
      </c>
      <c r="V795" s="61">
        <v>0</v>
      </c>
      <c r="W795" s="32">
        <f t="shared" si="51"/>
        <v>0</v>
      </c>
      <c r="X795" s="61">
        <v>2815160</v>
      </c>
      <c r="Y795" s="32">
        <f t="shared" si="52"/>
        <v>1453.9088040407587</v>
      </c>
      <c r="Z795" s="61">
        <v>3255000</v>
      </c>
      <c r="AA795" s="32">
        <f t="shared" si="53"/>
        <v>1681.0672065362785</v>
      </c>
      <c r="AB795" s="32">
        <v>1910</v>
      </c>
      <c r="AC795" s="32">
        <v>1974.45</v>
      </c>
      <c r="AD795" s="32">
        <v>1725.11</v>
      </c>
      <c r="AE795" s="32">
        <v>0</v>
      </c>
      <c r="AF795" s="32">
        <v>0</v>
      </c>
      <c r="AG795" s="32">
        <v>0</v>
      </c>
      <c r="AH795" s="32">
        <v>0</v>
      </c>
      <c r="AI795" s="21">
        <v>0</v>
      </c>
      <c r="AJ795" s="21">
        <v>0</v>
      </c>
      <c r="AK795" s="9">
        <v>0</v>
      </c>
      <c r="AL795" s="9">
        <v>0</v>
      </c>
      <c r="AM795" s="9">
        <v>0</v>
      </c>
      <c r="AN795" s="21">
        <v>0</v>
      </c>
      <c r="AO795" s="87">
        <v>0</v>
      </c>
      <c r="AP795" s="83">
        <v>0</v>
      </c>
      <c r="AQ795" s="24">
        <v>0</v>
      </c>
      <c r="AR795" s="24">
        <v>0</v>
      </c>
      <c r="AS795" s="24">
        <v>0</v>
      </c>
      <c r="AT795" s="24">
        <v>0</v>
      </c>
      <c r="AU795" s="24">
        <v>0</v>
      </c>
      <c r="AV795" s="24">
        <v>0</v>
      </c>
      <c r="AW795" s="24">
        <v>0</v>
      </c>
    </row>
    <row r="796" spans="1:49">
      <c r="A796" s="5">
        <v>1</v>
      </c>
      <c r="B796" s="5">
        <v>9</v>
      </c>
      <c r="C796" s="5">
        <v>5</v>
      </c>
      <c r="D796" s="5">
        <v>8</v>
      </c>
      <c r="E796" s="5">
        <v>0</v>
      </c>
      <c r="F796" s="5">
        <v>128600</v>
      </c>
      <c r="G796" s="5">
        <v>0</v>
      </c>
      <c r="H796" s="5">
        <v>0</v>
      </c>
      <c r="I796" s="5">
        <v>0</v>
      </c>
      <c r="J796" s="5" t="str">
        <f t="shared" si="54"/>
        <v>0/0</v>
      </c>
      <c r="K796" s="2" t="s">
        <v>1072</v>
      </c>
      <c r="L796" s="5">
        <v>0</v>
      </c>
      <c r="M796" s="5">
        <v>0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70">
        <v>302</v>
      </c>
      <c r="T796" s="29">
        <v>2</v>
      </c>
      <c r="U796" s="29">
        <v>5</v>
      </c>
      <c r="V796" s="61">
        <v>57114000</v>
      </c>
      <c r="W796" s="32">
        <f t="shared" si="51"/>
        <v>29496.919334596932</v>
      </c>
      <c r="X796" s="61">
        <v>37530000</v>
      </c>
      <c r="Y796" s="32">
        <f t="shared" si="52"/>
        <v>19382.627422828427</v>
      </c>
      <c r="Z796" s="61">
        <v>0</v>
      </c>
      <c r="AA796" s="32">
        <v>0</v>
      </c>
      <c r="AB796" s="32">
        <v>0</v>
      </c>
      <c r="AC796" s="32">
        <v>0</v>
      </c>
      <c r="AD796" s="32">
        <v>0</v>
      </c>
      <c r="AE796" s="32">
        <v>0</v>
      </c>
      <c r="AF796" s="32">
        <v>0</v>
      </c>
      <c r="AG796" s="32">
        <v>0</v>
      </c>
      <c r="AH796" s="32">
        <v>0</v>
      </c>
      <c r="AI796" s="21">
        <v>0</v>
      </c>
      <c r="AJ796" s="21">
        <v>0</v>
      </c>
      <c r="AK796" s="9">
        <v>0</v>
      </c>
      <c r="AL796" s="9">
        <v>0</v>
      </c>
      <c r="AM796" s="9">
        <v>0</v>
      </c>
      <c r="AN796" s="21">
        <v>0</v>
      </c>
      <c r="AO796" s="87">
        <v>0</v>
      </c>
      <c r="AP796" s="83">
        <v>0</v>
      </c>
      <c r="AQ796" s="24">
        <v>0</v>
      </c>
      <c r="AR796" s="24">
        <v>0</v>
      </c>
      <c r="AS796" s="24">
        <v>0</v>
      </c>
      <c r="AT796" s="24">
        <v>0</v>
      </c>
      <c r="AU796" s="24">
        <v>0</v>
      </c>
      <c r="AV796" s="24">
        <v>0</v>
      </c>
      <c r="AW796" s="24">
        <v>0</v>
      </c>
    </row>
    <row r="797" spans="1:49">
      <c r="A797" s="5">
        <v>1</v>
      </c>
      <c r="B797" s="5">
        <v>9</v>
      </c>
      <c r="C797" s="5">
        <v>6</v>
      </c>
      <c r="D797" s="5">
        <v>1</v>
      </c>
      <c r="E797" s="5">
        <v>0</v>
      </c>
      <c r="F797" s="5">
        <v>130000</v>
      </c>
      <c r="G797" s="5">
        <v>0</v>
      </c>
      <c r="H797" s="5">
        <v>0</v>
      </c>
      <c r="I797" s="5">
        <v>0</v>
      </c>
      <c r="J797" s="5" t="str">
        <f t="shared" si="54"/>
        <v>0/0</v>
      </c>
      <c r="K797" s="2" t="s">
        <v>939</v>
      </c>
      <c r="L797" s="5">
        <v>0</v>
      </c>
      <c r="M797" s="5">
        <v>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44">
        <v>301</v>
      </c>
      <c r="T797" s="29">
        <v>2</v>
      </c>
      <c r="U797" s="29">
        <v>30</v>
      </c>
      <c r="V797" s="61">
        <v>0</v>
      </c>
      <c r="W797" s="32">
        <f t="shared" si="51"/>
        <v>0</v>
      </c>
      <c r="X797" s="61">
        <v>4975880</v>
      </c>
      <c r="Y797" s="32">
        <f t="shared" si="52"/>
        <v>2569.8275550413941</v>
      </c>
      <c r="Z797" s="61">
        <v>31083780</v>
      </c>
      <c r="AA797" s="32">
        <f t="shared" si="53"/>
        <v>16053.432630779798</v>
      </c>
      <c r="AB797" s="32">
        <v>16821</v>
      </c>
      <c r="AC797" s="32">
        <v>17247.88</v>
      </c>
      <c r="AD797" s="32">
        <v>17630.900000000001</v>
      </c>
      <c r="AE797" s="32">
        <v>0</v>
      </c>
      <c r="AF797" s="32">
        <v>0</v>
      </c>
      <c r="AG797" s="32">
        <v>0</v>
      </c>
      <c r="AH797" s="32">
        <v>0</v>
      </c>
      <c r="AI797" s="21">
        <v>0</v>
      </c>
      <c r="AJ797" s="21">
        <v>0</v>
      </c>
      <c r="AK797" s="9">
        <v>0</v>
      </c>
      <c r="AL797" s="9">
        <v>0</v>
      </c>
      <c r="AM797" s="9">
        <v>0</v>
      </c>
      <c r="AN797" s="21">
        <v>0</v>
      </c>
      <c r="AO797" s="87">
        <v>0</v>
      </c>
      <c r="AP797" s="83">
        <v>0</v>
      </c>
      <c r="AQ797" s="24">
        <v>0</v>
      </c>
      <c r="AR797" s="24">
        <v>0</v>
      </c>
      <c r="AS797" s="24">
        <v>0</v>
      </c>
      <c r="AT797" s="24">
        <v>0</v>
      </c>
      <c r="AU797" s="24">
        <v>0</v>
      </c>
      <c r="AV797" s="24">
        <v>0</v>
      </c>
      <c r="AW797" s="24">
        <v>0</v>
      </c>
    </row>
    <row r="798" spans="1:49">
      <c r="A798" s="5">
        <v>1</v>
      </c>
      <c r="B798" s="5">
        <v>9</v>
      </c>
      <c r="C798" s="5">
        <v>6</v>
      </c>
      <c r="D798" s="5">
        <v>1</v>
      </c>
      <c r="E798" s="5">
        <v>0</v>
      </c>
      <c r="F798" s="5">
        <v>130010</v>
      </c>
      <c r="G798" s="5">
        <v>0</v>
      </c>
      <c r="H798" s="5">
        <v>0</v>
      </c>
      <c r="I798" s="5">
        <v>0</v>
      </c>
      <c r="J798" s="5" t="str">
        <f t="shared" si="54"/>
        <v>0/0</v>
      </c>
      <c r="K798" s="2" t="s">
        <v>943</v>
      </c>
      <c r="L798" s="5">
        <v>0</v>
      </c>
      <c r="M798" s="5">
        <v>0</v>
      </c>
      <c r="N798" s="5">
        <v>0</v>
      </c>
      <c r="O798" s="5">
        <v>0</v>
      </c>
      <c r="P798" s="5">
        <v>0</v>
      </c>
      <c r="Q798" s="5">
        <v>0</v>
      </c>
      <c r="R798" s="5">
        <v>0</v>
      </c>
      <c r="S798" s="44">
        <v>301</v>
      </c>
      <c r="T798" s="29">
        <v>2</v>
      </c>
      <c r="U798" s="29">
        <v>30</v>
      </c>
      <c r="V798" s="61">
        <v>0</v>
      </c>
      <c r="W798" s="32">
        <f t="shared" si="51"/>
        <v>0</v>
      </c>
      <c r="X798" s="61">
        <v>1328000</v>
      </c>
      <c r="Y798" s="32">
        <f t="shared" si="52"/>
        <v>685.85476199083803</v>
      </c>
      <c r="Z798" s="61">
        <v>8660793</v>
      </c>
      <c r="AA798" s="32">
        <f t="shared" si="53"/>
        <v>4472.9262964359314</v>
      </c>
      <c r="AB798" s="32">
        <v>5018</v>
      </c>
      <c r="AC798" s="32">
        <v>5179.6899999999996</v>
      </c>
      <c r="AD798" s="32">
        <v>5529.72</v>
      </c>
      <c r="AE798" s="32">
        <v>0</v>
      </c>
      <c r="AF798" s="32">
        <v>0</v>
      </c>
      <c r="AG798" s="32">
        <v>0</v>
      </c>
      <c r="AH798" s="32">
        <v>0</v>
      </c>
      <c r="AI798" s="21">
        <v>0</v>
      </c>
      <c r="AJ798" s="21">
        <v>0</v>
      </c>
      <c r="AK798" s="9">
        <v>0</v>
      </c>
      <c r="AL798" s="9">
        <v>0</v>
      </c>
      <c r="AM798" s="9">
        <v>0</v>
      </c>
      <c r="AN798" s="21">
        <v>0</v>
      </c>
      <c r="AO798" s="87">
        <v>0</v>
      </c>
      <c r="AP798" s="83">
        <v>0</v>
      </c>
      <c r="AQ798" s="24">
        <v>0</v>
      </c>
      <c r="AR798" s="24">
        <v>0</v>
      </c>
      <c r="AS798" s="24">
        <v>0</v>
      </c>
      <c r="AT798" s="24">
        <v>0</v>
      </c>
      <c r="AU798" s="24">
        <v>0</v>
      </c>
      <c r="AV798" s="24">
        <v>0</v>
      </c>
      <c r="AW798" s="24">
        <v>0</v>
      </c>
    </row>
    <row r="799" spans="1:49">
      <c r="A799" s="1">
        <v>1</v>
      </c>
      <c r="B799" s="1">
        <v>9</v>
      </c>
      <c r="C799" s="1">
        <v>6</v>
      </c>
      <c r="D799" s="1">
        <v>2</v>
      </c>
      <c r="E799" s="1">
        <v>0</v>
      </c>
      <c r="H799" s="1">
        <v>130100</v>
      </c>
      <c r="I799" s="1">
        <v>0</v>
      </c>
      <c r="J799" s="5" t="str">
        <f t="shared" si="54"/>
        <v>130100/0</v>
      </c>
      <c r="K799" s="2" t="s">
        <v>502</v>
      </c>
      <c r="L799" s="1">
        <v>9</v>
      </c>
      <c r="M799" s="1">
        <v>5</v>
      </c>
      <c r="N799" s="1">
        <v>1</v>
      </c>
      <c r="O799" s="1">
        <v>3</v>
      </c>
      <c r="P799" s="1">
        <v>1</v>
      </c>
      <c r="Q799" s="1">
        <v>2</v>
      </c>
      <c r="R799" s="1">
        <v>999</v>
      </c>
      <c r="S799" s="12">
        <v>202</v>
      </c>
      <c r="T799" s="29">
        <v>2</v>
      </c>
      <c r="U799" s="29">
        <v>30</v>
      </c>
      <c r="V799" s="61">
        <v>0</v>
      </c>
      <c r="W799" s="32">
        <f t="shared" si="51"/>
        <v>0</v>
      </c>
      <c r="X799" s="61">
        <v>0</v>
      </c>
      <c r="Y799" s="32">
        <f t="shared" si="52"/>
        <v>0</v>
      </c>
      <c r="Z799" s="61">
        <v>4086400</v>
      </c>
      <c r="AA799" s="32">
        <f t="shared" si="53"/>
        <v>2110.4494724392775</v>
      </c>
      <c r="AB799" s="32">
        <v>16292.13</v>
      </c>
      <c r="AC799" s="32">
        <v>18983.66</v>
      </c>
      <c r="AD799" s="32">
        <v>14008.62</v>
      </c>
      <c r="AE799" s="32">
        <v>11995.52</v>
      </c>
      <c r="AF799" s="32">
        <v>9982.6200000000008</v>
      </c>
      <c r="AG799" s="32">
        <v>9909.92</v>
      </c>
      <c r="AH799" s="32">
        <v>8913.36</v>
      </c>
      <c r="AI799" s="21">
        <v>9696.2000000000007</v>
      </c>
      <c r="AJ799" s="21">
        <v>9699.6299999999992</v>
      </c>
      <c r="AK799" s="9">
        <v>9700</v>
      </c>
      <c r="AL799" s="9">
        <v>9700</v>
      </c>
      <c r="AM799" s="9">
        <v>6995.94</v>
      </c>
      <c r="AN799" s="21">
        <v>6998.5</v>
      </c>
      <c r="AO799" s="87">
        <v>7000</v>
      </c>
      <c r="AP799" s="83">
        <v>3856.66</v>
      </c>
      <c r="AQ799" s="24">
        <v>7000</v>
      </c>
      <c r="AR799" s="24">
        <v>6999.93</v>
      </c>
      <c r="AS799" s="24">
        <v>6998.74</v>
      </c>
      <c r="AT799" s="24">
        <v>6884.44</v>
      </c>
      <c r="AU799" s="24">
        <v>9000</v>
      </c>
      <c r="AV799" s="24">
        <f>VLOOKUP(J799,Foglio4!$D$2:$I$1206,6,0)</f>
        <v>9000</v>
      </c>
      <c r="AW799" s="24">
        <f>VLOOKUP(SPESA!J799,Foglio4!$D$2:$J$1206,7,0)</f>
        <v>7000</v>
      </c>
    </row>
    <row r="800" spans="1:49">
      <c r="A800" s="1">
        <v>1</v>
      </c>
      <c r="B800" s="1">
        <v>9</v>
      </c>
      <c r="C800" s="1">
        <v>6</v>
      </c>
      <c r="D800" s="1">
        <v>2</v>
      </c>
      <c r="E800" s="1">
        <v>0</v>
      </c>
      <c r="H800" s="1">
        <v>130100</v>
      </c>
      <c r="I800" s="1">
        <v>71</v>
      </c>
      <c r="J800" s="5" t="str">
        <f t="shared" si="54"/>
        <v>130100/71</v>
      </c>
      <c r="K800" s="2" t="s">
        <v>503</v>
      </c>
      <c r="L800" s="1">
        <v>9</v>
      </c>
      <c r="M800" s="1">
        <v>5</v>
      </c>
      <c r="N800" s="1">
        <v>1</v>
      </c>
      <c r="O800" s="1">
        <v>10</v>
      </c>
      <c r="P800" s="1">
        <v>2</v>
      </c>
      <c r="Q800" s="1">
        <v>1</v>
      </c>
      <c r="R800" s="1">
        <v>1</v>
      </c>
      <c r="S800" s="12">
        <v>202</v>
      </c>
      <c r="T800" s="29">
        <v>2</v>
      </c>
      <c r="U800" s="29">
        <v>30</v>
      </c>
      <c r="V800" s="61">
        <v>0</v>
      </c>
      <c r="W800" s="32">
        <f t="shared" si="51"/>
        <v>0</v>
      </c>
      <c r="X800" s="61">
        <v>0</v>
      </c>
      <c r="Y800" s="32">
        <f t="shared" si="52"/>
        <v>0</v>
      </c>
      <c r="Z800" s="61">
        <v>0</v>
      </c>
      <c r="AA800" s="32">
        <f t="shared" si="53"/>
        <v>0</v>
      </c>
      <c r="AB800" s="32">
        <v>0</v>
      </c>
      <c r="AC800" s="32">
        <v>0</v>
      </c>
      <c r="AD800" s="32">
        <v>0</v>
      </c>
      <c r="AE800" s="32">
        <v>0</v>
      </c>
      <c r="AF800" s="32">
        <v>0</v>
      </c>
      <c r="AG800" s="32">
        <v>0</v>
      </c>
      <c r="AH800" s="32">
        <v>0</v>
      </c>
      <c r="AI800" s="21">
        <v>0</v>
      </c>
      <c r="AJ800" s="21">
        <v>0</v>
      </c>
      <c r="AK800" s="9">
        <v>0</v>
      </c>
      <c r="AL800" s="9">
        <v>0</v>
      </c>
      <c r="AM800" s="9">
        <v>0</v>
      </c>
      <c r="AN800" s="21">
        <v>0</v>
      </c>
      <c r="AO800" s="87">
        <v>0</v>
      </c>
      <c r="AP800" s="83">
        <v>0</v>
      </c>
      <c r="AQ800" s="24">
        <v>0</v>
      </c>
      <c r="AR800" s="24">
        <v>0</v>
      </c>
      <c r="AS800" s="24">
        <v>0</v>
      </c>
      <c r="AT800" s="24">
        <v>0</v>
      </c>
      <c r="AU800" s="24">
        <v>0</v>
      </c>
      <c r="AV800" s="24">
        <f>VLOOKUP(J800,Foglio4!$D$2:$I$1206,6,0)</f>
        <v>0</v>
      </c>
      <c r="AW800" s="24">
        <f>VLOOKUP(SPESA!J800,Foglio4!$D$2:$J$1206,7,0)</f>
        <v>0</v>
      </c>
    </row>
    <row r="801" spans="1:49">
      <c r="A801" s="1">
        <v>1</v>
      </c>
      <c r="B801" s="1">
        <v>9</v>
      </c>
      <c r="C801" s="1">
        <v>6</v>
      </c>
      <c r="D801" s="1">
        <v>2</v>
      </c>
      <c r="E801" s="1">
        <v>0</v>
      </c>
      <c r="H801" s="1">
        <v>130110</v>
      </c>
      <c r="I801" s="1">
        <v>0</v>
      </c>
      <c r="J801" s="5" t="str">
        <f t="shared" si="54"/>
        <v>130110/0</v>
      </c>
      <c r="K801" s="2" t="s">
        <v>504</v>
      </c>
      <c r="L801" s="1">
        <v>9</v>
      </c>
      <c r="M801" s="1">
        <v>5</v>
      </c>
      <c r="N801" s="1">
        <v>1</v>
      </c>
      <c r="O801" s="1">
        <v>3</v>
      </c>
      <c r="P801" s="1">
        <v>1</v>
      </c>
      <c r="Q801" s="1">
        <v>2</v>
      </c>
      <c r="R801" s="1">
        <v>4</v>
      </c>
      <c r="S801" s="12">
        <v>202</v>
      </c>
      <c r="T801" s="29">
        <v>2</v>
      </c>
      <c r="U801" s="29">
        <v>30</v>
      </c>
      <c r="V801" s="61">
        <v>0</v>
      </c>
      <c r="W801" s="32">
        <f t="shared" si="51"/>
        <v>0</v>
      </c>
      <c r="X801" s="61">
        <v>0</v>
      </c>
      <c r="Y801" s="32">
        <f t="shared" si="52"/>
        <v>0</v>
      </c>
      <c r="Z801" s="61">
        <v>1020137</v>
      </c>
      <c r="AA801" s="32">
        <f t="shared" si="53"/>
        <v>526.8567916664515</v>
      </c>
      <c r="AB801" s="32">
        <v>463.75</v>
      </c>
      <c r="AC801" s="32">
        <v>1746.61</v>
      </c>
      <c r="AD801" s="32">
        <v>1000</v>
      </c>
      <c r="AE801" s="32">
        <v>1152.56</v>
      </c>
      <c r="AF801" s="32">
        <v>1200</v>
      </c>
      <c r="AG801" s="32">
        <v>1200</v>
      </c>
      <c r="AH801" s="32">
        <v>1035.54</v>
      </c>
      <c r="AI801" s="21">
        <v>1078.3900000000001</v>
      </c>
      <c r="AJ801" s="21">
        <v>1079.45</v>
      </c>
      <c r="AK801" s="9">
        <v>1093</v>
      </c>
      <c r="AL801" s="9">
        <v>1100</v>
      </c>
      <c r="AM801" s="9">
        <v>300</v>
      </c>
      <c r="AN801" s="21">
        <v>274.83</v>
      </c>
      <c r="AO801" s="87">
        <v>300</v>
      </c>
      <c r="AP801" s="83">
        <v>300</v>
      </c>
      <c r="AQ801" s="24">
        <v>300</v>
      </c>
      <c r="AR801" s="24">
        <v>273.64999999999998</v>
      </c>
      <c r="AS801" s="24">
        <v>299.97000000000003</v>
      </c>
      <c r="AT801" s="24">
        <v>300</v>
      </c>
      <c r="AU801" s="24">
        <v>300</v>
      </c>
      <c r="AV801" s="24">
        <f>VLOOKUP(J801,Foglio4!$D$2:$I$1206,6,0)</f>
        <v>300</v>
      </c>
      <c r="AW801" s="24">
        <f>VLOOKUP(SPESA!J801,Foglio4!$D$2:$J$1206,7,0)</f>
        <v>300</v>
      </c>
    </row>
    <row r="802" spans="1:49">
      <c r="A802" s="1">
        <v>1</v>
      </c>
      <c r="B802" s="1">
        <v>9</v>
      </c>
      <c r="C802" s="1">
        <v>6</v>
      </c>
      <c r="D802" s="1">
        <v>2</v>
      </c>
      <c r="E802" s="1">
        <v>0</v>
      </c>
      <c r="H802" s="1">
        <v>130120</v>
      </c>
      <c r="I802" s="1">
        <v>0</v>
      </c>
      <c r="J802" s="5" t="str">
        <f t="shared" si="54"/>
        <v>130120/0</v>
      </c>
      <c r="K802" s="2" t="s">
        <v>505</v>
      </c>
      <c r="L802" s="1">
        <v>9</v>
      </c>
      <c r="M802" s="1">
        <v>5</v>
      </c>
      <c r="N802" s="1">
        <v>1</v>
      </c>
      <c r="O802" s="1">
        <v>3</v>
      </c>
      <c r="P802" s="1">
        <v>1</v>
      </c>
      <c r="Q802" s="1">
        <v>3</v>
      </c>
      <c r="R802" s="1">
        <v>2</v>
      </c>
      <c r="S802" s="12">
        <v>202</v>
      </c>
      <c r="T802" s="29">
        <v>2</v>
      </c>
      <c r="U802" s="29">
        <v>30</v>
      </c>
      <c r="V802" s="61">
        <v>0</v>
      </c>
      <c r="W802" s="32">
        <f t="shared" si="51"/>
        <v>0</v>
      </c>
      <c r="X802" s="61">
        <v>0</v>
      </c>
      <c r="Y802" s="32">
        <f t="shared" si="52"/>
        <v>0</v>
      </c>
      <c r="Z802" s="61">
        <v>0</v>
      </c>
      <c r="AA802" s="32">
        <f t="shared" si="53"/>
        <v>0</v>
      </c>
      <c r="AB802" s="32">
        <v>0</v>
      </c>
      <c r="AC802" s="32">
        <v>1500</v>
      </c>
      <c r="AD802" s="32">
        <v>795.5</v>
      </c>
      <c r="AE802" s="32">
        <v>736</v>
      </c>
      <c r="AF802" s="32">
        <v>759.52</v>
      </c>
      <c r="AG802" s="32">
        <v>760</v>
      </c>
      <c r="AH802" s="32">
        <v>602.79999999999995</v>
      </c>
      <c r="AI802" s="21">
        <v>815.8</v>
      </c>
      <c r="AJ802" s="21">
        <v>810.3</v>
      </c>
      <c r="AK802" s="9">
        <v>970</v>
      </c>
      <c r="AL802" s="9">
        <v>897.05</v>
      </c>
      <c r="AM802" s="9">
        <v>919</v>
      </c>
      <c r="AN802" s="21">
        <v>935.23</v>
      </c>
      <c r="AO802" s="87">
        <v>140</v>
      </c>
      <c r="AP802" s="83">
        <v>380.94</v>
      </c>
      <c r="AQ802" s="24">
        <v>970</v>
      </c>
      <c r="AR802" s="24">
        <v>970</v>
      </c>
      <c r="AS802" s="24">
        <v>919.3</v>
      </c>
      <c r="AT802" s="24">
        <v>559.05999999999995</v>
      </c>
      <c r="AU802" s="24">
        <v>920</v>
      </c>
      <c r="AV802" s="24">
        <f>VLOOKUP(J802,Foglio4!$D$2:$I$1206,6,0)</f>
        <v>920</v>
      </c>
      <c r="AW802" s="24">
        <f>VLOOKUP(SPESA!J802,Foglio4!$D$2:$J$1206,7,0)</f>
        <v>920</v>
      </c>
    </row>
    <row r="803" spans="1:49">
      <c r="A803" s="1">
        <v>1</v>
      </c>
      <c r="B803" s="1">
        <v>9</v>
      </c>
      <c r="C803" s="1">
        <v>6</v>
      </c>
      <c r="D803" s="1">
        <v>2</v>
      </c>
      <c r="E803" s="1">
        <v>0</v>
      </c>
      <c r="H803" s="1">
        <v>130120</v>
      </c>
      <c r="I803" s="1">
        <v>71</v>
      </c>
      <c r="J803" s="5" t="str">
        <f t="shared" si="54"/>
        <v>130120/71</v>
      </c>
      <c r="K803" s="2" t="s">
        <v>506</v>
      </c>
      <c r="L803" s="1">
        <v>9</v>
      </c>
      <c r="M803" s="1">
        <v>5</v>
      </c>
      <c r="N803" s="1">
        <v>1</v>
      </c>
      <c r="O803" s="1">
        <v>10</v>
      </c>
      <c r="P803" s="1">
        <v>2</v>
      </c>
      <c r="Q803" s="1">
        <v>1</v>
      </c>
      <c r="R803" s="1">
        <v>1</v>
      </c>
      <c r="S803" s="12">
        <v>202</v>
      </c>
      <c r="T803" s="29">
        <v>2</v>
      </c>
      <c r="U803" s="29">
        <v>30</v>
      </c>
      <c r="V803" s="61">
        <v>0</v>
      </c>
      <c r="W803" s="32">
        <f t="shared" ref="W803:W869" si="55">V803/1936.27</f>
        <v>0</v>
      </c>
      <c r="X803" s="61">
        <v>0</v>
      </c>
      <c r="Y803" s="32">
        <f t="shared" si="52"/>
        <v>0</v>
      </c>
      <c r="Z803" s="61">
        <v>0</v>
      </c>
      <c r="AA803" s="32">
        <f t="shared" si="53"/>
        <v>0</v>
      </c>
      <c r="AB803" s="32">
        <v>0</v>
      </c>
      <c r="AC803" s="32">
        <v>0</v>
      </c>
      <c r="AD803" s="32">
        <v>0</v>
      </c>
      <c r="AE803" s="32">
        <v>0</v>
      </c>
      <c r="AF803" s="32">
        <v>0</v>
      </c>
      <c r="AG803" s="32">
        <v>0</v>
      </c>
      <c r="AH803" s="32">
        <v>0</v>
      </c>
      <c r="AI803" s="21">
        <v>0</v>
      </c>
      <c r="AJ803" s="21">
        <v>0</v>
      </c>
      <c r="AK803" s="9">
        <v>0</v>
      </c>
      <c r="AL803" s="9">
        <v>0</v>
      </c>
      <c r="AM803" s="9">
        <v>0</v>
      </c>
      <c r="AN803" s="21">
        <v>0</v>
      </c>
      <c r="AO803" s="87">
        <v>0</v>
      </c>
      <c r="AP803" s="83">
        <v>0</v>
      </c>
      <c r="AQ803" s="24">
        <v>0</v>
      </c>
      <c r="AR803" s="24">
        <v>0</v>
      </c>
      <c r="AS803" s="24">
        <v>0</v>
      </c>
      <c r="AT803" s="24">
        <v>0</v>
      </c>
      <c r="AU803" s="24">
        <v>0</v>
      </c>
      <c r="AV803" s="24">
        <f>VLOOKUP(J803,Foglio4!$D$2:$I$1206,6,0)</f>
        <v>0</v>
      </c>
      <c r="AW803" s="24">
        <f>VLOOKUP(SPESA!J803,Foglio4!$D$2:$J$1206,7,0)</f>
        <v>0</v>
      </c>
    </row>
    <row r="804" spans="1:49">
      <c r="A804" s="5">
        <v>1</v>
      </c>
      <c r="B804" s="5">
        <v>9</v>
      </c>
      <c r="C804" s="5">
        <v>6</v>
      </c>
      <c r="D804" s="5">
        <v>2</v>
      </c>
      <c r="E804" s="5">
        <v>0</v>
      </c>
      <c r="H804" s="93">
        <v>130130</v>
      </c>
      <c r="I804" s="143">
        <v>0</v>
      </c>
      <c r="J804" s="143" t="str">
        <f t="shared" si="54"/>
        <v>130130/0</v>
      </c>
      <c r="K804" s="93" t="s">
        <v>1683</v>
      </c>
      <c r="L804" s="5"/>
      <c r="M804" s="5">
        <v>9</v>
      </c>
      <c r="N804" s="5">
        <v>5</v>
      </c>
      <c r="O804" s="5">
        <v>1</v>
      </c>
      <c r="P804" s="5">
        <v>3</v>
      </c>
      <c r="Q804" s="5">
        <v>2</v>
      </c>
      <c r="R804" s="5">
        <v>99</v>
      </c>
      <c r="S804" s="117">
        <v>202</v>
      </c>
      <c r="T804" s="29">
        <v>2</v>
      </c>
      <c r="U804" s="29">
        <v>30</v>
      </c>
      <c r="V804" s="61"/>
      <c r="W804" s="32"/>
      <c r="X804" s="61"/>
      <c r="Y804" s="32"/>
      <c r="Z804" s="61"/>
      <c r="AA804" s="32"/>
      <c r="AB804" s="32"/>
      <c r="AC804" s="32"/>
      <c r="AD804" s="32"/>
      <c r="AE804" s="32"/>
      <c r="AF804" s="32"/>
      <c r="AG804" s="32"/>
      <c r="AH804" s="32"/>
      <c r="AI804" s="21"/>
      <c r="AJ804" s="21"/>
      <c r="AK804" s="9"/>
      <c r="AL804" s="9"/>
      <c r="AM804" s="9"/>
      <c r="AN804" s="21"/>
      <c r="AO804" s="87"/>
      <c r="AP804" s="83"/>
      <c r="AQ804" s="24"/>
      <c r="AR804" s="24"/>
      <c r="AS804" s="24">
        <v>4148</v>
      </c>
      <c r="AT804" s="24">
        <v>0</v>
      </c>
      <c r="AU804" s="24">
        <v>0</v>
      </c>
      <c r="AV804" s="24">
        <f>VLOOKUP(J804,Foglio4!$D$2:$I$1206,6,0)</f>
        <v>0</v>
      </c>
      <c r="AW804" s="24">
        <f>VLOOKUP(SPESA!J804,Foglio4!$D$2:$J$1206,7,0)</f>
        <v>0</v>
      </c>
    </row>
    <row r="805" spans="1:49">
      <c r="A805" s="5">
        <v>1</v>
      </c>
      <c r="B805" s="5">
        <v>9</v>
      </c>
      <c r="C805" s="5">
        <v>6</v>
      </c>
      <c r="D805" s="5">
        <v>3</v>
      </c>
      <c r="E805" s="5">
        <v>0</v>
      </c>
      <c r="H805" s="5">
        <v>130190</v>
      </c>
      <c r="I805" s="5">
        <v>0</v>
      </c>
      <c r="J805" s="5" t="str">
        <f t="shared" si="54"/>
        <v>130190/0</v>
      </c>
      <c r="K805" s="2" t="s">
        <v>832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12">
        <v>202</v>
      </c>
      <c r="T805" s="29">
        <v>2</v>
      </c>
      <c r="U805" s="29">
        <v>30</v>
      </c>
      <c r="V805" s="61">
        <v>0</v>
      </c>
      <c r="W805" s="32">
        <f t="shared" si="55"/>
        <v>0</v>
      </c>
      <c r="X805" s="61">
        <v>0</v>
      </c>
      <c r="Y805" s="32">
        <f t="shared" si="52"/>
        <v>0</v>
      </c>
      <c r="Z805" s="61">
        <v>0</v>
      </c>
      <c r="AA805" s="32">
        <f t="shared" si="53"/>
        <v>0</v>
      </c>
      <c r="AB805" s="32">
        <v>0</v>
      </c>
      <c r="AC805" s="32">
        <v>0</v>
      </c>
      <c r="AD805" s="32">
        <v>0</v>
      </c>
      <c r="AE805" s="32">
        <v>0</v>
      </c>
      <c r="AF805" s="32">
        <v>0</v>
      </c>
      <c r="AG805" s="32">
        <v>0</v>
      </c>
      <c r="AH805" s="32">
        <v>0</v>
      </c>
      <c r="AI805" s="21">
        <v>0</v>
      </c>
      <c r="AJ805" s="21">
        <v>23500</v>
      </c>
      <c r="AK805" s="9">
        <v>0</v>
      </c>
      <c r="AL805" s="9">
        <v>0</v>
      </c>
      <c r="AM805" s="9">
        <v>0</v>
      </c>
      <c r="AN805" s="21">
        <v>0</v>
      </c>
      <c r="AO805" s="87">
        <v>0</v>
      </c>
      <c r="AP805" s="83">
        <v>0</v>
      </c>
      <c r="AQ805" s="24">
        <v>0</v>
      </c>
      <c r="AR805" s="24">
        <v>0</v>
      </c>
      <c r="AS805" s="24">
        <v>0</v>
      </c>
      <c r="AT805" s="24">
        <v>0</v>
      </c>
      <c r="AU805" s="24">
        <v>0</v>
      </c>
      <c r="AV805" s="24">
        <v>0</v>
      </c>
      <c r="AW805" s="24">
        <v>0</v>
      </c>
    </row>
    <row r="806" spans="1:49">
      <c r="A806" s="1">
        <v>1</v>
      </c>
      <c r="B806" s="1">
        <v>9</v>
      </c>
      <c r="C806" s="1">
        <v>6</v>
      </c>
      <c r="D806" s="1">
        <v>3</v>
      </c>
      <c r="E806" s="1">
        <v>0</v>
      </c>
      <c r="H806" s="1">
        <v>130200</v>
      </c>
      <c r="I806" s="1">
        <v>0</v>
      </c>
      <c r="J806" s="5" t="str">
        <f t="shared" si="54"/>
        <v>130200/0</v>
      </c>
      <c r="K806" s="2" t="s">
        <v>507</v>
      </c>
      <c r="L806" s="1">
        <v>9</v>
      </c>
      <c r="M806" s="1">
        <v>5</v>
      </c>
      <c r="N806" s="1">
        <v>1</v>
      </c>
      <c r="O806" s="1">
        <v>3</v>
      </c>
      <c r="P806" s="1">
        <v>2</v>
      </c>
      <c r="Q806" s="1">
        <v>99</v>
      </c>
      <c r="R806" s="1">
        <v>999</v>
      </c>
      <c r="S806" s="12">
        <v>202</v>
      </c>
      <c r="T806" s="29">
        <v>2</v>
      </c>
      <c r="U806" s="29">
        <v>30</v>
      </c>
      <c r="V806" s="61">
        <v>25407583</v>
      </c>
      <c r="W806" s="32">
        <f t="shared" si="55"/>
        <v>13121.921529538753</v>
      </c>
      <c r="X806" s="61">
        <v>72673842</v>
      </c>
      <c r="Y806" s="32">
        <f t="shared" si="52"/>
        <v>37532.907084239283</v>
      </c>
      <c r="Z806" s="61">
        <v>63860000</v>
      </c>
      <c r="AA806" s="32">
        <f t="shared" si="53"/>
        <v>32980.937575854608</v>
      </c>
      <c r="AB806" s="32">
        <v>18490.759999999998</v>
      </c>
      <c r="AC806" s="32">
        <v>22604.45</v>
      </c>
      <c r="AD806" s="32">
        <v>37699.99</v>
      </c>
      <c r="AE806" s="32">
        <v>38434</v>
      </c>
      <c r="AF806" s="32">
        <v>14952.73</v>
      </c>
      <c r="AG806" s="32">
        <v>32000</v>
      </c>
      <c r="AH806" s="32">
        <v>31272.78</v>
      </c>
      <c r="AI806" s="21">
        <v>44000</v>
      </c>
      <c r="AJ806" s="21">
        <v>69500</v>
      </c>
      <c r="AK806" s="9">
        <v>74187</v>
      </c>
      <c r="AL806" s="9">
        <v>74187</v>
      </c>
      <c r="AM806" s="9">
        <v>55000</v>
      </c>
      <c r="AN806" s="21">
        <v>55000</v>
      </c>
      <c r="AO806" s="87">
        <v>55000</v>
      </c>
      <c r="AP806" s="83">
        <v>55000</v>
      </c>
      <c r="AQ806" s="24">
        <v>80979</v>
      </c>
      <c r="AR806" s="24">
        <v>80979</v>
      </c>
      <c r="AS806" s="24">
        <v>90979</v>
      </c>
      <c r="AT806" s="24">
        <v>90979</v>
      </c>
      <c r="AU806" s="24">
        <v>95000</v>
      </c>
      <c r="AV806" s="24">
        <f>VLOOKUP(J806,Foglio4!$D$2:$I$1206,6,0)</f>
        <v>92979</v>
      </c>
      <c r="AW806" s="24">
        <f>VLOOKUP(SPESA!J806,Foglio4!$D$2:$J$1206,7,0)</f>
        <v>90979</v>
      </c>
    </row>
    <row r="807" spans="1:49">
      <c r="A807" s="1">
        <v>1</v>
      </c>
      <c r="B807" s="1">
        <v>9</v>
      </c>
      <c r="C807" s="1">
        <v>6</v>
      </c>
      <c r="D807" s="1">
        <v>3</v>
      </c>
      <c r="E807" s="1">
        <v>0</v>
      </c>
      <c r="H807" s="1">
        <v>130200</v>
      </c>
      <c r="I807" s="1">
        <v>71</v>
      </c>
      <c r="J807" s="5" t="str">
        <f t="shared" si="54"/>
        <v>130200/71</v>
      </c>
      <c r="K807" s="2" t="s">
        <v>508</v>
      </c>
      <c r="L807" s="1">
        <v>9</v>
      </c>
      <c r="M807" s="1">
        <v>5</v>
      </c>
      <c r="N807" s="1">
        <v>1</v>
      </c>
      <c r="O807" s="1">
        <v>10</v>
      </c>
      <c r="P807" s="1">
        <v>2</v>
      </c>
      <c r="Q807" s="1">
        <v>1</v>
      </c>
      <c r="R807" s="1">
        <v>1</v>
      </c>
      <c r="S807" s="12">
        <v>202</v>
      </c>
      <c r="T807" s="29">
        <v>2</v>
      </c>
      <c r="U807" s="29">
        <v>30</v>
      </c>
      <c r="V807" s="61">
        <v>0</v>
      </c>
      <c r="W807" s="32">
        <f t="shared" si="55"/>
        <v>0</v>
      </c>
      <c r="X807" s="61">
        <v>0</v>
      </c>
      <c r="Y807" s="32">
        <f t="shared" si="52"/>
        <v>0</v>
      </c>
      <c r="Z807" s="61">
        <v>0</v>
      </c>
      <c r="AA807" s="32">
        <f t="shared" si="53"/>
        <v>0</v>
      </c>
      <c r="AB807" s="32">
        <v>0</v>
      </c>
      <c r="AC807" s="32">
        <v>0</v>
      </c>
      <c r="AD807" s="32">
        <v>0</v>
      </c>
      <c r="AE807" s="32">
        <v>0</v>
      </c>
      <c r="AF807" s="32">
        <v>0</v>
      </c>
      <c r="AG807" s="32">
        <v>0</v>
      </c>
      <c r="AH807" s="32">
        <v>0</v>
      </c>
      <c r="AI807" s="21">
        <v>0</v>
      </c>
      <c r="AJ807" s="21">
        <v>0</v>
      </c>
      <c r="AK807" s="9">
        <v>0</v>
      </c>
      <c r="AL807" s="9">
        <v>0</v>
      </c>
      <c r="AM807" s="9">
        <v>0</v>
      </c>
      <c r="AN807" s="21">
        <v>0</v>
      </c>
      <c r="AO807" s="87">
        <v>0</v>
      </c>
      <c r="AP807" s="83">
        <v>0</v>
      </c>
      <c r="AQ807" s="24">
        <v>0</v>
      </c>
      <c r="AR807" s="24">
        <v>0</v>
      </c>
      <c r="AS807" s="24">
        <v>0</v>
      </c>
      <c r="AT807" s="24">
        <v>0</v>
      </c>
      <c r="AU807" s="24">
        <v>0</v>
      </c>
      <c r="AV807" s="24">
        <f>VLOOKUP(J807,Foglio4!$D$2:$I$1206,6,0)</f>
        <v>0</v>
      </c>
      <c r="AW807" s="24">
        <f>VLOOKUP(SPESA!J807,Foglio4!$D$2:$J$1206,7,0)</f>
        <v>0</v>
      </c>
    </row>
    <row r="808" spans="1:49">
      <c r="A808" s="1">
        <v>1</v>
      </c>
      <c r="B808" s="1">
        <v>9</v>
      </c>
      <c r="C808" s="1">
        <v>6</v>
      </c>
      <c r="D808" s="1">
        <v>3</v>
      </c>
      <c r="E808" s="1">
        <v>0</v>
      </c>
      <c r="H808" s="1">
        <v>130201</v>
      </c>
      <c r="I808" s="1">
        <v>0</v>
      </c>
      <c r="J808" s="5" t="str">
        <f t="shared" si="54"/>
        <v>130201/0</v>
      </c>
      <c r="K808" s="2" t="s">
        <v>509</v>
      </c>
      <c r="L808" s="1">
        <v>9</v>
      </c>
      <c r="M808" s="1">
        <v>5</v>
      </c>
      <c r="N808" s="1">
        <v>1</v>
      </c>
      <c r="O808" s="1">
        <v>3</v>
      </c>
      <c r="P808" s="1">
        <v>2</v>
      </c>
      <c r="Q808" s="1">
        <v>5</v>
      </c>
      <c r="R808" s="1">
        <v>5</v>
      </c>
      <c r="S808" s="12">
        <v>354</v>
      </c>
      <c r="T808" s="29">
        <v>2</v>
      </c>
      <c r="U808" s="29">
        <v>30</v>
      </c>
      <c r="V808" s="61">
        <v>2868000</v>
      </c>
      <c r="W808" s="32">
        <f t="shared" si="55"/>
        <v>1481.1983865886473</v>
      </c>
      <c r="X808" s="61">
        <v>1737465</v>
      </c>
      <c r="Y808" s="32">
        <f t="shared" si="52"/>
        <v>897.32578617651461</v>
      </c>
      <c r="Z808" s="61">
        <v>5000000</v>
      </c>
      <c r="AA808" s="32">
        <f t="shared" si="53"/>
        <v>2582.2844954474326</v>
      </c>
      <c r="AB808" s="32">
        <v>2000</v>
      </c>
      <c r="AC808" s="32">
        <v>2130</v>
      </c>
      <c r="AD808" s="32">
        <v>2130</v>
      </c>
      <c r="AE808" s="32">
        <v>3081.95</v>
      </c>
      <c r="AF808" s="32">
        <v>3500</v>
      </c>
      <c r="AG808" s="32">
        <v>4100</v>
      </c>
      <c r="AH808" s="32">
        <v>4500</v>
      </c>
      <c r="AI808" s="21">
        <v>7100</v>
      </c>
      <c r="AJ808" s="21">
        <v>16500</v>
      </c>
      <c r="AK808" s="9">
        <v>16500</v>
      </c>
      <c r="AL808" s="9">
        <v>16500</v>
      </c>
      <c r="AM808" s="9">
        <v>5000</v>
      </c>
      <c r="AN808" s="21">
        <v>7500</v>
      </c>
      <c r="AO808" s="87">
        <v>5000</v>
      </c>
      <c r="AP808" s="83">
        <v>3000</v>
      </c>
      <c r="AQ808" s="24">
        <v>6000</v>
      </c>
      <c r="AR808" s="24">
        <v>6000</v>
      </c>
      <c r="AS808" s="24">
        <v>6000</v>
      </c>
      <c r="AT808" s="24">
        <v>6000</v>
      </c>
      <c r="AU808" s="24">
        <v>6000</v>
      </c>
      <c r="AV808" s="24">
        <f>VLOOKUP(J808,Foglio4!$D$2:$I$1206,6,0)</f>
        <v>6000</v>
      </c>
      <c r="AW808" s="24">
        <f>VLOOKUP(SPESA!J808,Foglio4!$D$2:$J$1206,7,0)</f>
        <v>6000</v>
      </c>
    </row>
    <row r="809" spans="1:49">
      <c r="A809" s="1">
        <v>1</v>
      </c>
      <c r="B809" s="1">
        <v>9</v>
      </c>
      <c r="C809" s="1">
        <v>6</v>
      </c>
      <c r="D809" s="1">
        <v>3</v>
      </c>
      <c r="E809" s="1">
        <v>0</v>
      </c>
      <c r="H809" s="1">
        <v>130201</v>
      </c>
      <c r="I809" s="1">
        <v>71</v>
      </c>
      <c r="J809" s="5" t="str">
        <f t="shared" si="54"/>
        <v>130201/71</v>
      </c>
      <c r="K809" s="2" t="s">
        <v>510</v>
      </c>
      <c r="L809" s="1">
        <v>9</v>
      </c>
      <c r="M809" s="1">
        <v>5</v>
      </c>
      <c r="N809" s="1">
        <v>1</v>
      </c>
      <c r="O809" s="1">
        <v>10</v>
      </c>
      <c r="P809" s="1">
        <v>2</v>
      </c>
      <c r="Q809" s="1">
        <v>1</v>
      </c>
      <c r="R809" s="1">
        <v>1</v>
      </c>
      <c r="S809" s="12">
        <v>354</v>
      </c>
      <c r="T809" s="29">
        <v>2</v>
      </c>
      <c r="U809" s="29">
        <v>30</v>
      </c>
      <c r="V809" s="61">
        <v>0</v>
      </c>
      <c r="W809" s="32">
        <f t="shared" si="55"/>
        <v>0</v>
      </c>
      <c r="X809" s="61">
        <v>0</v>
      </c>
      <c r="Y809" s="32">
        <f t="shared" si="52"/>
        <v>0</v>
      </c>
      <c r="Z809" s="61">
        <v>0</v>
      </c>
      <c r="AA809" s="32">
        <f t="shared" si="53"/>
        <v>0</v>
      </c>
      <c r="AB809" s="32">
        <v>0</v>
      </c>
      <c r="AC809" s="32">
        <v>0</v>
      </c>
      <c r="AD809" s="32">
        <v>0</v>
      </c>
      <c r="AE809" s="32">
        <v>0</v>
      </c>
      <c r="AF809" s="32">
        <v>0</v>
      </c>
      <c r="AG809" s="32">
        <v>0</v>
      </c>
      <c r="AH809" s="32">
        <v>0</v>
      </c>
      <c r="AI809" s="21">
        <v>0</v>
      </c>
      <c r="AJ809" s="21">
        <v>0</v>
      </c>
      <c r="AK809" s="9">
        <v>0</v>
      </c>
      <c r="AL809" s="9">
        <v>0</v>
      </c>
      <c r="AM809" s="9">
        <v>0</v>
      </c>
      <c r="AN809" s="21">
        <v>0</v>
      </c>
      <c r="AO809" s="87">
        <v>0</v>
      </c>
      <c r="AP809" s="83">
        <v>0</v>
      </c>
      <c r="AQ809" s="24">
        <v>0</v>
      </c>
      <c r="AR809" s="24">
        <v>0</v>
      </c>
      <c r="AS809" s="24">
        <v>0</v>
      </c>
      <c r="AT809" s="24">
        <v>0</v>
      </c>
      <c r="AU809" s="24">
        <v>0</v>
      </c>
      <c r="AV809" s="24">
        <f>VLOOKUP(J809,Foglio4!$D$2:$I$1206,6,0)</f>
        <v>0</v>
      </c>
      <c r="AW809" s="24">
        <f>VLOOKUP(SPESA!J809,Foglio4!$D$2:$J$1206,7,0)</f>
        <v>0</v>
      </c>
    </row>
    <row r="810" spans="1:49">
      <c r="A810" s="1">
        <v>1</v>
      </c>
      <c r="B810" s="1">
        <v>9</v>
      </c>
      <c r="C810" s="1">
        <v>6</v>
      </c>
      <c r="D810" s="1">
        <v>3</v>
      </c>
      <c r="E810" s="1">
        <v>0</v>
      </c>
      <c r="H810" s="1">
        <v>130202</v>
      </c>
      <c r="I810" s="1">
        <v>0</v>
      </c>
      <c r="J810" s="5" t="str">
        <f t="shared" si="54"/>
        <v>130202/0</v>
      </c>
      <c r="K810" s="2" t="s">
        <v>511</v>
      </c>
      <c r="L810" s="1">
        <v>9</v>
      </c>
      <c r="M810" s="1">
        <v>5</v>
      </c>
      <c r="N810" s="1">
        <v>1</v>
      </c>
      <c r="O810" s="1">
        <v>10</v>
      </c>
      <c r="P810" s="1">
        <v>99</v>
      </c>
      <c r="Q810" s="1">
        <v>99</v>
      </c>
      <c r="R810" s="1">
        <v>0</v>
      </c>
      <c r="S810" s="12">
        <v>202</v>
      </c>
      <c r="T810" s="29">
        <v>2</v>
      </c>
      <c r="U810" s="29">
        <v>30</v>
      </c>
      <c r="V810" s="61">
        <v>0</v>
      </c>
      <c r="W810" s="32">
        <f t="shared" si="55"/>
        <v>0</v>
      </c>
      <c r="X810" s="61">
        <v>0</v>
      </c>
      <c r="Y810" s="32">
        <f t="shared" si="52"/>
        <v>0</v>
      </c>
      <c r="Z810" s="61">
        <v>1506180</v>
      </c>
      <c r="AA810" s="32">
        <f t="shared" si="53"/>
        <v>777.8770522706028</v>
      </c>
      <c r="AB810" s="32">
        <v>535.29999999999995</v>
      </c>
      <c r="AC810" s="32">
        <v>1631.64</v>
      </c>
      <c r="AD810" s="32">
        <v>1500</v>
      </c>
      <c r="AE810" s="32">
        <v>4500</v>
      </c>
      <c r="AF810" s="32">
        <v>1500</v>
      </c>
      <c r="AG810" s="32">
        <v>1500</v>
      </c>
      <c r="AH810" s="32">
        <v>1454.4</v>
      </c>
      <c r="AI810" s="21">
        <v>1500</v>
      </c>
      <c r="AJ810" s="21">
        <v>1500</v>
      </c>
      <c r="AK810" s="9">
        <v>2500</v>
      </c>
      <c r="AL810" s="9">
        <v>1500</v>
      </c>
      <c r="AM810" s="9">
        <v>1500</v>
      </c>
      <c r="AN810" s="21">
        <v>1500</v>
      </c>
      <c r="AO810" s="87">
        <v>1500</v>
      </c>
      <c r="AP810" s="83">
        <v>1500</v>
      </c>
      <c r="AQ810" s="24">
        <v>1500</v>
      </c>
      <c r="AR810" s="24">
        <v>1500</v>
      </c>
      <c r="AS810" s="24">
        <v>1500</v>
      </c>
      <c r="AT810" s="24">
        <v>500</v>
      </c>
      <c r="AU810" s="24">
        <v>1500</v>
      </c>
      <c r="AV810" s="24">
        <f>VLOOKUP(J810,Foglio4!$D$2:$I$1206,6,0)</f>
        <v>1500</v>
      </c>
      <c r="AW810" s="24">
        <f>VLOOKUP(SPESA!J810,Foglio4!$D$2:$J$1206,7,0)</f>
        <v>1500</v>
      </c>
    </row>
    <row r="811" spans="1:49">
      <c r="A811" s="1">
        <v>1</v>
      </c>
      <c r="B811" s="1">
        <v>9</v>
      </c>
      <c r="C811" s="1">
        <v>6</v>
      </c>
      <c r="D811" s="1">
        <v>3</v>
      </c>
      <c r="E811" s="1">
        <v>0</v>
      </c>
      <c r="H811" s="1">
        <v>130202</v>
      </c>
      <c r="I811" s="1">
        <v>71</v>
      </c>
      <c r="J811" s="5" t="str">
        <f t="shared" si="54"/>
        <v>130202/71</v>
      </c>
      <c r="K811" s="2" t="s">
        <v>512</v>
      </c>
      <c r="L811" s="1">
        <v>9</v>
      </c>
      <c r="M811" s="1">
        <v>5</v>
      </c>
      <c r="N811" s="1">
        <v>1</v>
      </c>
      <c r="O811" s="1">
        <v>10</v>
      </c>
      <c r="P811" s="1">
        <v>2</v>
      </c>
      <c r="Q811" s="1">
        <v>1</v>
      </c>
      <c r="R811" s="1">
        <v>1</v>
      </c>
      <c r="S811" s="12">
        <v>202</v>
      </c>
      <c r="T811" s="29">
        <v>2</v>
      </c>
      <c r="U811" s="29">
        <v>30</v>
      </c>
      <c r="V811" s="61">
        <v>0</v>
      </c>
      <c r="W811" s="32">
        <f t="shared" si="55"/>
        <v>0</v>
      </c>
      <c r="X811" s="61">
        <v>0</v>
      </c>
      <c r="Y811" s="32">
        <f t="shared" si="52"/>
        <v>0</v>
      </c>
      <c r="Z811" s="61">
        <v>0</v>
      </c>
      <c r="AA811" s="32">
        <f t="shared" si="53"/>
        <v>0</v>
      </c>
      <c r="AB811" s="32">
        <v>0</v>
      </c>
      <c r="AC811" s="32">
        <v>0</v>
      </c>
      <c r="AD811" s="32">
        <v>0</v>
      </c>
      <c r="AE811" s="32">
        <v>0</v>
      </c>
      <c r="AF811" s="32">
        <v>0</v>
      </c>
      <c r="AG811" s="32">
        <v>0</v>
      </c>
      <c r="AH811" s="32">
        <v>0</v>
      </c>
      <c r="AI811" s="21">
        <v>0</v>
      </c>
      <c r="AJ811" s="21">
        <v>0</v>
      </c>
      <c r="AK811" s="9">
        <v>0</v>
      </c>
      <c r="AL811" s="9">
        <v>0</v>
      </c>
      <c r="AM811" s="9">
        <v>0</v>
      </c>
      <c r="AN811" s="21">
        <v>0</v>
      </c>
      <c r="AO811" s="87">
        <v>0</v>
      </c>
      <c r="AP811" s="83">
        <v>0</v>
      </c>
      <c r="AQ811" s="24">
        <v>0</v>
      </c>
      <c r="AR811" s="24">
        <v>0</v>
      </c>
      <c r="AS811" s="24">
        <v>0</v>
      </c>
      <c r="AT811" s="24">
        <v>0</v>
      </c>
      <c r="AU811" s="24">
        <v>0</v>
      </c>
      <c r="AV811" s="24">
        <f>VLOOKUP(J811,Foglio4!$D$2:$I$1206,6,0)</f>
        <v>0</v>
      </c>
      <c r="AW811" s="24">
        <f>VLOOKUP(SPESA!J811,Foglio4!$D$2:$J$1206,7,0)</f>
        <v>0</v>
      </c>
    </row>
    <row r="812" spans="1:49">
      <c r="A812" s="1">
        <v>1</v>
      </c>
      <c r="B812" s="1">
        <v>9</v>
      </c>
      <c r="C812" s="1">
        <v>6</v>
      </c>
      <c r="D812" s="1">
        <v>3</v>
      </c>
      <c r="E812" s="1">
        <v>0</v>
      </c>
      <c r="H812" s="1">
        <v>130203</v>
      </c>
      <c r="I812" s="1">
        <v>0</v>
      </c>
      <c r="J812" s="5" t="str">
        <f t="shared" si="54"/>
        <v>130203/0</v>
      </c>
      <c r="K812" s="2" t="s">
        <v>513</v>
      </c>
      <c r="L812" s="1">
        <v>8</v>
      </c>
      <c r="M812" s="1">
        <v>1</v>
      </c>
      <c r="N812" s="1">
        <v>1</v>
      </c>
      <c r="O812" s="1">
        <v>10</v>
      </c>
      <c r="P812" s="1">
        <v>4</v>
      </c>
      <c r="Q812" s="1">
        <v>1</v>
      </c>
      <c r="R812" s="1">
        <v>999</v>
      </c>
      <c r="S812" s="12">
        <v>354</v>
      </c>
      <c r="T812" s="29">
        <v>2</v>
      </c>
      <c r="U812" s="29">
        <v>30</v>
      </c>
      <c r="V812" s="61">
        <v>0</v>
      </c>
      <c r="W812" s="32">
        <f t="shared" si="55"/>
        <v>0</v>
      </c>
      <c r="X812" s="61">
        <v>0</v>
      </c>
      <c r="Y812" s="32">
        <f t="shared" si="52"/>
        <v>0</v>
      </c>
      <c r="Z812" s="61">
        <v>244600</v>
      </c>
      <c r="AA812" s="32">
        <f t="shared" si="53"/>
        <v>126.3253575172884</v>
      </c>
      <c r="AB812" s="32">
        <v>308.49</v>
      </c>
      <c r="AC812" s="32">
        <v>295.16000000000003</v>
      </c>
      <c r="AD812" s="32">
        <v>456</v>
      </c>
      <c r="AE812" s="32">
        <v>456</v>
      </c>
      <c r="AF812" s="32">
        <v>417.06</v>
      </c>
      <c r="AG812" s="32">
        <v>210.98</v>
      </c>
      <c r="AH812" s="32">
        <v>316.01</v>
      </c>
      <c r="AI812" s="21">
        <v>360.54</v>
      </c>
      <c r="AJ812" s="21">
        <v>354.02</v>
      </c>
      <c r="AK812" s="9">
        <v>150</v>
      </c>
      <c r="AL812" s="9">
        <v>140</v>
      </c>
      <c r="AM812" s="9">
        <v>138.18</v>
      </c>
      <c r="AN812" s="21">
        <v>140</v>
      </c>
      <c r="AO812" s="87">
        <v>140</v>
      </c>
      <c r="AP812" s="83">
        <v>0</v>
      </c>
      <c r="AQ812" s="24">
        <v>140</v>
      </c>
      <c r="AR812" s="24">
        <v>0</v>
      </c>
      <c r="AS812" s="24">
        <v>0</v>
      </c>
      <c r="AT812" s="24">
        <v>0</v>
      </c>
      <c r="AU812" s="24">
        <v>140</v>
      </c>
      <c r="AV812" s="24">
        <f>VLOOKUP(J812,Foglio4!$D$2:$I$1206,6,0)</f>
        <v>140</v>
      </c>
      <c r="AW812" s="24">
        <f>VLOOKUP(SPESA!J812,Foglio4!$D$2:$J$1206,7,0)</f>
        <v>140</v>
      </c>
    </row>
    <row r="813" spans="1:49">
      <c r="A813" s="1">
        <v>1</v>
      </c>
      <c r="B813" s="1">
        <v>9</v>
      </c>
      <c r="C813" s="1">
        <v>6</v>
      </c>
      <c r="D813" s="1">
        <v>3</v>
      </c>
      <c r="E813" s="1">
        <v>0</v>
      </c>
      <c r="H813" s="1">
        <v>130203</v>
      </c>
      <c r="I813" s="1">
        <v>71</v>
      </c>
      <c r="J813" s="5" t="str">
        <f t="shared" si="54"/>
        <v>130203/71</v>
      </c>
      <c r="K813" s="2" t="s">
        <v>514</v>
      </c>
      <c r="L813" s="1">
        <v>8</v>
      </c>
      <c r="M813" s="1">
        <v>1</v>
      </c>
      <c r="N813" s="1">
        <v>1</v>
      </c>
      <c r="O813" s="1">
        <v>10</v>
      </c>
      <c r="P813" s="1">
        <v>2</v>
      </c>
      <c r="Q813" s="1">
        <v>1</v>
      </c>
      <c r="R813" s="1">
        <v>1</v>
      </c>
      <c r="S813" s="12">
        <v>354</v>
      </c>
      <c r="T813" s="29">
        <v>2</v>
      </c>
      <c r="U813" s="29">
        <v>30</v>
      </c>
      <c r="V813" s="61">
        <v>0</v>
      </c>
      <c r="W813" s="32">
        <f t="shared" si="55"/>
        <v>0</v>
      </c>
      <c r="X813" s="61">
        <v>0</v>
      </c>
      <c r="Y813" s="32">
        <f t="shared" si="52"/>
        <v>0</v>
      </c>
      <c r="Z813" s="61">
        <v>0</v>
      </c>
      <c r="AA813" s="32">
        <f t="shared" si="53"/>
        <v>0</v>
      </c>
      <c r="AB813" s="32">
        <v>0</v>
      </c>
      <c r="AC813" s="32">
        <v>0</v>
      </c>
      <c r="AD813" s="32">
        <v>0</v>
      </c>
      <c r="AE813" s="32">
        <v>0</v>
      </c>
      <c r="AF813" s="32">
        <v>0</v>
      </c>
      <c r="AG813" s="32">
        <v>0</v>
      </c>
      <c r="AH813" s="32">
        <v>0</v>
      </c>
      <c r="AI813" s="21">
        <v>0</v>
      </c>
      <c r="AJ813" s="21">
        <v>0</v>
      </c>
      <c r="AK813" s="9">
        <v>0</v>
      </c>
      <c r="AL813" s="9">
        <v>0</v>
      </c>
      <c r="AM813" s="9">
        <v>0</v>
      </c>
      <c r="AN813" s="21">
        <v>0</v>
      </c>
      <c r="AO813" s="87">
        <v>0</v>
      </c>
      <c r="AP813" s="83">
        <v>0</v>
      </c>
      <c r="AQ813" s="24">
        <v>0</v>
      </c>
      <c r="AR813" s="24">
        <v>0</v>
      </c>
      <c r="AS813" s="24">
        <v>0</v>
      </c>
      <c r="AT813" s="24">
        <v>0</v>
      </c>
      <c r="AU813" s="24">
        <v>0</v>
      </c>
      <c r="AV813" s="24">
        <f>VLOOKUP(J813,Foglio4!$D$2:$I$1206,6,0)</f>
        <v>0</v>
      </c>
      <c r="AW813" s="24">
        <f>VLOOKUP(SPESA!J813,Foglio4!$D$2:$J$1206,7,0)</f>
        <v>0</v>
      </c>
    </row>
    <row r="814" spans="1:49">
      <c r="A814" s="1">
        <v>1</v>
      </c>
      <c r="B814" s="1">
        <v>9</v>
      </c>
      <c r="C814" s="1">
        <v>6</v>
      </c>
      <c r="D814" s="1">
        <v>3</v>
      </c>
      <c r="E814" s="1">
        <v>0</v>
      </c>
      <c r="H814" s="1">
        <v>130204</v>
      </c>
      <c r="I814" s="1">
        <v>1</v>
      </c>
      <c r="J814" s="5" t="str">
        <f t="shared" si="54"/>
        <v>130204/1</v>
      </c>
      <c r="K814" s="2" t="s">
        <v>515</v>
      </c>
      <c r="L814" s="1">
        <v>9</v>
      </c>
      <c r="M814" s="1">
        <v>5</v>
      </c>
      <c r="N814" s="1">
        <v>1</v>
      </c>
      <c r="O814" s="1">
        <v>10</v>
      </c>
      <c r="P814" s="1">
        <v>99</v>
      </c>
      <c r="Q814" s="1">
        <v>99</v>
      </c>
      <c r="R814" s="1">
        <v>0</v>
      </c>
      <c r="S814" s="12">
        <v>202</v>
      </c>
      <c r="T814" s="29">
        <v>2</v>
      </c>
      <c r="U814" s="29">
        <v>30</v>
      </c>
      <c r="V814" s="61">
        <v>0</v>
      </c>
      <c r="W814" s="32">
        <f t="shared" si="55"/>
        <v>0</v>
      </c>
      <c r="X814" s="61">
        <v>0</v>
      </c>
      <c r="Y814" s="32">
        <f t="shared" si="52"/>
        <v>0</v>
      </c>
      <c r="Z814" s="61">
        <v>0</v>
      </c>
      <c r="AA814" s="32">
        <f t="shared" si="53"/>
        <v>0</v>
      </c>
      <c r="AB814" s="32">
        <v>0</v>
      </c>
      <c r="AC814" s="32">
        <v>0</v>
      </c>
      <c r="AD814" s="32">
        <v>0</v>
      </c>
      <c r="AE814" s="32">
        <v>0</v>
      </c>
      <c r="AF814" s="32">
        <v>0</v>
      </c>
      <c r="AG814" s="32">
        <v>0</v>
      </c>
      <c r="AH814" s="32">
        <v>0</v>
      </c>
      <c r="AI814" s="21">
        <v>0</v>
      </c>
      <c r="AJ814" s="21">
        <v>0</v>
      </c>
      <c r="AK814" s="9">
        <v>5000</v>
      </c>
      <c r="AL814" s="9">
        <v>3000</v>
      </c>
      <c r="AM814" s="9">
        <v>3016.67</v>
      </c>
      <c r="AN814" s="21">
        <v>2000</v>
      </c>
      <c r="AO814" s="87">
        <v>1709.22</v>
      </c>
      <c r="AP814" s="83">
        <v>2000</v>
      </c>
      <c r="AQ814" s="24">
        <v>2000</v>
      </c>
      <c r="AR814" s="24">
        <v>1830</v>
      </c>
      <c r="AS814" s="24">
        <v>2000</v>
      </c>
      <c r="AT814" s="24">
        <v>0</v>
      </c>
      <c r="AU814" s="24">
        <v>2000</v>
      </c>
      <c r="AV814" s="24">
        <f>VLOOKUP(J814,Foglio4!$D$2:$I$1206,6,0)</f>
        <v>2000</v>
      </c>
      <c r="AW814" s="24">
        <f>VLOOKUP(SPESA!J814,Foglio4!$D$2:$J$1206,7,0)</f>
        <v>2000</v>
      </c>
    </row>
    <row r="815" spans="1:49">
      <c r="A815" s="1">
        <v>1</v>
      </c>
      <c r="B815" s="1">
        <v>9</v>
      </c>
      <c r="C815" s="1">
        <v>6</v>
      </c>
      <c r="D815" s="1">
        <v>3</v>
      </c>
      <c r="E815" s="1">
        <v>0</v>
      </c>
      <c r="H815" s="1">
        <v>130204</v>
      </c>
      <c r="I815" s="1">
        <v>2</v>
      </c>
      <c r="J815" s="5" t="str">
        <f t="shared" si="54"/>
        <v>130204/2</v>
      </c>
      <c r="K815" s="2" t="s">
        <v>516</v>
      </c>
      <c r="L815" s="1">
        <v>9</v>
      </c>
      <c r="M815" s="1">
        <v>5</v>
      </c>
      <c r="N815" s="1">
        <v>1</v>
      </c>
      <c r="O815" s="1">
        <v>10</v>
      </c>
      <c r="P815" s="1">
        <v>99</v>
      </c>
      <c r="Q815" s="1">
        <v>99</v>
      </c>
      <c r="R815" s="1">
        <v>0</v>
      </c>
      <c r="S815" s="12">
        <v>202</v>
      </c>
      <c r="T815" s="29">
        <v>2</v>
      </c>
      <c r="U815" s="29">
        <v>30</v>
      </c>
      <c r="V815" s="61">
        <v>0</v>
      </c>
      <c r="W815" s="32">
        <f t="shared" si="55"/>
        <v>0</v>
      </c>
      <c r="X815" s="61">
        <v>0</v>
      </c>
      <c r="Y815" s="32">
        <f t="shared" si="52"/>
        <v>0</v>
      </c>
      <c r="Z815" s="61">
        <v>0</v>
      </c>
      <c r="AA815" s="32">
        <f t="shared" si="53"/>
        <v>0</v>
      </c>
      <c r="AB815" s="32">
        <v>0</v>
      </c>
      <c r="AC815" s="32">
        <v>0</v>
      </c>
      <c r="AD815" s="32">
        <v>0</v>
      </c>
      <c r="AE815" s="32">
        <v>0</v>
      </c>
      <c r="AF815" s="32">
        <v>0</v>
      </c>
      <c r="AG815" s="32">
        <v>0</v>
      </c>
      <c r="AH815" s="32">
        <v>0</v>
      </c>
      <c r="AI815" s="21">
        <v>0</v>
      </c>
      <c r="AJ815" s="21">
        <v>1500</v>
      </c>
      <c r="AK815" s="9">
        <v>1500</v>
      </c>
      <c r="AL815" s="9">
        <v>2000</v>
      </c>
      <c r="AM815" s="9">
        <v>2000</v>
      </c>
      <c r="AN815" s="21">
        <v>2000</v>
      </c>
      <c r="AO815" s="87">
        <v>2000</v>
      </c>
      <c r="AP815" s="83">
        <v>2000</v>
      </c>
      <c r="AQ815" s="24">
        <v>2000</v>
      </c>
      <c r="AR815" s="24">
        <v>2000</v>
      </c>
      <c r="AS815" s="24">
        <v>1900</v>
      </c>
      <c r="AT815" s="24">
        <v>1900</v>
      </c>
      <c r="AU815" s="24">
        <v>1900</v>
      </c>
      <c r="AV815" s="24">
        <f>VLOOKUP(J815,Foglio4!$D$2:$I$1206,6,0)</f>
        <v>1900</v>
      </c>
      <c r="AW815" s="24">
        <f>VLOOKUP(SPESA!J815,Foglio4!$D$2:$J$1206,7,0)</f>
        <v>1900</v>
      </c>
    </row>
    <row r="816" spans="1:49">
      <c r="A816" s="5"/>
      <c r="B816" s="5"/>
      <c r="C816" s="5"/>
      <c r="D816" s="5"/>
      <c r="E816" s="5"/>
      <c r="H816" s="5">
        <v>130204</v>
      </c>
      <c r="I816" s="5">
        <v>6</v>
      </c>
      <c r="J816" s="5" t="str">
        <f t="shared" si="54"/>
        <v>130204/6</v>
      </c>
      <c r="K816" s="86" t="s">
        <v>1130</v>
      </c>
      <c r="L816" s="5">
        <v>9</v>
      </c>
      <c r="M816" s="5">
        <v>5</v>
      </c>
      <c r="N816" s="5">
        <v>1</v>
      </c>
      <c r="O816" s="5">
        <v>3</v>
      </c>
      <c r="P816" s="5">
        <v>2</v>
      </c>
      <c r="Q816" s="5">
        <v>13</v>
      </c>
      <c r="R816" s="5">
        <v>2</v>
      </c>
      <c r="S816" s="97">
        <v>202</v>
      </c>
      <c r="T816" s="29">
        <v>2</v>
      </c>
      <c r="U816" s="29">
        <v>30</v>
      </c>
      <c r="V816" s="61">
        <v>0</v>
      </c>
      <c r="W816" s="32">
        <v>0</v>
      </c>
      <c r="X816" s="61">
        <v>0</v>
      </c>
      <c r="Y816" s="32">
        <v>0</v>
      </c>
      <c r="Z816" s="61">
        <v>0</v>
      </c>
      <c r="AA816" s="32">
        <v>0</v>
      </c>
      <c r="AB816" s="32">
        <v>0</v>
      </c>
      <c r="AC816" s="32">
        <v>0</v>
      </c>
      <c r="AD816" s="32">
        <v>0</v>
      </c>
      <c r="AE816" s="32">
        <v>0</v>
      </c>
      <c r="AF816" s="32">
        <v>0</v>
      </c>
      <c r="AG816" s="32">
        <v>0</v>
      </c>
      <c r="AH816" s="32">
        <v>0</v>
      </c>
      <c r="AI816" s="21">
        <v>0</v>
      </c>
      <c r="AJ816" s="21">
        <v>0</v>
      </c>
      <c r="AK816" s="9">
        <v>0</v>
      </c>
      <c r="AL816" s="9">
        <v>0</v>
      </c>
      <c r="AM816" s="9">
        <v>0</v>
      </c>
      <c r="AN816" s="21">
        <v>0</v>
      </c>
      <c r="AO816" s="87">
        <v>0</v>
      </c>
      <c r="AP816" s="83">
        <v>0</v>
      </c>
      <c r="AQ816" s="24">
        <v>1642</v>
      </c>
      <c r="AR816" s="24">
        <v>1641.24</v>
      </c>
      <c r="AS816" s="24">
        <v>1642</v>
      </c>
      <c r="AT816" s="24">
        <v>1642</v>
      </c>
      <c r="AU816" s="24">
        <v>1642</v>
      </c>
      <c r="AV816" s="24">
        <f>VLOOKUP(J816,Foglio4!$D$2:$I$1206,6,0)</f>
        <v>1642</v>
      </c>
      <c r="AW816" s="24">
        <f>VLOOKUP(SPESA!J816,Foglio4!$D$2:$J$1206,7,0)</f>
        <v>1642</v>
      </c>
    </row>
    <row r="817" spans="1:49" ht="13.5" customHeight="1">
      <c r="A817" s="1">
        <v>1</v>
      </c>
      <c r="B817" s="1">
        <v>9</v>
      </c>
      <c r="C817" s="1">
        <v>6</v>
      </c>
      <c r="D817" s="1">
        <v>3</v>
      </c>
      <c r="E817" s="1">
        <v>0</v>
      </c>
      <c r="H817" s="1">
        <v>130204</v>
      </c>
      <c r="I817" s="1">
        <v>51</v>
      </c>
      <c r="J817" s="5" t="str">
        <f t="shared" si="54"/>
        <v>130204/51</v>
      </c>
      <c r="K817" s="2" t="s">
        <v>517</v>
      </c>
      <c r="L817" s="1">
        <v>9</v>
      </c>
      <c r="M817" s="1">
        <v>5</v>
      </c>
      <c r="N817" s="1">
        <v>1</v>
      </c>
      <c r="O817" s="1">
        <v>10</v>
      </c>
      <c r="P817" s="1">
        <v>2</v>
      </c>
      <c r="Q817" s="1">
        <v>1</v>
      </c>
      <c r="R817" s="1">
        <v>1</v>
      </c>
      <c r="S817" s="12">
        <v>202</v>
      </c>
      <c r="T817" s="29">
        <v>2</v>
      </c>
      <c r="U817" s="29">
        <v>30</v>
      </c>
      <c r="V817" s="61">
        <v>0</v>
      </c>
      <c r="W817" s="32">
        <f t="shared" si="55"/>
        <v>0</v>
      </c>
      <c r="X817" s="61">
        <v>0</v>
      </c>
      <c r="Y817" s="32">
        <f t="shared" si="52"/>
        <v>0</v>
      </c>
      <c r="Z817" s="61">
        <v>0</v>
      </c>
      <c r="AA817" s="32">
        <f t="shared" si="53"/>
        <v>0</v>
      </c>
      <c r="AB817" s="32">
        <v>0</v>
      </c>
      <c r="AC817" s="32">
        <v>0</v>
      </c>
      <c r="AD817" s="32">
        <v>0</v>
      </c>
      <c r="AE817" s="32">
        <v>0</v>
      </c>
      <c r="AF817" s="32">
        <v>0</v>
      </c>
      <c r="AG817" s="32">
        <v>0</v>
      </c>
      <c r="AH817" s="32">
        <v>0</v>
      </c>
      <c r="AI817" s="21">
        <v>0</v>
      </c>
      <c r="AJ817" s="21">
        <v>0</v>
      </c>
      <c r="AK817" s="9">
        <v>0</v>
      </c>
      <c r="AL817" s="9">
        <v>0</v>
      </c>
      <c r="AM817" s="9">
        <v>0</v>
      </c>
      <c r="AN817" s="21">
        <v>0</v>
      </c>
      <c r="AO817" s="87">
        <v>0</v>
      </c>
      <c r="AP817" s="83">
        <v>0</v>
      </c>
      <c r="AQ817" s="24">
        <v>0</v>
      </c>
      <c r="AR817" s="24">
        <v>0</v>
      </c>
      <c r="AS817" s="24">
        <v>0</v>
      </c>
      <c r="AT817" s="24">
        <v>0</v>
      </c>
      <c r="AU817" s="24">
        <v>0</v>
      </c>
      <c r="AV817" s="24">
        <f>VLOOKUP(J817,Foglio4!$D$2:$I$1206,6,0)</f>
        <v>0</v>
      </c>
      <c r="AW817" s="24">
        <f>VLOOKUP(SPESA!J817,Foglio4!$D$2:$J$1206,7,0)</f>
        <v>0</v>
      </c>
    </row>
    <row r="818" spans="1:49">
      <c r="A818" s="1">
        <v>1</v>
      </c>
      <c r="B818" s="1">
        <v>9</v>
      </c>
      <c r="C818" s="1">
        <v>6</v>
      </c>
      <c r="D818" s="1">
        <v>3</v>
      </c>
      <c r="E818" s="1">
        <v>0</v>
      </c>
      <c r="H818" s="1">
        <v>130204</v>
      </c>
      <c r="I818" s="1">
        <v>52</v>
      </c>
      <c r="J818" s="5" t="str">
        <f t="shared" si="54"/>
        <v>130204/52</v>
      </c>
      <c r="K818" s="2" t="s">
        <v>518</v>
      </c>
      <c r="L818" s="1">
        <v>9</v>
      </c>
      <c r="M818" s="1">
        <v>5</v>
      </c>
      <c r="N818" s="1">
        <v>1</v>
      </c>
      <c r="O818" s="1">
        <v>10</v>
      </c>
      <c r="P818" s="1">
        <v>2</v>
      </c>
      <c r="Q818" s="1">
        <v>1</v>
      </c>
      <c r="R818" s="1">
        <v>1</v>
      </c>
      <c r="S818" s="12">
        <v>202</v>
      </c>
      <c r="T818" s="29">
        <v>2</v>
      </c>
      <c r="U818" s="29">
        <v>30</v>
      </c>
      <c r="V818" s="61">
        <v>0</v>
      </c>
      <c r="W818" s="32">
        <f t="shared" si="55"/>
        <v>0</v>
      </c>
      <c r="X818" s="61">
        <v>0</v>
      </c>
      <c r="Y818" s="32">
        <f t="shared" si="52"/>
        <v>0</v>
      </c>
      <c r="Z818" s="61">
        <v>0</v>
      </c>
      <c r="AA818" s="32">
        <f t="shared" si="53"/>
        <v>0</v>
      </c>
      <c r="AB818" s="32">
        <v>0</v>
      </c>
      <c r="AC818" s="32">
        <v>0</v>
      </c>
      <c r="AD818" s="32">
        <v>0</v>
      </c>
      <c r="AE818" s="32">
        <v>0</v>
      </c>
      <c r="AF818" s="32">
        <v>0</v>
      </c>
      <c r="AG818" s="32">
        <v>0</v>
      </c>
      <c r="AH818" s="32">
        <v>0</v>
      </c>
      <c r="AI818" s="21">
        <v>0</v>
      </c>
      <c r="AJ818" s="21">
        <v>0</v>
      </c>
      <c r="AK818" s="9">
        <v>0</v>
      </c>
      <c r="AL818" s="9">
        <v>0</v>
      </c>
      <c r="AM818" s="9">
        <v>0</v>
      </c>
      <c r="AN818" s="21">
        <v>0</v>
      </c>
      <c r="AO818" s="87">
        <v>0</v>
      </c>
      <c r="AP818" s="83">
        <v>0</v>
      </c>
      <c r="AQ818" s="24">
        <v>0</v>
      </c>
      <c r="AR818" s="24">
        <v>0</v>
      </c>
      <c r="AS818" s="24">
        <v>0</v>
      </c>
      <c r="AT818" s="24">
        <v>0</v>
      </c>
      <c r="AU818" s="24">
        <v>0</v>
      </c>
      <c r="AV818" s="24">
        <f>VLOOKUP(J818,Foglio4!$D$2:$I$1206,6,0)</f>
        <v>0</v>
      </c>
      <c r="AW818" s="24">
        <f>VLOOKUP(SPESA!J818,Foglio4!$D$2:$J$1206,7,0)</f>
        <v>0</v>
      </c>
    </row>
    <row r="819" spans="1:49">
      <c r="A819" s="5">
        <v>1</v>
      </c>
      <c r="B819" s="5">
        <v>9</v>
      </c>
      <c r="C819" s="5">
        <v>6</v>
      </c>
      <c r="D819" s="5">
        <v>3</v>
      </c>
      <c r="E819" s="5">
        <v>0</v>
      </c>
      <c r="H819" s="5">
        <v>130205</v>
      </c>
      <c r="I819" s="5">
        <v>0</v>
      </c>
      <c r="J819" s="5" t="str">
        <f t="shared" si="54"/>
        <v>130205/0</v>
      </c>
      <c r="K819" s="2" t="s">
        <v>799</v>
      </c>
      <c r="L819" s="5">
        <v>9</v>
      </c>
      <c r="M819" s="5">
        <v>5</v>
      </c>
      <c r="N819" s="5">
        <v>1</v>
      </c>
      <c r="O819" s="5">
        <v>3</v>
      </c>
      <c r="P819" s="5">
        <v>2</v>
      </c>
      <c r="Q819" s="5">
        <v>99</v>
      </c>
      <c r="R819" s="5">
        <v>999</v>
      </c>
      <c r="S819" s="12">
        <v>202</v>
      </c>
      <c r="T819" s="29">
        <v>2</v>
      </c>
      <c r="U819" s="29">
        <v>30</v>
      </c>
      <c r="V819" s="61">
        <v>0</v>
      </c>
      <c r="W819" s="32">
        <f t="shared" si="55"/>
        <v>0</v>
      </c>
      <c r="X819" s="61">
        <v>0</v>
      </c>
      <c r="Y819" s="32">
        <f t="shared" si="52"/>
        <v>0</v>
      </c>
      <c r="Z819" s="61">
        <v>0</v>
      </c>
      <c r="AA819" s="32">
        <f t="shared" si="53"/>
        <v>0</v>
      </c>
      <c r="AB819" s="32">
        <v>0</v>
      </c>
      <c r="AC819" s="32">
        <v>0</v>
      </c>
      <c r="AD819" s="32">
        <v>0</v>
      </c>
      <c r="AE819" s="32">
        <v>0</v>
      </c>
      <c r="AF819" s="32">
        <v>0</v>
      </c>
      <c r="AG819" s="32">
        <v>0</v>
      </c>
      <c r="AH819" s="32">
        <v>0</v>
      </c>
      <c r="AI819" s="21">
        <v>0</v>
      </c>
      <c r="AJ819" s="21">
        <v>0</v>
      </c>
      <c r="AK819" s="9">
        <v>0</v>
      </c>
      <c r="AL819" s="9">
        <v>0</v>
      </c>
      <c r="AM819" s="9">
        <v>0</v>
      </c>
      <c r="AN819" s="21">
        <v>79000</v>
      </c>
      <c r="AO819" s="87">
        <v>0</v>
      </c>
      <c r="AP819" s="83">
        <v>0</v>
      </c>
      <c r="AQ819" s="24">
        <v>0</v>
      </c>
      <c r="AR819" s="24">
        <v>0</v>
      </c>
      <c r="AS819" s="24">
        <v>0</v>
      </c>
      <c r="AT819" s="24">
        <v>0</v>
      </c>
      <c r="AU819" s="24">
        <v>0</v>
      </c>
      <c r="AV819" s="24">
        <f>VLOOKUP(J819,Foglio4!$D$2:$I$1206,6,0)</f>
        <v>0</v>
      </c>
      <c r="AW819" s="24">
        <f>VLOOKUP(SPESA!J819,Foglio4!$D$2:$J$1206,7,0)</f>
        <v>0</v>
      </c>
    </row>
    <row r="820" spans="1:49">
      <c r="A820" s="5">
        <v>1</v>
      </c>
      <c r="B820" s="5">
        <v>9</v>
      </c>
      <c r="C820" s="5">
        <v>6</v>
      </c>
      <c r="D820" s="5">
        <v>3</v>
      </c>
      <c r="E820" s="5">
        <v>0</v>
      </c>
      <c r="H820" s="5">
        <v>130205</v>
      </c>
      <c r="I820" s="5">
        <v>71</v>
      </c>
      <c r="J820" s="5" t="str">
        <f t="shared" si="54"/>
        <v>130205/71</v>
      </c>
      <c r="K820" s="2" t="s">
        <v>798</v>
      </c>
      <c r="L820" s="5">
        <v>9</v>
      </c>
      <c r="M820" s="5">
        <v>5</v>
      </c>
      <c r="N820" s="5">
        <v>1</v>
      </c>
      <c r="O820" s="5">
        <v>10</v>
      </c>
      <c r="P820" s="5">
        <v>2</v>
      </c>
      <c r="Q820" s="5">
        <v>1</v>
      </c>
      <c r="R820" s="5">
        <v>1</v>
      </c>
      <c r="S820" s="12">
        <v>202</v>
      </c>
      <c r="T820" s="29">
        <v>2</v>
      </c>
      <c r="U820" s="29">
        <v>30</v>
      </c>
      <c r="V820" s="61">
        <v>0</v>
      </c>
      <c r="W820" s="32">
        <f t="shared" si="55"/>
        <v>0</v>
      </c>
      <c r="X820" s="61">
        <v>0</v>
      </c>
      <c r="Y820" s="32">
        <f t="shared" si="52"/>
        <v>0</v>
      </c>
      <c r="Z820" s="61">
        <v>0</v>
      </c>
      <c r="AA820" s="32">
        <f t="shared" si="53"/>
        <v>0</v>
      </c>
      <c r="AB820" s="32">
        <v>0</v>
      </c>
      <c r="AC820" s="32">
        <v>0</v>
      </c>
      <c r="AD820" s="32">
        <v>0</v>
      </c>
      <c r="AE820" s="32">
        <v>0</v>
      </c>
      <c r="AF820" s="32">
        <v>0</v>
      </c>
      <c r="AG820" s="32">
        <v>0</v>
      </c>
      <c r="AH820" s="32">
        <v>0</v>
      </c>
      <c r="AI820" s="21">
        <v>0</v>
      </c>
      <c r="AJ820" s="21">
        <v>0</v>
      </c>
      <c r="AK820" s="9">
        <v>0</v>
      </c>
      <c r="AL820" s="9">
        <v>0</v>
      </c>
      <c r="AM820" s="9">
        <v>0</v>
      </c>
      <c r="AN820" s="21">
        <v>0</v>
      </c>
      <c r="AO820" s="87">
        <v>0</v>
      </c>
      <c r="AP820" s="83">
        <v>0</v>
      </c>
      <c r="AQ820" s="24">
        <v>0</v>
      </c>
      <c r="AR820" s="24">
        <v>0</v>
      </c>
      <c r="AS820" s="24">
        <v>0</v>
      </c>
      <c r="AT820" s="24">
        <v>0</v>
      </c>
      <c r="AU820" s="24">
        <v>0</v>
      </c>
      <c r="AV820" s="24">
        <f>VLOOKUP(J820,Foglio4!$D$2:$I$1206,6,0)</f>
        <v>0</v>
      </c>
      <c r="AW820" s="24">
        <f>VLOOKUP(SPESA!J820,Foglio4!$D$2:$J$1206,7,0)</f>
        <v>0</v>
      </c>
    </row>
    <row r="821" spans="1:49">
      <c r="A821" s="1">
        <v>1</v>
      </c>
      <c r="B821" s="1">
        <v>9</v>
      </c>
      <c r="C821" s="1">
        <v>6</v>
      </c>
      <c r="D821" s="1">
        <v>5</v>
      </c>
      <c r="E821" s="1">
        <v>0</v>
      </c>
      <c r="H821" s="1">
        <v>130210</v>
      </c>
      <c r="I821" s="1">
        <v>0</v>
      </c>
      <c r="J821" s="5" t="str">
        <f t="shared" si="54"/>
        <v>130210/0</v>
      </c>
      <c r="K821" s="2" t="s">
        <v>519</v>
      </c>
      <c r="L821" s="1">
        <v>9</v>
      </c>
      <c r="M821" s="1">
        <v>5</v>
      </c>
      <c r="N821" s="1">
        <v>1</v>
      </c>
      <c r="O821" s="1">
        <v>4</v>
      </c>
      <c r="P821" s="1">
        <v>1</v>
      </c>
      <c r="Q821" s="1">
        <v>1</v>
      </c>
      <c r="R821" s="1">
        <v>999</v>
      </c>
      <c r="S821" s="12">
        <v>350</v>
      </c>
      <c r="T821" s="29">
        <v>1</v>
      </c>
      <c r="U821" s="29">
        <v>1</v>
      </c>
      <c r="V821" s="61">
        <v>0</v>
      </c>
      <c r="W821" s="32">
        <f t="shared" si="55"/>
        <v>0</v>
      </c>
      <c r="X821" s="61">
        <v>0</v>
      </c>
      <c r="Y821" s="32">
        <f t="shared" si="52"/>
        <v>0</v>
      </c>
      <c r="Z821" s="61">
        <v>0</v>
      </c>
      <c r="AA821" s="32">
        <f t="shared" si="53"/>
        <v>0</v>
      </c>
      <c r="AB821" s="32">
        <v>0</v>
      </c>
      <c r="AC821" s="32">
        <v>0</v>
      </c>
      <c r="AD821" s="32">
        <v>0</v>
      </c>
      <c r="AE821" s="32">
        <v>0</v>
      </c>
      <c r="AF821" s="32">
        <v>0</v>
      </c>
      <c r="AG821" s="32">
        <v>0</v>
      </c>
      <c r="AH821" s="32">
        <v>0</v>
      </c>
      <c r="AI821" s="21">
        <v>0</v>
      </c>
      <c r="AJ821" s="21">
        <v>1023.6</v>
      </c>
      <c r="AK821" s="9">
        <v>1024</v>
      </c>
      <c r="AL821" s="9">
        <v>1049</v>
      </c>
      <c r="AM821" s="9">
        <v>1056.3</v>
      </c>
      <c r="AN821" s="21">
        <v>1044.3</v>
      </c>
      <c r="AO821" s="87">
        <v>1070</v>
      </c>
      <c r="AP821" s="83">
        <v>1080.5999999999999</v>
      </c>
      <c r="AQ821" s="24">
        <v>1131</v>
      </c>
      <c r="AR821" s="24">
        <v>1102.8</v>
      </c>
      <c r="AS821" s="24">
        <v>1106.25</v>
      </c>
      <c r="AT821" s="24">
        <v>1106.55</v>
      </c>
      <c r="AU821" s="24">
        <v>1131</v>
      </c>
      <c r="AV821" s="24">
        <f>VLOOKUP(J821,Foglio4!$D$2:$I$1206,6,0)</f>
        <v>1131</v>
      </c>
      <c r="AW821" s="24">
        <f>VLOOKUP(SPESA!J821,Foglio4!$D$2:$J$1206,7,0)</f>
        <v>1131</v>
      </c>
    </row>
    <row r="822" spans="1:49">
      <c r="A822" s="1">
        <v>1</v>
      </c>
      <c r="B822" s="1">
        <v>9</v>
      </c>
      <c r="C822" s="1">
        <v>6</v>
      </c>
      <c r="D822" s="1">
        <v>5</v>
      </c>
      <c r="E822" s="1">
        <v>0</v>
      </c>
      <c r="H822" s="1">
        <v>130210</v>
      </c>
      <c r="I822" s="1">
        <v>71</v>
      </c>
      <c r="J822" s="5" t="str">
        <f t="shared" si="54"/>
        <v>130210/71</v>
      </c>
      <c r="K822" s="2" t="s">
        <v>520</v>
      </c>
      <c r="L822" s="1">
        <v>9</v>
      </c>
      <c r="M822" s="1">
        <v>5</v>
      </c>
      <c r="N822" s="1">
        <v>1</v>
      </c>
      <c r="O822" s="1">
        <v>10</v>
      </c>
      <c r="P822" s="1">
        <v>2</v>
      </c>
      <c r="Q822" s="1">
        <v>1</v>
      </c>
      <c r="R822" s="1">
        <v>1</v>
      </c>
      <c r="S822" s="12">
        <v>350</v>
      </c>
      <c r="T822" s="29">
        <v>1</v>
      </c>
      <c r="U822" s="29">
        <v>1</v>
      </c>
      <c r="V822" s="61">
        <v>0</v>
      </c>
      <c r="W822" s="32">
        <f t="shared" si="55"/>
        <v>0</v>
      </c>
      <c r="X822" s="61">
        <v>0</v>
      </c>
      <c r="Y822" s="32">
        <f t="shared" si="52"/>
        <v>0</v>
      </c>
      <c r="Z822" s="61">
        <v>0</v>
      </c>
      <c r="AA822" s="32">
        <f t="shared" si="53"/>
        <v>0</v>
      </c>
      <c r="AB822" s="32">
        <v>0</v>
      </c>
      <c r="AC822" s="32">
        <v>0</v>
      </c>
      <c r="AD822" s="32">
        <v>0</v>
      </c>
      <c r="AE822" s="32">
        <v>0</v>
      </c>
      <c r="AF822" s="32">
        <v>0</v>
      </c>
      <c r="AG822" s="32">
        <v>0</v>
      </c>
      <c r="AH822" s="32">
        <v>0</v>
      </c>
      <c r="AI822" s="21">
        <v>0</v>
      </c>
      <c r="AJ822" s="21">
        <v>0</v>
      </c>
      <c r="AK822" s="9">
        <v>0</v>
      </c>
      <c r="AL822" s="9">
        <v>0</v>
      </c>
      <c r="AM822" s="9">
        <v>0</v>
      </c>
      <c r="AN822" s="21">
        <v>0</v>
      </c>
      <c r="AO822" s="87">
        <v>0</v>
      </c>
      <c r="AP822" s="83">
        <v>0</v>
      </c>
      <c r="AQ822" s="24">
        <v>0</v>
      </c>
      <c r="AR822" s="24">
        <v>0</v>
      </c>
      <c r="AS822" s="24">
        <v>0</v>
      </c>
      <c r="AT822" s="24">
        <v>0</v>
      </c>
      <c r="AU822" s="24">
        <v>0</v>
      </c>
      <c r="AV822" s="24">
        <f>VLOOKUP(J822,Foglio4!$D$2:$I$1206,6,0)</f>
        <v>0</v>
      </c>
      <c r="AW822" s="24">
        <f>VLOOKUP(SPESA!J822,Foglio4!$D$2:$J$1206,7,0)</f>
        <v>0</v>
      </c>
    </row>
    <row r="823" spans="1:49">
      <c r="A823" s="5">
        <v>1</v>
      </c>
      <c r="B823" s="5">
        <v>9</v>
      </c>
      <c r="C823" s="5">
        <v>6</v>
      </c>
      <c r="D823" s="5">
        <v>7</v>
      </c>
      <c r="E823" s="5">
        <v>0</v>
      </c>
      <c r="F823" s="5">
        <v>130300</v>
      </c>
      <c r="G823" s="5">
        <v>0</v>
      </c>
      <c r="H823" s="5">
        <v>0</v>
      </c>
      <c r="I823" s="5">
        <v>0</v>
      </c>
      <c r="J823" s="5" t="str">
        <f t="shared" si="54"/>
        <v>0/0</v>
      </c>
      <c r="K823" s="2" t="s">
        <v>942</v>
      </c>
      <c r="L823" s="5">
        <v>0</v>
      </c>
      <c r="M823" s="5">
        <v>0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44">
        <v>301</v>
      </c>
      <c r="T823" s="29">
        <v>2</v>
      </c>
      <c r="U823" s="29">
        <v>30</v>
      </c>
      <c r="V823" s="61">
        <v>0</v>
      </c>
      <c r="W823" s="32">
        <f t="shared" si="55"/>
        <v>0</v>
      </c>
      <c r="X823" s="61">
        <v>422946</v>
      </c>
      <c r="Y823" s="32">
        <f t="shared" si="52"/>
        <v>218.43337964230196</v>
      </c>
      <c r="Z823" s="61">
        <v>2642160</v>
      </c>
      <c r="AA823" s="32">
        <f t="shared" si="53"/>
        <v>1364.5617604982776</v>
      </c>
      <c r="AB823" s="32">
        <v>1430</v>
      </c>
      <c r="AC823" s="32">
        <v>1473.29</v>
      </c>
      <c r="AD823" s="32">
        <v>1503.09</v>
      </c>
      <c r="AE823" s="32">
        <v>0</v>
      </c>
      <c r="AF823" s="32">
        <v>0</v>
      </c>
      <c r="AG823" s="32">
        <v>0</v>
      </c>
      <c r="AH823" s="32">
        <v>0</v>
      </c>
      <c r="AI823" s="21">
        <v>0</v>
      </c>
      <c r="AJ823" s="21">
        <v>0</v>
      </c>
      <c r="AK823" s="9">
        <v>0</v>
      </c>
      <c r="AL823" s="9">
        <v>0</v>
      </c>
      <c r="AM823" s="9">
        <v>0</v>
      </c>
      <c r="AN823" s="21">
        <v>0</v>
      </c>
      <c r="AO823" s="87">
        <v>0</v>
      </c>
      <c r="AP823" s="83">
        <v>0</v>
      </c>
      <c r="AQ823" s="24">
        <v>0</v>
      </c>
      <c r="AR823" s="24">
        <v>0</v>
      </c>
      <c r="AS823" s="24">
        <v>0</v>
      </c>
      <c r="AT823" s="24">
        <v>0</v>
      </c>
      <c r="AU823" s="24">
        <v>0</v>
      </c>
      <c r="AV823" s="24">
        <v>0</v>
      </c>
      <c r="AW823" s="24">
        <v>0</v>
      </c>
    </row>
    <row r="824" spans="1:49">
      <c r="A824" s="1">
        <v>1</v>
      </c>
      <c r="B824" s="1">
        <v>9</v>
      </c>
      <c r="C824" s="1">
        <v>6</v>
      </c>
      <c r="D824" s="1">
        <v>6</v>
      </c>
      <c r="E824" s="1">
        <v>0</v>
      </c>
      <c r="H824" s="1">
        <v>130500</v>
      </c>
      <c r="I824" s="1">
        <v>0</v>
      </c>
      <c r="J824" s="5" t="str">
        <f t="shared" si="54"/>
        <v>130500/0</v>
      </c>
      <c r="K824" s="2" t="s">
        <v>521</v>
      </c>
      <c r="L824" s="1">
        <v>9</v>
      </c>
      <c r="M824" s="1">
        <v>5</v>
      </c>
      <c r="N824" s="1">
        <v>1</v>
      </c>
      <c r="O824" s="1">
        <v>7</v>
      </c>
      <c r="P824" s="1">
        <v>5</v>
      </c>
      <c r="Q824" s="1">
        <v>4</v>
      </c>
      <c r="R824" s="1">
        <v>3</v>
      </c>
      <c r="S824" s="12">
        <v>350</v>
      </c>
      <c r="T824" s="29">
        <v>2</v>
      </c>
      <c r="U824" s="29">
        <v>30</v>
      </c>
      <c r="V824" s="61">
        <v>0</v>
      </c>
      <c r="W824" s="32">
        <f t="shared" si="55"/>
        <v>0</v>
      </c>
      <c r="X824" s="61">
        <v>0</v>
      </c>
      <c r="Y824" s="32">
        <f t="shared" si="52"/>
        <v>0</v>
      </c>
      <c r="Z824" s="61">
        <v>923484</v>
      </c>
      <c r="AA824" s="32">
        <f t="shared" si="53"/>
        <v>476.93968299875536</v>
      </c>
      <c r="AB824" s="32">
        <v>16500</v>
      </c>
      <c r="AC824" s="32">
        <v>16021.18</v>
      </c>
      <c r="AD824" s="32">
        <v>15515.22</v>
      </c>
      <c r="AE824" s="32">
        <v>14356.43</v>
      </c>
      <c r="AF824" s="32">
        <v>13816</v>
      </c>
      <c r="AG824" s="32">
        <v>13245.43</v>
      </c>
      <c r="AH824" s="32">
        <v>12643.05</v>
      </c>
      <c r="AI824" s="21">
        <v>12007.08</v>
      </c>
      <c r="AJ824" s="21">
        <v>11335.66</v>
      </c>
      <c r="AK824" s="9">
        <v>10755.05</v>
      </c>
      <c r="AL824" s="9">
        <v>10267.16</v>
      </c>
      <c r="AM824" s="9">
        <v>9751.9</v>
      </c>
      <c r="AN824" s="21">
        <v>9207.74</v>
      </c>
      <c r="AO824" s="87">
        <v>8633.0400000000009</v>
      </c>
      <c r="AP824" s="83">
        <v>8026.12</v>
      </c>
      <c r="AQ824" s="24">
        <v>7385.15</v>
      </c>
      <c r="AR824" s="24">
        <v>6708.22</v>
      </c>
      <c r="AS824" s="24">
        <v>3194</v>
      </c>
      <c r="AT824" s="24">
        <v>266.42</v>
      </c>
      <c r="AU824" s="24">
        <v>220.4</v>
      </c>
      <c r="AV824" s="24">
        <f>VLOOKUP(J824,Foglio4!$D$2:$I$1206,6,0)</f>
        <v>174.26</v>
      </c>
      <c r="AW824" s="24">
        <f>VLOOKUP(SPESA!J824,Foglio4!$D$2:$J$1206,7,0)</f>
        <v>127.97</v>
      </c>
    </row>
    <row r="825" spans="1:49">
      <c r="A825" s="1">
        <v>1</v>
      </c>
      <c r="B825" s="1">
        <v>9</v>
      </c>
      <c r="C825" s="1">
        <v>6</v>
      </c>
      <c r="D825" s="1">
        <v>8</v>
      </c>
      <c r="E825" s="1">
        <v>0</v>
      </c>
      <c r="H825" s="1">
        <v>130560</v>
      </c>
      <c r="I825" s="1">
        <v>0</v>
      </c>
      <c r="J825" s="5" t="str">
        <f t="shared" si="54"/>
        <v>130560/0</v>
      </c>
      <c r="K825" s="2" t="s">
        <v>522</v>
      </c>
      <c r="L825" s="1">
        <v>9</v>
      </c>
      <c r="M825" s="1">
        <v>5</v>
      </c>
      <c r="N825" s="1">
        <v>1</v>
      </c>
      <c r="O825" s="1">
        <v>10</v>
      </c>
      <c r="P825" s="1">
        <v>99</v>
      </c>
      <c r="Q825" s="1">
        <v>99</v>
      </c>
      <c r="R825" s="1">
        <v>999</v>
      </c>
      <c r="S825" s="12">
        <v>202</v>
      </c>
      <c r="T825" s="29">
        <v>2</v>
      </c>
      <c r="U825" s="29">
        <v>30</v>
      </c>
      <c r="V825" s="61">
        <v>0</v>
      </c>
      <c r="W825" s="32">
        <f t="shared" si="55"/>
        <v>0</v>
      </c>
      <c r="X825" s="61">
        <v>0</v>
      </c>
      <c r="Y825" s="32">
        <f t="shared" si="52"/>
        <v>0</v>
      </c>
      <c r="Z825" s="61">
        <v>0</v>
      </c>
      <c r="AA825" s="32">
        <f t="shared" si="53"/>
        <v>0</v>
      </c>
      <c r="AB825" s="32">
        <v>0</v>
      </c>
      <c r="AC825" s="32">
        <v>0</v>
      </c>
      <c r="AD825" s="32">
        <v>0</v>
      </c>
      <c r="AE825" s="32">
        <v>0</v>
      </c>
      <c r="AF825" s="32">
        <v>0</v>
      </c>
      <c r="AG825" s="32">
        <v>0</v>
      </c>
      <c r="AH825" s="32">
        <v>0</v>
      </c>
      <c r="AI825" s="21">
        <v>0</v>
      </c>
      <c r="AJ825" s="21">
        <v>0</v>
      </c>
      <c r="AK825" s="9">
        <v>16313</v>
      </c>
      <c r="AL825" s="9">
        <v>16313</v>
      </c>
      <c r="AM825" s="9">
        <v>34258.339999999997</v>
      </c>
      <c r="AN825" s="21">
        <v>65978.559999999998</v>
      </c>
      <c r="AO825" s="87">
        <v>35979</v>
      </c>
      <c r="AP825" s="83">
        <v>35979</v>
      </c>
      <c r="AQ825" s="24">
        <v>35979</v>
      </c>
      <c r="AR825" s="24">
        <v>0</v>
      </c>
      <c r="AS825" s="24">
        <v>5000</v>
      </c>
      <c r="AT825" s="24">
        <v>0</v>
      </c>
      <c r="AU825" s="24">
        <v>0</v>
      </c>
      <c r="AV825" s="24">
        <f>VLOOKUP(J825,Foglio4!$D$2:$I$1206,6,0)</f>
        <v>0</v>
      </c>
      <c r="AW825" s="24">
        <f>VLOOKUP(SPESA!J825,Foglio4!$D$2:$J$1206,7,0)</f>
        <v>0</v>
      </c>
    </row>
    <row r="826" spans="1:49">
      <c r="A826" s="1">
        <v>1</v>
      </c>
      <c r="B826" s="1">
        <v>9</v>
      </c>
      <c r="C826" s="1">
        <v>6</v>
      </c>
      <c r="D826" s="1">
        <v>8</v>
      </c>
      <c r="E826" s="1">
        <v>0</v>
      </c>
      <c r="H826" s="1">
        <v>130560</v>
      </c>
      <c r="I826" s="1">
        <v>71</v>
      </c>
      <c r="J826" s="5" t="str">
        <f t="shared" si="54"/>
        <v>130560/71</v>
      </c>
      <c r="K826" s="2" t="s">
        <v>523</v>
      </c>
      <c r="L826" s="1">
        <v>9</v>
      </c>
      <c r="M826" s="1">
        <v>5</v>
      </c>
      <c r="N826" s="1">
        <v>1</v>
      </c>
      <c r="O826" s="1">
        <v>10</v>
      </c>
      <c r="P826" s="1">
        <v>2</v>
      </c>
      <c r="Q826" s="1">
        <v>1</v>
      </c>
      <c r="R826" s="1">
        <v>1</v>
      </c>
      <c r="S826" s="12">
        <v>202</v>
      </c>
      <c r="T826" s="29">
        <v>2</v>
      </c>
      <c r="U826" s="29">
        <v>30</v>
      </c>
      <c r="V826" s="61">
        <v>0</v>
      </c>
      <c r="W826" s="32">
        <f t="shared" si="55"/>
        <v>0</v>
      </c>
      <c r="X826" s="61">
        <v>0</v>
      </c>
      <c r="Y826" s="32">
        <f t="shared" ref="Y826:Y891" si="56">X826/1936.27</f>
        <v>0</v>
      </c>
      <c r="Z826" s="61">
        <v>0</v>
      </c>
      <c r="AA826" s="32">
        <f t="shared" si="53"/>
        <v>0</v>
      </c>
      <c r="AB826" s="32">
        <v>0</v>
      </c>
      <c r="AC826" s="32">
        <v>0</v>
      </c>
      <c r="AD826" s="32">
        <v>0</v>
      </c>
      <c r="AE826" s="32">
        <v>0</v>
      </c>
      <c r="AF826" s="32">
        <v>0</v>
      </c>
      <c r="AG826" s="32">
        <v>0</v>
      </c>
      <c r="AH826" s="32">
        <v>0</v>
      </c>
      <c r="AI826" s="21">
        <v>0</v>
      </c>
      <c r="AJ826" s="21">
        <v>0</v>
      </c>
      <c r="AK826" s="9">
        <v>0</v>
      </c>
      <c r="AL826" s="9">
        <v>0</v>
      </c>
      <c r="AM826" s="9">
        <v>0</v>
      </c>
      <c r="AN826" s="21">
        <v>0</v>
      </c>
      <c r="AO826" s="87">
        <v>0</v>
      </c>
      <c r="AP826" s="83">
        <v>0</v>
      </c>
      <c r="AQ826" s="24">
        <v>0</v>
      </c>
      <c r="AR826" s="24">
        <v>0</v>
      </c>
      <c r="AS826" s="24">
        <v>0</v>
      </c>
      <c r="AT826" s="24">
        <v>0</v>
      </c>
      <c r="AU826" s="24">
        <v>0</v>
      </c>
      <c r="AV826" s="24">
        <f>VLOOKUP(J826,Foglio4!$D$2:$I$1206,6,0)</f>
        <v>0</v>
      </c>
      <c r="AW826" s="24">
        <f>VLOOKUP(SPESA!J826,Foglio4!$D$2:$J$1206,7,0)</f>
        <v>0</v>
      </c>
    </row>
    <row r="827" spans="1:49">
      <c r="A827" s="5">
        <v>1</v>
      </c>
      <c r="B827" s="5">
        <v>10</v>
      </c>
      <c r="C827" s="5">
        <v>1</v>
      </c>
      <c r="D827" s="5">
        <v>2</v>
      </c>
      <c r="E827" s="5">
        <v>0</v>
      </c>
      <c r="F827" s="5">
        <v>133000</v>
      </c>
      <c r="G827" s="5">
        <v>0</v>
      </c>
      <c r="H827" s="5">
        <v>0</v>
      </c>
      <c r="I827" s="5">
        <v>0</v>
      </c>
      <c r="J827" s="5" t="str">
        <f t="shared" si="54"/>
        <v>0/0</v>
      </c>
      <c r="K827" s="2" t="s">
        <v>1005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6">
        <v>450</v>
      </c>
      <c r="T827" s="29">
        <v>4</v>
      </c>
      <c r="U827" s="29">
        <v>10</v>
      </c>
      <c r="V827" s="61">
        <v>0</v>
      </c>
      <c r="W827" s="32">
        <f t="shared" si="55"/>
        <v>0</v>
      </c>
      <c r="X827" s="61">
        <v>0</v>
      </c>
      <c r="Y827" s="32">
        <f t="shared" si="56"/>
        <v>0</v>
      </c>
      <c r="Z827" s="61">
        <v>8000000</v>
      </c>
      <c r="AA827" s="32">
        <f t="shared" si="53"/>
        <v>4131.6551927158916</v>
      </c>
      <c r="AB827" s="32">
        <v>1158.69</v>
      </c>
      <c r="AC827" s="32">
        <v>0</v>
      </c>
      <c r="AD827" s="32">
        <v>0</v>
      </c>
      <c r="AE827" s="32">
        <v>0</v>
      </c>
      <c r="AF827" s="32">
        <v>0</v>
      </c>
      <c r="AG827" s="32">
        <v>0</v>
      </c>
      <c r="AH827" s="32">
        <v>0</v>
      </c>
      <c r="AI827" s="21">
        <v>0</v>
      </c>
      <c r="AJ827" s="21">
        <v>0</v>
      </c>
      <c r="AK827" s="9">
        <v>0</v>
      </c>
      <c r="AL827" s="9">
        <v>0</v>
      </c>
      <c r="AM827" s="9">
        <v>0</v>
      </c>
      <c r="AN827" s="21">
        <v>0</v>
      </c>
      <c r="AO827" s="87">
        <v>0</v>
      </c>
      <c r="AP827" s="83">
        <v>0</v>
      </c>
      <c r="AQ827" s="24">
        <v>0</v>
      </c>
      <c r="AR827" s="24">
        <v>0</v>
      </c>
      <c r="AS827" s="24">
        <v>0</v>
      </c>
      <c r="AT827" s="24">
        <v>0</v>
      </c>
      <c r="AU827" s="24">
        <v>0</v>
      </c>
      <c r="AV827" s="24">
        <v>0</v>
      </c>
      <c r="AW827" s="24">
        <v>0</v>
      </c>
    </row>
    <row r="828" spans="1:49">
      <c r="A828" s="5">
        <v>1</v>
      </c>
      <c r="B828" s="5">
        <v>10</v>
      </c>
      <c r="C828" s="5">
        <v>1</v>
      </c>
      <c r="D828" s="5">
        <v>2</v>
      </c>
      <c r="E828" s="5">
        <v>0</v>
      </c>
      <c r="F828" s="5">
        <v>133001</v>
      </c>
      <c r="G828" s="5">
        <v>0</v>
      </c>
      <c r="H828" s="5">
        <v>0</v>
      </c>
      <c r="I828" s="5">
        <v>0</v>
      </c>
      <c r="J828" s="5" t="str">
        <f t="shared" si="54"/>
        <v>0/0</v>
      </c>
      <c r="K828" s="2" t="s">
        <v>976</v>
      </c>
      <c r="L828" s="5">
        <v>0</v>
      </c>
      <c r="M828" s="5">
        <v>0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49">
        <v>450</v>
      </c>
      <c r="T828" s="29">
        <v>4</v>
      </c>
      <c r="U828" s="29">
        <v>31</v>
      </c>
      <c r="V828" s="61">
        <v>0</v>
      </c>
      <c r="W828" s="32">
        <f t="shared" si="55"/>
        <v>0</v>
      </c>
      <c r="X828" s="61">
        <v>0</v>
      </c>
      <c r="Y828" s="32">
        <f t="shared" si="56"/>
        <v>0</v>
      </c>
      <c r="Z828" s="61">
        <v>0</v>
      </c>
      <c r="AA828" s="32">
        <f t="shared" si="53"/>
        <v>0</v>
      </c>
      <c r="AB828" s="32">
        <v>0</v>
      </c>
      <c r="AC828" s="32">
        <v>515.82000000000005</v>
      </c>
      <c r="AD828" s="32">
        <v>0</v>
      </c>
      <c r="AE828" s="32">
        <v>0</v>
      </c>
      <c r="AF828" s="32">
        <v>0</v>
      </c>
      <c r="AG828" s="32">
        <v>0</v>
      </c>
      <c r="AH828" s="32">
        <v>0</v>
      </c>
      <c r="AI828" s="21">
        <v>0</v>
      </c>
      <c r="AJ828" s="21">
        <v>0</v>
      </c>
      <c r="AK828" s="9">
        <v>0</v>
      </c>
      <c r="AL828" s="9">
        <v>0</v>
      </c>
      <c r="AM828" s="9">
        <v>0</v>
      </c>
      <c r="AN828" s="21">
        <v>0</v>
      </c>
      <c r="AO828" s="87">
        <v>0</v>
      </c>
      <c r="AP828" s="83">
        <v>0</v>
      </c>
      <c r="AQ828" s="24">
        <v>0</v>
      </c>
      <c r="AR828" s="24">
        <v>0</v>
      </c>
      <c r="AS828" s="24">
        <v>0</v>
      </c>
      <c r="AT828" s="24">
        <v>0</v>
      </c>
      <c r="AU828" s="24">
        <v>0</v>
      </c>
      <c r="AV828" s="24">
        <v>0</v>
      </c>
      <c r="AW828" s="24">
        <v>0</v>
      </c>
    </row>
    <row r="829" spans="1:49">
      <c r="A829" s="5">
        <v>1</v>
      </c>
      <c r="B829" s="5">
        <v>10</v>
      </c>
      <c r="C829" s="5">
        <v>1</v>
      </c>
      <c r="D829" s="5">
        <v>3</v>
      </c>
      <c r="E829" s="5">
        <v>0</v>
      </c>
      <c r="F829" s="5">
        <v>134100</v>
      </c>
      <c r="G829" s="5">
        <v>0</v>
      </c>
      <c r="H829" s="5">
        <v>0</v>
      </c>
      <c r="I829" s="5">
        <v>0</v>
      </c>
      <c r="J829" s="5" t="str">
        <f t="shared" si="54"/>
        <v>0/0</v>
      </c>
      <c r="K829" s="2" t="s">
        <v>1006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6">
        <v>450</v>
      </c>
      <c r="T829" s="29">
        <v>4</v>
      </c>
      <c r="U829" s="29">
        <v>10</v>
      </c>
      <c r="V829" s="61">
        <v>0</v>
      </c>
      <c r="W829" s="32">
        <f t="shared" si="55"/>
        <v>0</v>
      </c>
      <c r="X829" s="61">
        <v>0</v>
      </c>
      <c r="Y829" s="32">
        <f t="shared" si="56"/>
        <v>0</v>
      </c>
      <c r="Z829" s="61">
        <v>6871850</v>
      </c>
      <c r="AA829" s="32">
        <f t="shared" si="53"/>
        <v>3549.0143420080876</v>
      </c>
      <c r="AB829" s="32">
        <v>2000</v>
      </c>
      <c r="AC829" s="32">
        <v>0</v>
      </c>
      <c r="AD829" s="32">
        <v>0</v>
      </c>
      <c r="AE829" s="32">
        <v>0</v>
      </c>
      <c r="AF829" s="32">
        <v>0</v>
      </c>
      <c r="AG829" s="32">
        <v>0</v>
      </c>
      <c r="AH829" s="32">
        <v>0</v>
      </c>
      <c r="AI829" s="21">
        <v>0</v>
      </c>
      <c r="AJ829" s="21">
        <v>0</v>
      </c>
      <c r="AK829" s="9">
        <v>0</v>
      </c>
      <c r="AL829" s="9">
        <v>0</v>
      </c>
      <c r="AM829" s="9">
        <v>0</v>
      </c>
      <c r="AN829" s="21">
        <v>0</v>
      </c>
      <c r="AO829" s="87">
        <v>0</v>
      </c>
      <c r="AP829" s="83">
        <v>0</v>
      </c>
      <c r="AQ829" s="24">
        <v>0</v>
      </c>
      <c r="AR829" s="24">
        <v>0</v>
      </c>
      <c r="AS829" s="24">
        <v>0</v>
      </c>
      <c r="AT829" s="24">
        <v>0</v>
      </c>
      <c r="AU829" s="24">
        <v>0</v>
      </c>
      <c r="AV829" s="24">
        <v>0</v>
      </c>
      <c r="AW829" s="24">
        <v>0</v>
      </c>
    </row>
    <row r="830" spans="1:49">
      <c r="A830" s="1">
        <v>1</v>
      </c>
      <c r="B830" s="1">
        <v>10</v>
      </c>
      <c r="C830" s="1">
        <v>1</v>
      </c>
      <c r="D830" s="1">
        <v>3</v>
      </c>
      <c r="E830" s="1">
        <v>0</v>
      </c>
      <c r="H830" s="1">
        <v>134120</v>
      </c>
      <c r="I830" s="1">
        <v>0</v>
      </c>
      <c r="J830" s="5" t="str">
        <f t="shared" si="54"/>
        <v>134120/0</v>
      </c>
      <c r="K830" s="2" t="s">
        <v>524</v>
      </c>
      <c r="L830" s="1">
        <v>12</v>
      </c>
      <c r="M830" s="1">
        <v>1</v>
      </c>
      <c r="N830" s="1">
        <v>1</v>
      </c>
      <c r="O830" s="1">
        <v>3</v>
      </c>
      <c r="P830" s="1">
        <v>2</v>
      </c>
      <c r="Q830" s="1">
        <v>99</v>
      </c>
      <c r="R830" s="1">
        <v>999</v>
      </c>
      <c r="S830" s="12">
        <v>400</v>
      </c>
      <c r="T830" s="29">
        <v>6</v>
      </c>
      <c r="U830" s="29">
        <v>31</v>
      </c>
      <c r="V830" s="61">
        <v>0</v>
      </c>
      <c r="W830" s="32">
        <f t="shared" si="55"/>
        <v>0</v>
      </c>
      <c r="X830" s="61">
        <v>0</v>
      </c>
      <c r="Y830" s="32">
        <f t="shared" si="56"/>
        <v>0</v>
      </c>
      <c r="Z830" s="61">
        <v>0</v>
      </c>
      <c r="AA830" s="32">
        <f t="shared" si="53"/>
        <v>0</v>
      </c>
      <c r="AB830" s="32">
        <v>0</v>
      </c>
      <c r="AC830" s="32">
        <v>0</v>
      </c>
      <c r="AD830" s="32">
        <v>0</v>
      </c>
      <c r="AE830" s="32">
        <v>2412</v>
      </c>
      <c r="AF830" s="32">
        <v>2412</v>
      </c>
      <c r="AG830" s="32">
        <v>0</v>
      </c>
      <c r="AH830" s="32">
        <v>2412</v>
      </c>
      <c r="AI830" s="21">
        <v>2500</v>
      </c>
      <c r="AJ830" s="21">
        <v>2500</v>
      </c>
      <c r="AK830" s="9">
        <v>2500</v>
      </c>
      <c r="AL830" s="9">
        <v>15000</v>
      </c>
      <c r="AM830" s="9">
        <v>10000</v>
      </c>
      <c r="AN830" s="21">
        <v>16728.96</v>
      </c>
      <c r="AO830" s="87">
        <v>11000</v>
      </c>
      <c r="AP830" s="83">
        <v>7341.36</v>
      </c>
      <c r="AQ830" s="24">
        <v>11000</v>
      </c>
      <c r="AR830" s="24">
        <v>11000</v>
      </c>
      <c r="AS830" s="24">
        <v>8470</v>
      </c>
      <c r="AT830" s="24">
        <v>7000</v>
      </c>
      <c r="AU830" s="24">
        <v>3000</v>
      </c>
      <c r="AV830" s="24">
        <f>VLOOKUP(J830,Foglio4!$D$2:$I$1206,6,0)</f>
        <v>3000</v>
      </c>
      <c r="AW830" s="24">
        <f>VLOOKUP(SPESA!J830,Foglio4!$D$2:$J$1206,7,0)</f>
        <v>3000</v>
      </c>
    </row>
    <row r="831" spans="1:49">
      <c r="A831" s="1">
        <v>1</v>
      </c>
      <c r="B831" s="1">
        <v>10</v>
      </c>
      <c r="C831" s="1">
        <v>1</v>
      </c>
      <c r="D831" s="1">
        <v>3</v>
      </c>
      <c r="E831" s="1">
        <v>0</v>
      </c>
      <c r="H831" s="1">
        <v>134120</v>
      </c>
      <c r="I831" s="1">
        <v>71</v>
      </c>
      <c r="J831" s="5" t="str">
        <f t="shared" si="54"/>
        <v>134120/71</v>
      </c>
      <c r="K831" s="2" t="s">
        <v>525</v>
      </c>
      <c r="L831" s="1">
        <v>12</v>
      </c>
      <c r="M831" s="1">
        <v>1</v>
      </c>
      <c r="N831" s="1">
        <v>1</v>
      </c>
      <c r="O831" s="1">
        <v>10</v>
      </c>
      <c r="P831" s="1">
        <v>2</v>
      </c>
      <c r="Q831" s="1">
        <v>1</v>
      </c>
      <c r="R831" s="1">
        <v>1</v>
      </c>
      <c r="S831" s="12">
        <v>400</v>
      </c>
      <c r="T831" s="29">
        <v>6</v>
      </c>
      <c r="U831" s="29">
        <v>31</v>
      </c>
      <c r="V831" s="61">
        <v>0</v>
      </c>
      <c r="W831" s="32">
        <f t="shared" si="55"/>
        <v>0</v>
      </c>
      <c r="X831" s="61">
        <v>0</v>
      </c>
      <c r="Y831" s="32">
        <f t="shared" si="56"/>
        <v>0</v>
      </c>
      <c r="Z831" s="61">
        <v>0</v>
      </c>
      <c r="AA831" s="32">
        <f t="shared" si="53"/>
        <v>0</v>
      </c>
      <c r="AB831" s="32">
        <v>0</v>
      </c>
      <c r="AC831" s="32">
        <v>0</v>
      </c>
      <c r="AD831" s="32">
        <v>0</v>
      </c>
      <c r="AE831" s="32">
        <v>0</v>
      </c>
      <c r="AF831" s="32">
        <v>0</v>
      </c>
      <c r="AG831" s="32">
        <v>0</v>
      </c>
      <c r="AH831" s="32">
        <v>0</v>
      </c>
      <c r="AI831" s="21">
        <v>0</v>
      </c>
      <c r="AJ831" s="21">
        <v>0</v>
      </c>
      <c r="AK831" s="9">
        <v>0</v>
      </c>
      <c r="AL831" s="9">
        <v>0</v>
      </c>
      <c r="AM831" s="9">
        <v>0</v>
      </c>
      <c r="AN831" s="21">
        <v>0</v>
      </c>
      <c r="AO831" s="87">
        <v>0</v>
      </c>
      <c r="AP831" s="83">
        <v>0</v>
      </c>
      <c r="AQ831" s="24">
        <v>0</v>
      </c>
      <c r="AR831" s="24">
        <v>0</v>
      </c>
      <c r="AS831" s="24">
        <v>0</v>
      </c>
      <c r="AT831" s="24">
        <v>0</v>
      </c>
      <c r="AU831" s="24">
        <v>0</v>
      </c>
      <c r="AV831" s="24">
        <f>VLOOKUP(J831,Foglio4!$D$2:$I$1206,6,0)</f>
        <v>0</v>
      </c>
      <c r="AW831" s="24">
        <f>VLOOKUP(SPESA!J831,Foglio4!$D$2:$J$1206,7,0)</f>
        <v>0</v>
      </c>
    </row>
    <row r="832" spans="1:49">
      <c r="A832" s="5">
        <v>1</v>
      </c>
      <c r="B832" s="5">
        <v>10</v>
      </c>
      <c r="C832" s="5">
        <v>1</v>
      </c>
      <c r="D832" s="5">
        <v>3</v>
      </c>
      <c r="E832" s="5">
        <v>0</v>
      </c>
      <c r="F832" s="5">
        <v>134150</v>
      </c>
      <c r="G832" s="5">
        <v>0</v>
      </c>
      <c r="H832" s="5">
        <v>0</v>
      </c>
      <c r="I832" s="5">
        <v>0</v>
      </c>
      <c r="J832" s="5" t="str">
        <f t="shared" si="54"/>
        <v>0/0</v>
      </c>
      <c r="K832" s="2" t="s">
        <v>944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44">
        <v>704</v>
      </c>
      <c r="T832" s="29">
        <v>4</v>
      </c>
      <c r="U832" s="29">
        <v>31</v>
      </c>
      <c r="V832" s="61">
        <v>0</v>
      </c>
      <c r="W832" s="32">
        <f t="shared" si="55"/>
        <v>0</v>
      </c>
      <c r="X832" s="61">
        <v>0</v>
      </c>
      <c r="Y832" s="32">
        <f t="shared" si="56"/>
        <v>0</v>
      </c>
      <c r="Z832" s="61">
        <v>0</v>
      </c>
      <c r="AA832" s="32">
        <f t="shared" si="53"/>
        <v>0</v>
      </c>
      <c r="AB832" s="32">
        <v>2567.5500000000002</v>
      </c>
      <c r="AC832" s="32">
        <v>2000</v>
      </c>
      <c r="AD832" s="32">
        <v>4912</v>
      </c>
      <c r="AE832" s="32">
        <v>0</v>
      </c>
      <c r="AF832" s="32">
        <v>0</v>
      </c>
      <c r="AG832" s="32">
        <v>0</v>
      </c>
      <c r="AH832" s="32">
        <v>0</v>
      </c>
      <c r="AI832" s="21">
        <v>0</v>
      </c>
      <c r="AJ832" s="21">
        <v>0</v>
      </c>
      <c r="AK832" s="9">
        <v>0</v>
      </c>
      <c r="AL832" s="9">
        <v>0</v>
      </c>
      <c r="AM832" s="9">
        <v>0</v>
      </c>
      <c r="AN832" s="21">
        <v>0</v>
      </c>
      <c r="AO832" s="87">
        <v>0</v>
      </c>
      <c r="AP832" s="83">
        <v>0</v>
      </c>
      <c r="AQ832" s="24">
        <v>0</v>
      </c>
      <c r="AR832" s="24">
        <v>0</v>
      </c>
      <c r="AS832" s="24">
        <v>0</v>
      </c>
      <c r="AT832" s="24">
        <v>0</v>
      </c>
      <c r="AU832" s="24">
        <v>0</v>
      </c>
      <c r="AV832" s="24">
        <v>0</v>
      </c>
      <c r="AW832" s="24">
        <v>0</v>
      </c>
    </row>
    <row r="833" spans="1:49">
      <c r="A833" s="1">
        <v>1</v>
      </c>
      <c r="B833" s="1">
        <v>10</v>
      </c>
      <c r="C833" s="1">
        <v>1</v>
      </c>
      <c r="D833" s="1">
        <v>3</v>
      </c>
      <c r="E833" s="1">
        <v>0</v>
      </c>
      <c r="H833" s="1">
        <v>134160</v>
      </c>
      <c r="I833" s="1">
        <v>0</v>
      </c>
      <c r="J833" s="5" t="str">
        <f t="shared" si="54"/>
        <v>134160/0</v>
      </c>
      <c r="K833" s="2" t="s">
        <v>526</v>
      </c>
      <c r="L833" s="1">
        <v>12</v>
      </c>
      <c r="M833" s="1">
        <v>1</v>
      </c>
      <c r="N833" s="1">
        <v>1</v>
      </c>
      <c r="O833" s="1">
        <v>3</v>
      </c>
      <c r="P833" s="1">
        <v>2</v>
      </c>
      <c r="Q833" s="1">
        <v>99</v>
      </c>
      <c r="R833" s="1">
        <v>999</v>
      </c>
      <c r="S833" s="12">
        <v>400</v>
      </c>
      <c r="T833" s="29">
        <v>6</v>
      </c>
      <c r="U833" s="29">
        <v>31</v>
      </c>
      <c r="V833" s="61">
        <v>0</v>
      </c>
      <c r="W833" s="32">
        <f t="shared" si="55"/>
        <v>0</v>
      </c>
      <c r="X833" s="61">
        <v>0</v>
      </c>
      <c r="Y833" s="32">
        <f t="shared" si="56"/>
        <v>0</v>
      </c>
      <c r="Z833" s="61">
        <v>0</v>
      </c>
      <c r="AA833" s="32">
        <f t="shared" si="53"/>
        <v>0</v>
      </c>
      <c r="AB833" s="32">
        <v>0</v>
      </c>
      <c r="AC833" s="32">
        <v>3000</v>
      </c>
      <c r="AD833" s="32">
        <v>0</v>
      </c>
      <c r="AE833" s="32">
        <v>0</v>
      </c>
      <c r="AF833" s="32">
        <v>0</v>
      </c>
      <c r="AG833" s="32">
        <v>0</v>
      </c>
      <c r="AH833" s="32">
        <v>0</v>
      </c>
      <c r="AI833" s="21">
        <v>0</v>
      </c>
      <c r="AJ833" s="21">
        <v>0</v>
      </c>
      <c r="AK833" s="9">
        <v>4500</v>
      </c>
      <c r="AL833" s="9">
        <v>13000</v>
      </c>
      <c r="AM833" s="9">
        <v>9631.92</v>
      </c>
      <c r="AN833" s="21">
        <v>0</v>
      </c>
      <c r="AO833" s="87">
        <v>0</v>
      </c>
      <c r="AP833" s="83">
        <v>5000</v>
      </c>
      <c r="AQ833" s="24">
        <v>4002.83</v>
      </c>
      <c r="AR833" s="24">
        <v>1500</v>
      </c>
      <c r="AS833" s="24">
        <v>1000</v>
      </c>
      <c r="AT833" s="24">
        <v>0</v>
      </c>
      <c r="AU833" s="24">
        <v>2250</v>
      </c>
      <c r="AV833" s="24">
        <f>VLOOKUP(J833,Foglio4!$D$2:$I$1206,6,0)</f>
        <v>2500</v>
      </c>
      <c r="AW833" s="24">
        <f>VLOOKUP(SPESA!J833,Foglio4!$D$2:$J$1206,7,0)</f>
        <v>2500</v>
      </c>
    </row>
    <row r="834" spans="1:49">
      <c r="A834" s="1">
        <v>1</v>
      </c>
      <c r="B834" s="1">
        <v>10</v>
      </c>
      <c r="C834" s="1">
        <v>1</v>
      </c>
      <c r="D834" s="1">
        <v>3</v>
      </c>
      <c r="E834" s="1">
        <v>0</v>
      </c>
      <c r="H834" s="1">
        <v>134160</v>
      </c>
      <c r="I834" s="1">
        <v>71</v>
      </c>
      <c r="J834" s="5" t="str">
        <f t="shared" si="54"/>
        <v>134160/71</v>
      </c>
      <c r="K834" s="2" t="s">
        <v>527</v>
      </c>
      <c r="L834" s="1">
        <v>12</v>
      </c>
      <c r="M834" s="1">
        <v>1</v>
      </c>
      <c r="N834" s="1">
        <v>1</v>
      </c>
      <c r="O834" s="1">
        <v>10</v>
      </c>
      <c r="P834" s="1">
        <v>2</v>
      </c>
      <c r="Q834" s="1">
        <v>1</v>
      </c>
      <c r="R834" s="1">
        <v>1</v>
      </c>
      <c r="S834" s="12">
        <v>400</v>
      </c>
      <c r="T834" s="29">
        <v>6</v>
      </c>
      <c r="U834" s="29">
        <v>31</v>
      </c>
      <c r="V834" s="61">
        <v>0</v>
      </c>
      <c r="W834" s="32">
        <f t="shared" si="55"/>
        <v>0</v>
      </c>
      <c r="X834" s="61">
        <v>0</v>
      </c>
      <c r="Y834" s="32">
        <f t="shared" si="56"/>
        <v>0</v>
      </c>
      <c r="Z834" s="61">
        <v>0</v>
      </c>
      <c r="AA834" s="32">
        <f t="shared" si="53"/>
        <v>0</v>
      </c>
      <c r="AB834" s="32">
        <v>0</v>
      </c>
      <c r="AC834" s="32">
        <v>0</v>
      </c>
      <c r="AD834" s="32">
        <v>0</v>
      </c>
      <c r="AE834" s="32">
        <v>0</v>
      </c>
      <c r="AF834" s="32">
        <v>0</v>
      </c>
      <c r="AG834" s="32">
        <v>0</v>
      </c>
      <c r="AH834" s="32">
        <v>0</v>
      </c>
      <c r="AI834" s="21">
        <v>0</v>
      </c>
      <c r="AJ834" s="21">
        <v>0</v>
      </c>
      <c r="AK834" s="9">
        <v>0</v>
      </c>
      <c r="AL834" s="9">
        <v>0</v>
      </c>
      <c r="AM834" s="9">
        <v>0</v>
      </c>
      <c r="AN834" s="21">
        <v>0</v>
      </c>
      <c r="AO834" s="87">
        <v>0</v>
      </c>
      <c r="AP834" s="83">
        <v>0</v>
      </c>
      <c r="AQ834" s="24">
        <v>0</v>
      </c>
      <c r="AR834" s="24">
        <v>0</v>
      </c>
      <c r="AS834" s="24">
        <v>0</v>
      </c>
      <c r="AT834" s="24">
        <v>0</v>
      </c>
      <c r="AU834" s="24">
        <v>0</v>
      </c>
      <c r="AV834" s="24">
        <f>VLOOKUP(J834,Foglio4!$D$2:$I$1206,6,0)</f>
        <v>0</v>
      </c>
      <c r="AW834" s="24">
        <f>VLOOKUP(SPESA!J834,Foglio4!$D$2:$J$1206,7,0)</f>
        <v>0</v>
      </c>
    </row>
    <row r="835" spans="1:49">
      <c r="A835" s="5">
        <v>1</v>
      </c>
      <c r="B835" s="5">
        <v>10</v>
      </c>
      <c r="C835" s="5">
        <v>1</v>
      </c>
      <c r="D835" s="5">
        <v>5</v>
      </c>
      <c r="E835" s="5">
        <v>0</v>
      </c>
      <c r="F835" s="5">
        <v>134800</v>
      </c>
      <c r="G835" s="5">
        <v>0</v>
      </c>
      <c r="H835" s="5">
        <v>0</v>
      </c>
      <c r="I835" s="5">
        <v>0</v>
      </c>
      <c r="J835" s="5" t="str">
        <f t="shared" si="54"/>
        <v>0/0</v>
      </c>
      <c r="K835" s="2" t="s">
        <v>1037</v>
      </c>
      <c r="L835" s="5">
        <v>0</v>
      </c>
      <c r="M835" s="5">
        <v>0</v>
      </c>
      <c r="N835" s="5">
        <v>0</v>
      </c>
      <c r="O835" s="5">
        <v>0</v>
      </c>
      <c r="P835" s="5">
        <v>0</v>
      </c>
      <c r="Q835" s="5">
        <v>0</v>
      </c>
      <c r="R835" s="5">
        <v>0</v>
      </c>
      <c r="S835" s="64">
        <v>450</v>
      </c>
      <c r="T835" s="29">
        <v>4</v>
      </c>
      <c r="U835" s="29">
        <v>10</v>
      </c>
      <c r="V835" s="61">
        <v>0</v>
      </c>
      <c r="W835" s="32">
        <f t="shared" si="55"/>
        <v>0</v>
      </c>
      <c r="X835" s="61">
        <v>458895</v>
      </c>
      <c r="Y835" s="32">
        <f t="shared" si="56"/>
        <v>236.99948870766991</v>
      </c>
      <c r="Z835" s="61">
        <v>446460</v>
      </c>
      <c r="AA835" s="32">
        <f t="shared" si="53"/>
        <v>230.57734716749215</v>
      </c>
      <c r="AB835" s="32">
        <v>0</v>
      </c>
      <c r="AC835" s="32">
        <v>0</v>
      </c>
      <c r="AD835" s="32">
        <v>0</v>
      </c>
      <c r="AE835" s="32">
        <v>0</v>
      </c>
      <c r="AF835" s="32">
        <v>0</v>
      </c>
      <c r="AG835" s="32">
        <v>0</v>
      </c>
      <c r="AH835" s="32">
        <v>0</v>
      </c>
      <c r="AI835" s="21">
        <v>0</v>
      </c>
      <c r="AJ835" s="21">
        <v>0</v>
      </c>
      <c r="AK835" s="9">
        <v>0</v>
      </c>
      <c r="AL835" s="9">
        <v>0</v>
      </c>
      <c r="AM835" s="9">
        <v>0</v>
      </c>
      <c r="AN835" s="21">
        <v>0</v>
      </c>
      <c r="AO835" s="87">
        <v>0</v>
      </c>
      <c r="AP835" s="83">
        <v>0</v>
      </c>
      <c r="AQ835" s="24">
        <v>0</v>
      </c>
      <c r="AR835" s="24">
        <v>0</v>
      </c>
      <c r="AS835" s="24">
        <v>0</v>
      </c>
      <c r="AT835" s="24">
        <v>0</v>
      </c>
      <c r="AU835" s="24">
        <v>0</v>
      </c>
      <c r="AV835" s="24">
        <v>0</v>
      </c>
      <c r="AW835" s="24">
        <v>0</v>
      </c>
    </row>
    <row r="836" spans="1:49">
      <c r="A836" s="5">
        <v>1</v>
      </c>
      <c r="B836" s="5">
        <v>10</v>
      </c>
      <c r="C836" s="5">
        <v>1</v>
      </c>
      <c r="D836" s="5">
        <v>5</v>
      </c>
      <c r="E836" s="5">
        <v>0</v>
      </c>
      <c r="F836" s="5">
        <v>135000</v>
      </c>
      <c r="G836" s="5">
        <v>0</v>
      </c>
      <c r="H836" s="5">
        <v>0</v>
      </c>
      <c r="I836" s="5">
        <v>0</v>
      </c>
      <c r="J836" s="5" t="str">
        <f t="shared" si="54"/>
        <v>0/0</v>
      </c>
      <c r="K836" s="2" t="s">
        <v>1007</v>
      </c>
      <c r="L836" s="5">
        <v>0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6">
        <v>450</v>
      </c>
      <c r="T836" s="29">
        <v>4</v>
      </c>
      <c r="U836" s="29">
        <v>10</v>
      </c>
      <c r="V836" s="61">
        <v>0</v>
      </c>
      <c r="W836" s="32">
        <f t="shared" si="55"/>
        <v>0</v>
      </c>
      <c r="X836" s="61">
        <v>14976000</v>
      </c>
      <c r="Y836" s="32">
        <f t="shared" si="56"/>
        <v>7734.4585207641494</v>
      </c>
      <c r="Z836" s="61">
        <v>21726000</v>
      </c>
      <c r="AA836" s="32">
        <f t="shared" si="53"/>
        <v>11220.542589618184</v>
      </c>
      <c r="AB836" s="32">
        <v>9319.9500000000007</v>
      </c>
      <c r="AC836" s="32">
        <v>0</v>
      </c>
      <c r="AD836" s="32">
        <v>0</v>
      </c>
      <c r="AE836" s="32">
        <v>0</v>
      </c>
      <c r="AF836" s="32">
        <v>0</v>
      </c>
      <c r="AG836" s="32">
        <v>0</v>
      </c>
      <c r="AH836" s="32">
        <v>0</v>
      </c>
      <c r="AI836" s="21">
        <v>0</v>
      </c>
      <c r="AJ836" s="21">
        <v>0</v>
      </c>
      <c r="AK836" s="9">
        <v>0</v>
      </c>
      <c r="AL836" s="9">
        <v>0</v>
      </c>
      <c r="AM836" s="9">
        <v>0</v>
      </c>
      <c r="AN836" s="21">
        <v>0</v>
      </c>
      <c r="AO836" s="87">
        <v>0</v>
      </c>
      <c r="AP836" s="83">
        <v>0</v>
      </c>
      <c r="AQ836" s="24">
        <v>0</v>
      </c>
      <c r="AR836" s="24">
        <v>0</v>
      </c>
      <c r="AS836" s="24">
        <v>0</v>
      </c>
      <c r="AT836" s="24">
        <v>0</v>
      </c>
      <c r="AU836" s="24">
        <v>0</v>
      </c>
      <c r="AV836" s="24">
        <v>0</v>
      </c>
      <c r="AW836" s="24">
        <v>0</v>
      </c>
    </row>
    <row r="837" spans="1:49">
      <c r="A837" s="5">
        <v>1</v>
      </c>
      <c r="B837" s="5">
        <v>10</v>
      </c>
      <c r="C837" s="5">
        <v>1</v>
      </c>
      <c r="D837" s="5">
        <v>5</v>
      </c>
      <c r="E837" s="5">
        <v>0</v>
      </c>
      <c r="H837" s="5">
        <v>135000</v>
      </c>
      <c r="I837" s="5">
        <v>0</v>
      </c>
      <c r="J837" s="5" t="str">
        <f t="shared" si="54"/>
        <v>135000/0</v>
      </c>
      <c r="K837" s="2" t="s">
        <v>818</v>
      </c>
      <c r="L837" s="5">
        <v>0</v>
      </c>
      <c r="M837" s="5">
        <v>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12">
        <v>705</v>
      </c>
      <c r="T837" s="29">
        <v>6</v>
      </c>
      <c r="U837" s="29">
        <v>31</v>
      </c>
      <c r="V837" s="61">
        <v>0</v>
      </c>
      <c r="W837" s="32">
        <f t="shared" si="55"/>
        <v>0</v>
      </c>
      <c r="X837" s="61">
        <v>0</v>
      </c>
      <c r="Y837" s="32">
        <f t="shared" si="56"/>
        <v>0</v>
      </c>
      <c r="Z837" s="61">
        <v>0</v>
      </c>
      <c r="AA837" s="32">
        <f t="shared" si="53"/>
        <v>0</v>
      </c>
      <c r="AB837" s="32">
        <v>0</v>
      </c>
      <c r="AC837" s="32">
        <v>0</v>
      </c>
      <c r="AD837" s="32">
        <v>0</v>
      </c>
      <c r="AE837" s="32">
        <v>0</v>
      </c>
      <c r="AF837" s="32">
        <v>0</v>
      </c>
      <c r="AG837" s="32">
        <v>0</v>
      </c>
      <c r="AH837" s="32">
        <v>0</v>
      </c>
      <c r="AI837" s="21">
        <v>20000</v>
      </c>
      <c r="AJ837" s="21">
        <v>0</v>
      </c>
      <c r="AK837" s="9">
        <v>0</v>
      </c>
      <c r="AL837" s="9">
        <v>0</v>
      </c>
      <c r="AM837" s="9">
        <v>0</v>
      </c>
      <c r="AN837" s="21">
        <v>0</v>
      </c>
      <c r="AO837" s="87">
        <v>0</v>
      </c>
      <c r="AP837" s="83">
        <v>0</v>
      </c>
      <c r="AQ837" s="24">
        <v>0</v>
      </c>
      <c r="AR837" s="24">
        <v>0</v>
      </c>
      <c r="AS837" s="24">
        <v>0</v>
      </c>
      <c r="AT837" s="24">
        <v>0</v>
      </c>
      <c r="AU837" s="24">
        <v>0</v>
      </c>
      <c r="AV837" s="24">
        <v>0</v>
      </c>
      <c r="AW837" s="24">
        <v>0</v>
      </c>
    </row>
    <row r="838" spans="1:49">
      <c r="A838" s="1">
        <v>1</v>
      </c>
      <c r="B838" s="1">
        <v>10</v>
      </c>
      <c r="C838" s="1">
        <v>1</v>
      </c>
      <c r="D838" s="1">
        <v>5</v>
      </c>
      <c r="E838" s="1">
        <v>0</v>
      </c>
      <c r="H838" s="1">
        <v>135100</v>
      </c>
      <c r="I838" s="1">
        <v>0</v>
      </c>
      <c r="J838" s="5" t="str">
        <f t="shared" si="54"/>
        <v>135100/0</v>
      </c>
      <c r="K838" s="2" t="s">
        <v>528</v>
      </c>
      <c r="L838" s="1">
        <v>12</v>
      </c>
      <c r="M838" s="1">
        <v>1</v>
      </c>
      <c r="N838" s="1">
        <v>1</v>
      </c>
      <c r="O838" s="1">
        <v>4</v>
      </c>
      <c r="P838" s="1">
        <v>3</v>
      </c>
      <c r="Q838" s="1">
        <v>99</v>
      </c>
      <c r="R838" s="1">
        <v>999</v>
      </c>
      <c r="S838" s="12">
        <v>400</v>
      </c>
      <c r="T838" s="29">
        <v>6</v>
      </c>
      <c r="U838" s="29">
        <v>31</v>
      </c>
      <c r="V838" s="61">
        <v>21600000</v>
      </c>
      <c r="W838" s="32">
        <f t="shared" si="55"/>
        <v>11155.469020332908</v>
      </c>
      <c r="X838" s="61">
        <v>9900000</v>
      </c>
      <c r="Y838" s="32">
        <f t="shared" si="56"/>
        <v>5112.9233009859163</v>
      </c>
      <c r="Z838" s="61">
        <v>0</v>
      </c>
      <c r="AA838" s="32">
        <f t="shared" si="53"/>
        <v>0</v>
      </c>
      <c r="AB838" s="32">
        <v>0</v>
      </c>
      <c r="AC838" s="32">
        <v>0</v>
      </c>
      <c r="AD838" s="32">
        <v>8500</v>
      </c>
      <c r="AE838" s="32">
        <v>25000</v>
      </c>
      <c r="AF838" s="32">
        <v>6458.6</v>
      </c>
      <c r="AG838" s="32">
        <v>25000</v>
      </c>
      <c r="AH838" s="32">
        <v>25000</v>
      </c>
      <c r="AI838" s="21">
        <v>25000</v>
      </c>
      <c r="AJ838" s="21">
        <v>25000</v>
      </c>
      <c r="AK838" s="9">
        <v>25000</v>
      </c>
      <c r="AL838" s="9">
        <v>0</v>
      </c>
      <c r="AM838" s="9">
        <v>0</v>
      </c>
      <c r="AN838" s="21">
        <v>0</v>
      </c>
      <c r="AO838" s="87">
        <v>0</v>
      </c>
      <c r="AP838" s="83">
        <v>0</v>
      </c>
      <c r="AQ838" s="24">
        <v>0</v>
      </c>
      <c r="AR838" s="24">
        <v>0</v>
      </c>
      <c r="AS838" s="24">
        <v>65812</v>
      </c>
      <c r="AT838" s="24">
        <v>39071.69</v>
      </c>
      <c r="AU838" s="24">
        <v>35000</v>
      </c>
      <c r="AV838" s="24">
        <f>VLOOKUP(J838,Foglio4!$D$2:$I$1206,6,0)</f>
        <v>35000</v>
      </c>
      <c r="AW838" s="24">
        <f>VLOOKUP(SPESA!J838,Foglio4!$D$2:$J$1206,7,0)</f>
        <v>35000</v>
      </c>
    </row>
    <row r="839" spans="1:49">
      <c r="A839" s="1">
        <v>1</v>
      </c>
      <c r="B839" s="1">
        <v>10</v>
      </c>
      <c r="C839" s="1">
        <v>1</v>
      </c>
      <c r="D839" s="1">
        <v>5</v>
      </c>
      <c r="E839" s="1">
        <v>0</v>
      </c>
      <c r="H839" s="1">
        <v>135101</v>
      </c>
      <c r="I839" s="1">
        <v>0</v>
      </c>
      <c r="J839" s="5" t="str">
        <f t="shared" si="54"/>
        <v>135101/0</v>
      </c>
      <c r="K839" s="2" t="s">
        <v>529</v>
      </c>
      <c r="L839" s="1">
        <v>12</v>
      </c>
      <c r="M839" s="1">
        <v>1</v>
      </c>
      <c r="N839" s="1">
        <v>1</v>
      </c>
      <c r="O839" s="1">
        <v>4</v>
      </c>
      <c r="P839" s="1">
        <v>3</v>
      </c>
      <c r="Q839" s="1">
        <v>99</v>
      </c>
      <c r="R839" s="1">
        <v>999</v>
      </c>
      <c r="S839" s="12">
        <v>400</v>
      </c>
      <c r="T839" s="29">
        <v>6</v>
      </c>
      <c r="U839" s="29">
        <v>31</v>
      </c>
      <c r="V839" s="61">
        <v>0</v>
      </c>
      <c r="W839" s="32">
        <f t="shared" si="55"/>
        <v>0</v>
      </c>
      <c r="X839" s="61">
        <v>0</v>
      </c>
      <c r="Y839" s="32">
        <f t="shared" si="56"/>
        <v>0</v>
      </c>
      <c r="Z839" s="61">
        <v>0</v>
      </c>
      <c r="AA839" s="32">
        <f t="shared" si="53"/>
        <v>0</v>
      </c>
      <c r="AB839" s="32">
        <v>0</v>
      </c>
      <c r="AC839" s="32">
        <v>3500</v>
      </c>
      <c r="AD839" s="32">
        <v>16500</v>
      </c>
      <c r="AE839" s="32">
        <v>17494.990000000002</v>
      </c>
      <c r="AF839" s="32">
        <v>17500</v>
      </c>
      <c r="AG839" s="32">
        <v>17500</v>
      </c>
      <c r="AH839" s="32">
        <v>17000</v>
      </c>
      <c r="AI839" s="21">
        <v>17000</v>
      </c>
      <c r="AJ839" s="21">
        <v>17000</v>
      </c>
      <c r="AK839" s="9">
        <v>48594</v>
      </c>
      <c r="AL839" s="9">
        <v>106000</v>
      </c>
      <c r="AM839" s="9">
        <v>100000</v>
      </c>
      <c r="AN839" s="21">
        <v>80000</v>
      </c>
      <c r="AO839" s="87">
        <v>80000</v>
      </c>
      <c r="AP839" s="83">
        <v>90000</v>
      </c>
      <c r="AQ839" s="24">
        <v>102700</v>
      </c>
      <c r="AR839" s="24">
        <v>115000</v>
      </c>
      <c r="AS839" s="24">
        <v>105000</v>
      </c>
      <c r="AT839" s="24">
        <v>85000</v>
      </c>
      <c r="AU839" s="24">
        <v>133000</v>
      </c>
      <c r="AV839" s="24">
        <f>VLOOKUP(J839,Foglio4!$D$2:$I$1206,6,0)</f>
        <v>105000</v>
      </c>
      <c r="AW839" s="24">
        <f>VLOOKUP(SPESA!J839,Foglio4!$D$2:$J$1206,7,0)</f>
        <v>105000</v>
      </c>
    </row>
    <row r="840" spans="1:49">
      <c r="A840" s="1">
        <v>1</v>
      </c>
      <c r="B840" s="1">
        <v>10</v>
      </c>
      <c r="C840" s="1">
        <v>1</v>
      </c>
      <c r="D840" s="1">
        <v>5</v>
      </c>
      <c r="E840" s="1">
        <v>0</v>
      </c>
      <c r="H840" s="1">
        <v>135101</v>
      </c>
      <c r="I840" s="1">
        <v>71</v>
      </c>
      <c r="J840" s="5" t="str">
        <f t="shared" si="54"/>
        <v>135101/71</v>
      </c>
      <c r="K840" s="2" t="s">
        <v>530</v>
      </c>
      <c r="L840" s="1">
        <v>12</v>
      </c>
      <c r="M840" s="1">
        <v>1</v>
      </c>
      <c r="N840" s="1">
        <v>1</v>
      </c>
      <c r="O840" s="1">
        <v>10</v>
      </c>
      <c r="P840" s="1">
        <v>2</v>
      </c>
      <c r="Q840" s="1">
        <v>1</v>
      </c>
      <c r="R840" s="1">
        <v>1</v>
      </c>
      <c r="S840" s="12">
        <v>400</v>
      </c>
      <c r="T840" s="29">
        <v>6</v>
      </c>
      <c r="U840" s="29">
        <v>31</v>
      </c>
      <c r="V840" s="61">
        <v>0</v>
      </c>
      <c r="W840" s="32">
        <f t="shared" si="55"/>
        <v>0</v>
      </c>
      <c r="X840" s="61">
        <v>0</v>
      </c>
      <c r="Y840" s="32">
        <f t="shared" si="56"/>
        <v>0</v>
      </c>
      <c r="Z840" s="61">
        <v>0</v>
      </c>
      <c r="AA840" s="32">
        <f t="shared" si="53"/>
        <v>0</v>
      </c>
      <c r="AB840" s="32">
        <v>0</v>
      </c>
      <c r="AC840" s="32">
        <v>0</v>
      </c>
      <c r="AD840" s="32">
        <v>0</v>
      </c>
      <c r="AE840" s="32">
        <v>0</v>
      </c>
      <c r="AF840" s="32">
        <v>0</v>
      </c>
      <c r="AG840" s="32">
        <v>0</v>
      </c>
      <c r="AH840" s="32">
        <v>0</v>
      </c>
      <c r="AI840" s="21">
        <v>0</v>
      </c>
      <c r="AJ840" s="21">
        <v>0</v>
      </c>
      <c r="AK840" s="9">
        <v>0</v>
      </c>
      <c r="AL840" s="9">
        <v>0</v>
      </c>
      <c r="AM840" s="9">
        <v>0</v>
      </c>
      <c r="AN840" s="21">
        <v>0</v>
      </c>
      <c r="AO840" s="87">
        <v>0</v>
      </c>
      <c r="AP840" s="83">
        <v>0</v>
      </c>
      <c r="AQ840" s="24">
        <v>0</v>
      </c>
      <c r="AR840" s="24">
        <v>0</v>
      </c>
      <c r="AS840" s="24">
        <v>0</v>
      </c>
      <c r="AT840" s="24">
        <v>0</v>
      </c>
      <c r="AU840" s="24">
        <v>0</v>
      </c>
      <c r="AV840" s="24">
        <f>VLOOKUP(J840,Foglio4!$D$2:$I$1206,6,0)</f>
        <v>0</v>
      </c>
      <c r="AW840" s="24">
        <f>VLOOKUP(SPESA!J840,Foglio4!$D$2:$J$1206,7,0)</f>
        <v>0</v>
      </c>
    </row>
    <row r="841" spans="1:49">
      <c r="A841" s="1">
        <v>1</v>
      </c>
      <c r="B841" s="1">
        <v>10</v>
      </c>
      <c r="C841" s="1">
        <v>1</v>
      </c>
      <c r="D841" s="1">
        <v>5</v>
      </c>
      <c r="E841" s="1">
        <v>0</v>
      </c>
      <c r="H841" s="1">
        <v>135102</v>
      </c>
      <c r="I841" s="1">
        <v>0</v>
      </c>
      <c r="J841" s="5" t="str">
        <f t="shared" si="54"/>
        <v>135102/0</v>
      </c>
      <c r="K841" s="2" t="s">
        <v>531</v>
      </c>
      <c r="L841" s="1">
        <v>12</v>
      </c>
      <c r="M841" s="1">
        <v>1</v>
      </c>
      <c r="N841" s="1">
        <v>1</v>
      </c>
      <c r="O841" s="1">
        <v>4</v>
      </c>
      <c r="P841" s="1">
        <v>3</v>
      </c>
      <c r="Q841" s="1">
        <v>99</v>
      </c>
      <c r="R841" s="1">
        <v>999</v>
      </c>
      <c r="S841" s="12">
        <v>400</v>
      </c>
      <c r="T841" s="29">
        <v>6</v>
      </c>
      <c r="U841" s="29">
        <v>31</v>
      </c>
      <c r="V841" s="61">
        <v>0</v>
      </c>
      <c r="W841" s="32">
        <f t="shared" si="55"/>
        <v>0</v>
      </c>
      <c r="X841" s="61">
        <v>0</v>
      </c>
      <c r="Y841" s="32">
        <f t="shared" si="56"/>
        <v>0</v>
      </c>
      <c r="Z841" s="61">
        <v>0</v>
      </c>
      <c r="AA841" s="32">
        <f t="shared" si="53"/>
        <v>0</v>
      </c>
      <c r="AB841" s="32">
        <v>0</v>
      </c>
      <c r="AC841" s="32">
        <v>0</v>
      </c>
      <c r="AD841" s="32">
        <v>3926</v>
      </c>
      <c r="AE841" s="32">
        <v>17881</v>
      </c>
      <c r="AF841" s="32">
        <v>15000</v>
      </c>
      <c r="AG841" s="32">
        <v>22600</v>
      </c>
      <c r="AH841" s="32">
        <v>22600</v>
      </c>
      <c r="AI841" s="21">
        <v>22600</v>
      </c>
      <c r="AJ841" s="21">
        <v>22600</v>
      </c>
      <c r="AK841" s="9">
        <v>22600</v>
      </c>
      <c r="AL841" s="9">
        <v>0</v>
      </c>
      <c r="AM841" s="9">
        <v>0</v>
      </c>
      <c r="AN841" s="21">
        <v>0</v>
      </c>
      <c r="AO841" s="87">
        <v>0</v>
      </c>
      <c r="AP841" s="83">
        <v>0</v>
      </c>
      <c r="AQ841" s="24">
        <v>0</v>
      </c>
      <c r="AR841" s="24">
        <v>0</v>
      </c>
      <c r="AS841" s="24">
        <v>0</v>
      </c>
      <c r="AT841" s="24">
        <v>0</v>
      </c>
      <c r="AU841" s="24">
        <v>0</v>
      </c>
      <c r="AV841" s="24">
        <f>VLOOKUP(J841,Foglio4!$D$2:$I$1206,6,0)</f>
        <v>0</v>
      </c>
      <c r="AW841" s="24">
        <f>VLOOKUP(SPESA!J841,Foglio4!$D$2:$J$1206,7,0)</f>
        <v>0</v>
      </c>
    </row>
    <row r="842" spans="1:49">
      <c r="A842" s="1">
        <v>1</v>
      </c>
      <c r="B842" s="1">
        <v>10</v>
      </c>
      <c r="C842" s="1">
        <v>1</v>
      </c>
      <c r="D842" s="1">
        <v>5</v>
      </c>
      <c r="E842" s="1">
        <v>0</v>
      </c>
      <c r="H842" s="1">
        <v>135103</v>
      </c>
      <c r="I842" s="1">
        <v>0</v>
      </c>
      <c r="J842" s="5" t="str">
        <f t="shared" si="54"/>
        <v>135103/0</v>
      </c>
      <c r="K842" s="2" t="s">
        <v>532</v>
      </c>
      <c r="L842" s="1">
        <v>12</v>
      </c>
      <c r="M842" s="1">
        <v>1</v>
      </c>
      <c r="N842" s="1">
        <v>1</v>
      </c>
      <c r="O842" s="1">
        <v>4</v>
      </c>
      <c r="P842" s="1">
        <v>3</v>
      </c>
      <c r="Q842" s="1">
        <v>99</v>
      </c>
      <c r="R842" s="1">
        <v>999</v>
      </c>
      <c r="S842" s="12">
        <v>400</v>
      </c>
      <c r="T842" s="29">
        <v>6</v>
      </c>
      <c r="U842" s="29">
        <v>31</v>
      </c>
      <c r="V842" s="61">
        <v>0</v>
      </c>
      <c r="W842" s="32">
        <f t="shared" si="55"/>
        <v>0</v>
      </c>
      <c r="X842" s="61">
        <v>0</v>
      </c>
      <c r="Y842" s="32">
        <f t="shared" si="56"/>
        <v>0</v>
      </c>
      <c r="Z842" s="61">
        <v>0</v>
      </c>
      <c r="AA842" s="32">
        <f t="shared" ref="AA842:AA907" si="57">Z842/1936.27</f>
        <v>0</v>
      </c>
      <c r="AB842" s="32">
        <v>0</v>
      </c>
      <c r="AC842" s="32">
        <v>0</v>
      </c>
      <c r="AD842" s="32">
        <v>0</v>
      </c>
      <c r="AE842" s="32">
        <v>0</v>
      </c>
      <c r="AF842" s="32">
        <v>0</v>
      </c>
      <c r="AG842" s="32">
        <v>0</v>
      </c>
      <c r="AH842" s="32">
        <v>0</v>
      </c>
      <c r="AI842" s="21">
        <v>20000</v>
      </c>
      <c r="AJ842" s="21">
        <v>20000</v>
      </c>
      <c r="AK842" s="9">
        <v>27000</v>
      </c>
      <c r="AL842" s="9">
        <v>0</v>
      </c>
      <c r="AM842" s="9">
        <v>0</v>
      </c>
      <c r="AN842" s="21">
        <v>0</v>
      </c>
      <c r="AO842" s="87">
        <v>0</v>
      </c>
      <c r="AP842" s="83">
        <v>0</v>
      </c>
      <c r="AQ842" s="24">
        <v>0</v>
      </c>
      <c r="AR842" s="24">
        <v>0</v>
      </c>
      <c r="AS842" s="24">
        <v>0</v>
      </c>
      <c r="AT842" s="24">
        <v>0</v>
      </c>
      <c r="AU842" s="24">
        <v>0</v>
      </c>
      <c r="AV842" s="24">
        <f>VLOOKUP(J842,Foglio4!$D$2:$I$1206,6,0)</f>
        <v>0</v>
      </c>
      <c r="AW842" s="24">
        <f>VLOOKUP(SPESA!J842,Foglio4!$D$2:$J$1206,7,0)</f>
        <v>0</v>
      </c>
    </row>
    <row r="843" spans="1:49">
      <c r="A843" s="5">
        <v>1</v>
      </c>
      <c r="B843" s="5">
        <v>10</v>
      </c>
      <c r="C843" s="5">
        <v>1</v>
      </c>
      <c r="D843" s="5">
        <v>8</v>
      </c>
      <c r="E843" s="5">
        <v>0</v>
      </c>
      <c r="F843" s="5">
        <v>135300</v>
      </c>
      <c r="G843" s="5">
        <v>0</v>
      </c>
      <c r="H843" s="5">
        <v>0</v>
      </c>
      <c r="I843" s="5">
        <v>0</v>
      </c>
      <c r="J843" s="5" t="str">
        <f t="shared" ref="J843:J906" si="58">CONCATENATE(H843,"/",I843)</f>
        <v>0/0</v>
      </c>
      <c r="K843" s="2" t="s">
        <v>1008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7">
        <v>450</v>
      </c>
      <c r="T843" s="29">
        <v>4</v>
      </c>
      <c r="U843" s="29">
        <v>10</v>
      </c>
      <c r="V843" s="61">
        <v>0</v>
      </c>
      <c r="W843" s="32">
        <f t="shared" si="55"/>
        <v>0</v>
      </c>
      <c r="X843" s="61">
        <v>0</v>
      </c>
      <c r="Y843" s="32">
        <f t="shared" si="56"/>
        <v>0</v>
      </c>
      <c r="Z843" s="61">
        <v>0</v>
      </c>
      <c r="AA843" s="32">
        <f t="shared" si="57"/>
        <v>0</v>
      </c>
      <c r="AB843" s="32">
        <v>2448.0100000000002</v>
      </c>
      <c r="AC843" s="32">
        <v>0</v>
      </c>
      <c r="AD843" s="32">
        <v>0</v>
      </c>
      <c r="AE843" s="32">
        <v>0</v>
      </c>
      <c r="AF843" s="32">
        <v>0</v>
      </c>
      <c r="AG843" s="32">
        <v>0</v>
      </c>
      <c r="AH843" s="32">
        <v>0</v>
      </c>
      <c r="AI843" s="21">
        <v>0</v>
      </c>
      <c r="AJ843" s="21">
        <v>0</v>
      </c>
      <c r="AK843" s="9">
        <v>0</v>
      </c>
      <c r="AL843" s="9">
        <v>0</v>
      </c>
      <c r="AM843" s="9">
        <v>0</v>
      </c>
      <c r="AN843" s="21">
        <v>0</v>
      </c>
      <c r="AO843" s="87">
        <v>0</v>
      </c>
      <c r="AP843" s="83">
        <v>0</v>
      </c>
      <c r="AQ843" s="24">
        <v>0</v>
      </c>
      <c r="AR843" s="24">
        <v>0</v>
      </c>
      <c r="AS843" s="24">
        <v>0</v>
      </c>
      <c r="AT843" s="24">
        <v>0</v>
      </c>
      <c r="AU843" s="24">
        <v>0</v>
      </c>
      <c r="AV843" s="24">
        <v>0</v>
      </c>
      <c r="AW843" s="24">
        <v>0</v>
      </c>
    </row>
    <row r="844" spans="1:49">
      <c r="A844" s="1">
        <v>1</v>
      </c>
      <c r="B844" s="1">
        <v>10</v>
      </c>
      <c r="C844" s="1">
        <v>1</v>
      </c>
      <c r="D844" s="1">
        <v>8</v>
      </c>
      <c r="E844" s="1">
        <v>0</v>
      </c>
      <c r="H844" s="1">
        <v>135310</v>
      </c>
      <c r="I844" s="1">
        <v>0</v>
      </c>
      <c r="J844" s="5" t="str">
        <f t="shared" si="58"/>
        <v>135310/0</v>
      </c>
      <c r="K844" s="2" t="s">
        <v>533</v>
      </c>
      <c r="L844" s="1">
        <v>12</v>
      </c>
      <c r="M844" s="1">
        <v>1</v>
      </c>
      <c r="N844" s="1">
        <v>1</v>
      </c>
      <c r="O844" s="1">
        <v>10</v>
      </c>
      <c r="P844" s="1">
        <v>99</v>
      </c>
      <c r="Q844" s="1">
        <v>99</v>
      </c>
      <c r="R844" s="1">
        <v>999</v>
      </c>
      <c r="S844" s="12">
        <v>400</v>
      </c>
      <c r="T844" s="29">
        <v>6</v>
      </c>
      <c r="U844" s="29">
        <v>31</v>
      </c>
      <c r="V844" s="61">
        <v>0</v>
      </c>
      <c r="W844" s="32">
        <f t="shared" si="55"/>
        <v>0</v>
      </c>
      <c r="X844" s="61">
        <v>0</v>
      </c>
      <c r="Y844" s="32">
        <f t="shared" si="56"/>
        <v>0</v>
      </c>
      <c r="Z844" s="61">
        <v>0</v>
      </c>
      <c r="AA844" s="32">
        <f t="shared" si="57"/>
        <v>0</v>
      </c>
      <c r="AB844" s="32">
        <v>0</v>
      </c>
      <c r="AC844" s="32">
        <v>0</v>
      </c>
      <c r="AD844" s="32">
        <v>0</v>
      </c>
      <c r="AE844" s="32">
        <v>0</v>
      </c>
      <c r="AF844" s="32">
        <v>0</v>
      </c>
      <c r="AG844" s="32">
        <v>0</v>
      </c>
      <c r="AH844" s="32">
        <v>0</v>
      </c>
      <c r="AI844" s="21">
        <v>0</v>
      </c>
      <c r="AJ844" s="21">
        <v>0</v>
      </c>
      <c r="AK844" s="9">
        <v>20000</v>
      </c>
      <c r="AL844" s="9">
        <v>0</v>
      </c>
      <c r="AM844" s="9">
        <v>0</v>
      </c>
      <c r="AN844" s="21">
        <v>0</v>
      </c>
      <c r="AO844" s="87">
        <v>0</v>
      </c>
      <c r="AP844" s="83">
        <v>0</v>
      </c>
      <c r="AQ844" s="24">
        <v>0</v>
      </c>
      <c r="AR844" s="24">
        <v>0</v>
      </c>
      <c r="AS844" s="24">
        <v>0</v>
      </c>
      <c r="AT844" s="24">
        <v>0</v>
      </c>
      <c r="AU844" s="24">
        <v>0</v>
      </c>
      <c r="AV844" s="24">
        <f>VLOOKUP(J844,Foglio4!$D$2:$I$1206,6,0)</f>
        <v>0</v>
      </c>
      <c r="AW844" s="24">
        <f>VLOOKUP(SPESA!J844,Foglio4!$D$2:$J$1206,7,0)</f>
        <v>0</v>
      </c>
    </row>
    <row r="845" spans="1:49">
      <c r="A845" s="1">
        <v>1</v>
      </c>
      <c r="B845" s="1">
        <v>10</v>
      </c>
      <c r="C845" s="1">
        <v>4</v>
      </c>
      <c r="D845" s="1">
        <v>1</v>
      </c>
      <c r="E845" s="1">
        <v>0</v>
      </c>
      <c r="H845" s="1">
        <v>139801</v>
      </c>
      <c r="I845" s="1">
        <v>0</v>
      </c>
      <c r="J845" s="5" t="str">
        <f t="shared" si="58"/>
        <v>139801/0</v>
      </c>
      <c r="K845" s="2" t="s">
        <v>204</v>
      </c>
      <c r="L845" s="1">
        <v>12</v>
      </c>
      <c r="M845" s="1">
        <v>7</v>
      </c>
      <c r="N845" s="1">
        <v>1</v>
      </c>
      <c r="O845" s="1">
        <v>1</v>
      </c>
      <c r="P845" s="1">
        <v>1</v>
      </c>
      <c r="Q845" s="1">
        <v>1</v>
      </c>
      <c r="R845" s="1">
        <v>2</v>
      </c>
      <c r="S845" s="12">
        <v>351</v>
      </c>
      <c r="T845" s="29">
        <v>6</v>
      </c>
      <c r="U845" s="29">
        <v>10</v>
      </c>
      <c r="V845" s="61">
        <v>5074102</v>
      </c>
      <c r="W845" s="32">
        <f t="shared" si="55"/>
        <v>2620.5549845837618</v>
      </c>
      <c r="X845" s="61">
        <v>105140521</v>
      </c>
      <c r="Y845" s="32">
        <f t="shared" si="56"/>
        <v>54300.547444313037</v>
      </c>
      <c r="Z845" s="61">
        <v>116537425</v>
      </c>
      <c r="AA845" s="32">
        <f t="shared" si="57"/>
        <v>60186.557143373597</v>
      </c>
      <c r="AB845" s="32">
        <v>60420</v>
      </c>
      <c r="AC845" s="32">
        <v>67929.820000000007</v>
      </c>
      <c r="AD845" s="32">
        <v>70908.710000000006</v>
      </c>
      <c r="AE845" s="32">
        <v>69336.679999999993</v>
      </c>
      <c r="AF845" s="32">
        <v>71399.66</v>
      </c>
      <c r="AG845" s="32">
        <v>74530.789999999994</v>
      </c>
      <c r="AH845" s="32">
        <v>69755.69</v>
      </c>
      <c r="AI845" s="21">
        <v>74600</v>
      </c>
      <c r="AJ845" s="21">
        <v>75205.679999999993</v>
      </c>
      <c r="AK845" s="9">
        <v>75454.95</v>
      </c>
      <c r="AL845" s="9">
        <v>75700</v>
      </c>
      <c r="AM845" s="9">
        <v>75675</v>
      </c>
      <c r="AN845" s="21">
        <v>64872.33</v>
      </c>
      <c r="AO845" s="87">
        <v>62794.879999999997</v>
      </c>
      <c r="AP845" s="83">
        <v>62784.639999999999</v>
      </c>
      <c r="AQ845" s="24">
        <v>63050.2</v>
      </c>
      <c r="AR845" s="24">
        <v>66520.52</v>
      </c>
      <c r="AS845" s="24">
        <v>66082.649999999994</v>
      </c>
      <c r="AT845" s="24">
        <v>66229.649999999994</v>
      </c>
      <c r="AU845" s="24">
        <v>66242</v>
      </c>
      <c r="AV845" s="24">
        <f>VLOOKUP(J845,Foglio4!$D$2:$I$1206,6,0)</f>
        <v>66242</v>
      </c>
      <c r="AW845" s="24">
        <f>VLOOKUP(SPESA!J845,Foglio4!$D$2:$J$1206,7,0)</f>
        <v>66242</v>
      </c>
    </row>
    <row r="846" spans="1:49">
      <c r="A846" s="1">
        <v>1</v>
      </c>
      <c r="B846" s="1">
        <v>10</v>
      </c>
      <c r="C846" s="1">
        <v>4</v>
      </c>
      <c r="D846" s="1">
        <v>1</v>
      </c>
      <c r="E846" s="1">
        <v>0</v>
      </c>
      <c r="H846" s="1">
        <v>139801</v>
      </c>
      <c r="I846" s="1">
        <v>71</v>
      </c>
      <c r="J846" s="5" t="str">
        <f t="shared" si="58"/>
        <v>139801/71</v>
      </c>
      <c r="K846" s="2" t="s">
        <v>205</v>
      </c>
      <c r="L846" s="1">
        <v>12</v>
      </c>
      <c r="M846" s="1">
        <v>7</v>
      </c>
      <c r="N846" s="1">
        <v>1</v>
      </c>
      <c r="O846" s="1">
        <v>10</v>
      </c>
      <c r="P846" s="1">
        <v>2</v>
      </c>
      <c r="Q846" s="1">
        <v>1</v>
      </c>
      <c r="R846" s="1">
        <v>1</v>
      </c>
      <c r="S846" s="12">
        <v>351</v>
      </c>
      <c r="T846" s="29">
        <v>6</v>
      </c>
      <c r="U846" s="29">
        <v>10</v>
      </c>
      <c r="V846" s="61">
        <v>0</v>
      </c>
      <c r="W846" s="32">
        <f t="shared" si="55"/>
        <v>0</v>
      </c>
      <c r="X846" s="61">
        <v>0</v>
      </c>
      <c r="Y846" s="32">
        <f t="shared" si="56"/>
        <v>0</v>
      </c>
      <c r="Z846" s="61">
        <v>0</v>
      </c>
      <c r="AA846" s="32">
        <f t="shared" si="57"/>
        <v>0</v>
      </c>
      <c r="AB846" s="32">
        <v>0</v>
      </c>
      <c r="AC846" s="32">
        <v>0</v>
      </c>
      <c r="AD846" s="32">
        <v>0</v>
      </c>
      <c r="AE846" s="32">
        <v>0</v>
      </c>
      <c r="AF846" s="32">
        <v>0</v>
      </c>
      <c r="AG846" s="32">
        <v>0</v>
      </c>
      <c r="AH846" s="32">
        <v>0</v>
      </c>
      <c r="AI846" s="21">
        <v>0</v>
      </c>
      <c r="AJ846" s="21">
        <v>0</v>
      </c>
      <c r="AK846" s="9">
        <v>0</v>
      </c>
      <c r="AL846" s="9">
        <v>0</v>
      </c>
      <c r="AM846" s="9">
        <v>0</v>
      </c>
      <c r="AN846" s="21">
        <v>0</v>
      </c>
      <c r="AO846" s="87">
        <v>0</v>
      </c>
      <c r="AP846" s="83">
        <v>0</v>
      </c>
      <c r="AQ846" s="24">
        <v>0</v>
      </c>
      <c r="AR846" s="24">
        <v>0</v>
      </c>
      <c r="AS846" s="24">
        <v>0</v>
      </c>
      <c r="AT846" s="24">
        <v>0</v>
      </c>
      <c r="AU846" s="24">
        <v>0</v>
      </c>
      <c r="AV846" s="24">
        <f>VLOOKUP(J846,Foglio4!$D$2:$I$1206,6,0)</f>
        <v>0</v>
      </c>
      <c r="AW846" s="24">
        <f>VLOOKUP(SPESA!J846,Foglio4!$D$2:$J$1206,7,0)</f>
        <v>0</v>
      </c>
    </row>
    <row r="847" spans="1:49">
      <c r="A847" s="1">
        <v>1</v>
      </c>
      <c r="B847" s="1">
        <v>10</v>
      </c>
      <c r="C847" s="1">
        <v>4</v>
      </c>
      <c r="D847" s="1">
        <v>1</v>
      </c>
      <c r="E847" s="1">
        <v>0</v>
      </c>
      <c r="H847" s="1">
        <v>139802</v>
      </c>
      <c r="I847" s="1">
        <v>0</v>
      </c>
      <c r="J847" s="5" t="str">
        <f t="shared" si="58"/>
        <v>139802/0</v>
      </c>
      <c r="K847" s="2" t="s">
        <v>534</v>
      </c>
      <c r="L847" s="1">
        <v>12</v>
      </c>
      <c r="M847" s="1">
        <v>7</v>
      </c>
      <c r="N847" s="1">
        <v>1</v>
      </c>
      <c r="O847" s="1">
        <v>1</v>
      </c>
      <c r="P847" s="1">
        <v>1</v>
      </c>
      <c r="Q847" s="1">
        <v>1</v>
      </c>
      <c r="R847" s="1">
        <v>4</v>
      </c>
      <c r="S847" s="12">
        <v>351</v>
      </c>
      <c r="T847" s="29">
        <v>6</v>
      </c>
      <c r="U847" s="29">
        <v>10</v>
      </c>
      <c r="V847" s="61">
        <v>3075801</v>
      </c>
      <c r="W847" s="32">
        <f t="shared" si="55"/>
        <v>1588.5186466763416</v>
      </c>
      <c r="X847" s="61">
        <v>0</v>
      </c>
      <c r="Y847" s="32">
        <f t="shared" si="56"/>
        <v>0</v>
      </c>
      <c r="Z847" s="61">
        <v>0</v>
      </c>
      <c r="AA847" s="32">
        <f t="shared" si="57"/>
        <v>0</v>
      </c>
      <c r="AB847" s="32">
        <v>0</v>
      </c>
      <c r="AC847" s="32">
        <v>0</v>
      </c>
      <c r="AD847" s="32">
        <v>0</v>
      </c>
      <c r="AE847" s="32">
        <v>0</v>
      </c>
      <c r="AF847" s="32">
        <v>0</v>
      </c>
      <c r="AG847" s="32">
        <v>0</v>
      </c>
      <c r="AH847" s="32">
        <v>0</v>
      </c>
      <c r="AI847" s="21">
        <v>0</v>
      </c>
      <c r="AJ847" s="21">
        <v>0</v>
      </c>
      <c r="AK847" s="9">
        <v>0</v>
      </c>
      <c r="AL847" s="9">
        <v>0</v>
      </c>
      <c r="AM847" s="9">
        <v>0</v>
      </c>
      <c r="AN847" s="21">
        <v>8987.75</v>
      </c>
      <c r="AO847" s="87">
        <v>10712.77</v>
      </c>
      <c r="AP847" s="83">
        <v>10790</v>
      </c>
      <c r="AQ847" s="24">
        <v>10789.99</v>
      </c>
      <c r="AR847" s="24">
        <v>10789.99</v>
      </c>
      <c r="AS847" s="24">
        <v>11429.29</v>
      </c>
      <c r="AT847" s="24">
        <v>11961.92</v>
      </c>
      <c r="AU847" s="24">
        <v>13104.06</v>
      </c>
      <c r="AV847" s="24">
        <f>VLOOKUP(J847,Foglio4!$D$2:$I$1206,6,0)</f>
        <v>11592</v>
      </c>
      <c r="AW847" s="24">
        <f>VLOOKUP(SPESA!J847,Foglio4!$D$2:$J$1206,7,0)</f>
        <v>11592</v>
      </c>
    </row>
    <row r="848" spans="1:49">
      <c r="A848" s="5">
        <v>1</v>
      </c>
      <c r="B848" s="5">
        <v>10</v>
      </c>
      <c r="C848" s="5">
        <v>4</v>
      </c>
      <c r="D848" s="5">
        <v>1</v>
      </c>
      <c r="E848" s="5">
        <v>0</v>
      </c>
      <c r="H848" s="5">
        <v>139802</v>
      </c>
      <c r="I848" s="5">
        <v>71</v>
      </c>
      <c r="J848" s="5" t="str">
        <f t="shared" si="58"/>
        <v>139802/71</v>
      </c>
      <c r="K848" s="2" t="s">
        <v>1127</v>
      </c>
      <c r="L848" s="5">
        <v>12</v>
      </c>
      <c r="M848" s="5">
        <v>7</v>
      </c>
      <c r="N848" s="5">
        <v>1</v>
      </c>
      <c r="O848" s="5">
        <v>10</v>
      </c>
      <c r="P848" s="5">
        <v>2</v>
      </c>
      <c r="Q848" s="5">
        <v>1</v>
      </c>
      <c r="R848" s="5">
        <v>0</v>
      </c>
      <c r="S848" s="89">
        <v>351</v>
      </c>
      <c r="T848" s="29">
        <v>6</v>
      </c>
      <c r="U848" s="29">
        <v>10</v>
      </c>
      <c r="V848" s="61">
        <v>0</v>
      </c>
      <c r="W848" s="32">
        <v>0</v>
      </c>
      <c r="X848" s="61">
        <v>0</v>
      </c>
      <c r="Y848" s="32">
        <f t="shared" ref="Y848" si="59">X848/1936.27</f>
        <v>0</v>
      </c>
      <c r="Z848" s="61">
        <v>0</v>
      </c>
      <c r="AA848" s="32">
        <f t="shared" ref="AA848" si="60">Z848/1936.27</f>
        <v>0</v>
      </c>
      <c r="AB848" s="32">
        <v>0</v>
      </c>
      <c r="AC848" s="32">
        <v>0</v>
      </c>
      <c r="AD848" s="32">
        <v>0</v>
      </c>
      <c r="AE848" s="32">
        <v>0</v>
      </c>
      <c r="AF848" s="32">
        <v>0</v>
      </c>
      <c r="AG848" s="32">
        <v>0</v>
      </c>
      <c r="AH848" s="32">
        <v>0</v>
      </c>
      <c r="AI848" s="21">
        <v>0</v>
      </c>
      <c r="AJ848" s="21">
        <v>0</v>
      </c>
      <c r="AK848" s="9">
        <v>0</v>
      </c>
      <c r="AL848" s="9">
        <v>0</v>
      </c>
      <c r="AM848" s="9">
        <v>0</v>
      </c>
      <c r="AN848" s="21">
        <v>0</v>
      </c>
      <c r="AO848" s="87">
        <v>0</v>
      </c>
      <c r="AP848" s="83">
        <v>0</v>
      </c>
      <c r="AQ848" s="24">
        <v>0</v>
      </c>
      <c r="AR848" s="24">
        <v>0</v>
      </c>
      <c r="AS848" s="24">
        <v>0</v>
      </c>
      <c r="AT848" s="24">
        <v>0</v>
      </c>
      <c r="AU848" s="24">
        <v>0</v>
      </c>
      <c r="AV848" s="24">
        <f>VLOOKUP(J848,Foglio4!$D$2:$I$1206,6,0)</f>
        <v>0</v>
      </c>
      <c r="AW848" s="24">
        <f>VLOOKUP(SPESA!J848,Foglio4!$D$2:$J$1206,7,0)</f>
        <v>0</v>
      </c>
    </row>
    <row r="849" spans="1:49">
      <c r="A849" s="5">
        <v>1</v>
      </c>
      <c r="B849" s="5">
        <v>10</v>
      </c>
      <c r="C849" s="5">
        <v>4</v>
      </c>
      <c r="D849" s="5">
        <v>1</v>
      </c>
      <c r="E849" s="5">
        <v>0</v>
      </c>
      <c r="H849" s="5">
        <v>139803</v>
      </c>
      <c r="I849" s="5">
        <v>0</v>
      </c>
      <c r="J849" s="5" t="str">
        <f t="shared" si="58"/>
        <v>139803/0</v>
      </c>
      <c r="K849" s="2" t="s">
        <v>910</v>
      </c>
      <c r="L849" s="5">
        <v>0</v>
      </c>
      <c r="M849" s="5">
        <v>0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12">
        <v>301</v>
      </c>
      <c r="T849" s="29">
        <v>6</v>
      </c>
      <c r="U849" s="29">
        <v>10</v>
      </c>
      <c r="V849" s="61">
        <v>79340</v>
      </c>
      <c r="W849" s="32">
        <f t="shared" si="55"/>
        <v>40.975690373759861</v>
      </c>
      <c r="X849" s="61">
        <v>94622</v>
      </c>
      <c r="Y849" s="32">
        <f t="shared" si="56"/>
        <v>48.86818470564539</v>
      </c>
      <c r="Z849" s="61">
        <v>179781</v>
      </c>
      <c r="AA849" s="32">
        <f t="shared" si="57"/>
        <v>92.84913777520697</v>
      </c>
      <c r="AB849" s="32">
        <v>79.2</v>
      </c>
      <c r="AC849" s="32">
        <v>158.05000000000001</v>
      </c>
      <c r="AD849" s="32">
        <v>70.540000000000006</v>
      </c>
      <c r="AE849" s="32">
        <v>37.46</v>
      </c>
      <c r="AF849" s="32">
        <v>0</v>
      </c>
      <c r="AG849" s="32">
        <v>0</v>
      </c>
      <c r="AH849" s="32">
        <v>0</v>
      </c>
      <c r="AI849" s="21">
        <v>0</v>
      </c>
      <c r="AJ849" s="21">
        <v>0</v>
      </c>
      <c r="AK849" s="9">
        <v>0</v>
      </c>
      <c r="AL849" s="9">
        <v>0</v>
      </c>
      <c r="AM849" s="9">
        <v>0</v>
      </c>
      <c r="AN849" s="21">
        <v>0</v>
      </c>
      <c r="AO849" s="87">
        <v>0</v>
      </c>
      <c r="AP849" s="83">
        <v>0</v>
      </c>
      <c r="AQ849" s="24">
        <v>0</v>
      </c>
      <c r="AR849" s="24">
        <v>0</v>
      </c>
      <c r="AS849" s="24">
        <v>0</v>
      </c>
      <c r="AT849" s="24">
        <v>0</v>
      </c>
      <c r="AU849" s="24">
        <v>0</v>
      </c>
      <c r="AV849" s="24">
        <v>0</v>
      </c>
      <c r="AW849" s="24">
        <v>0</v>
      </c>
    </row>
    <row r="850" spans="1:49">
      <c r="A850" s="5">
        <v>1</v>
      </c>
      <c r="B850" s="5">
        <v>10</v>
      </c>
      <c r="C850" s="5">
        <v>4</v>
      </c>
      <c r="D850" s="5">
        <v>1</v>
      </c>
      <c r="E850" s="5">
        <v>0</v>
      </c>
      <c r="F850" s="5">
        <v>139804</v>
      </c>
      <c r="G850" s="5">
        <v>0</v>
      </c>
      <c r="H850" s="5">
        <v>0</v>
      </c>
      <c r="I850" s="5">
        <v>0</v>
      </c>
      <c r="J850" s="5" t="str">
        <f t="shared" si="58"/>
        <v>0/0</v>
      </c>
      <c r="K850" s="2" t="s">
        <v>235</v>
      </c>
      <c r="L850" s="5">
        <v>0</v>
      </c>
      <c r="M850" s="5">
        <v>0</v>
      </c>
      <c r="N850" s="5">
        <v>0</v>
      </c>
      <c r="O850" s="5">
        <v>0</v>
      </c>
      <c r="P850" s="5">
        <v>0</v>
      </c>
      <c r="Q850" s="5">
        <v>0</v>
      </c>
      <c r="R850" s="5">
        <v>0</v>
      </c>
      <c r="S850" s="74">
        <v>301</v>
      </c>
      <c r="T850" s="29">
        <v>4</v>
      </c>
      <c r="U850" s="29">
        <v>10</v>
      </c>
      <c r="V850" s="61">
        <v>561214</v>
      </c>
      <c r="W850" s="32">
        <f t="shared" si="55"/>
        <v>289.84284216560707</v>
      </c>
      <c r="X850" s="61">
        <v>0</v>
      </c>
      <c r="Y850" s="32">
        <v>0</v>
      </c>
      <c r="Z850" s="61">
        <v>0</v>
      </c>
      <c r="AA850" s="32">
        <v>0</v>
      </c>
      <c r="AB850" s="32">
        <v>0</v>
      </c>
      <c r="AC850" s="32">
        <v>0</v>
      </c>
      <c r="AD850" s="32">
        <v>0</v>
      </c>
      <c r="AE850" s="32">
        <v>0</v>
      </c>
      <c r="AF850" s="32">
        <v>0</v>
      </c>
      <c r="AG850" s="32">
        <v>0</v>
      </c>
      <c r="AH850" s="32">
        <v>0</v>
      </c>
      <c r="AI850" s="21">
        <v>0</v>
      </c>
      <c r="AJ850" s="21">
        <v>0</v>
      </c>
      <c r="AK850" s="9"/>
      <c r="AL850" s="9">
        <v>0</v>
      </c>
      <c r="AM850" s="9">
        <v>0</v>
      </c>
      <c r="AN850" s="21">
        <v>0</v>
      </c>
      <c r="AO850" s="87">
        <v>0</v>
      </c>
      <c r="AP850" s="83">
        <v>0</v>
      </c>
      <c r="AQ850" s="24">
        <v>0</v>
      </c>
      <c r="AR850" s="24">
        <v>0</v>
      </c>
      <c r="AS850" s="24">
        <v>0</v>
      </c>
      <c r="AT850" s="24">
        <v>0</v>
      </c>
      <c r="AU850" s="24">
        <v>0</v>
      </c>
      <c r="AV850" s="24">
        <v>0</v>
      </c>
      <c r="AW850" s="24">
        <v>0</v>
      </c>
    </row>
    <row r="851" spans="1:49">
      <c r="A851" s="1">
        <v>1</v>
      </c>
      <c r="B851" s="1">
        <v>10</v>
      </c>
      <c r="C851" s="1">
        <v>4</v>
      </c>
      <c r="D851" s="1">
        <v>1</v>
      </c>
      <c r="E851" s="1">
        <v>0</v>
      </c>
      <c r="H851" s="1">
        <v>139805</v>
      </c>
      <c r="I851" s="1">
        <v>0</v>
      </c>
      <c r="J851" s="5" t="str">
        <f t="shared" si="58"/>
        <v>139805/0</v>
      </c>
      <c r="K851" s="2" t="s">
        <v>535</v>
      </c>
      <c r="L851" s="1">
        <v>12</v>
      </c>
      <c r="M851" s="1">
        <v>7</v>
      </c>
      <c r="N851" s="1">
        <v>1</v>
      </c>
      <c r="O851" s="1">
        <v>1</v>
      </c>
      <c r="P851" s="1">
        <v>2</v>
      </c>
      <c r="Q851" s="1">
        <v>1</v>
      </c>
      <c r="R851" s="1">
        <v>1</v>
      </c>
      <c r="S851" s="12">
        <v>351</v>
      </c>
      <c r="T851" s="29">
        <v>6</v>
      </c>
      <c r="U851" s="29">
        <v>10</v>
      </c>
      <c r="V851" s="61">
        <v>4037498</v>
      </c>
      <c r="W851" s="32">
        <f t="shared" si="55"/>
        <v>2085.1936971600035</v>
      </c>
      <c r="X851" s="61">
        <v>29912637</v>
      </c>
      <c r="Y851" s="32">
        <f t="shared" si="56"/>
        <v>15448.58774860944</v>
      </c>
      <c r="Z851" s="61">
        <v>31994207</v>
      </c>
      <c r="AA851" s="32">
        <f t="shared" si="57"/>
        <v>16523.628936047142</v>
      </c>
      <c r="AB851" s="32">
        <v>17577</v>
      </c>
      <c r="AC851" s="32">
        <v>18945.259999999998</v>
      </c>
      <c r="AD851" s="32">
        <v>20260.849999999999</v>
      </c>
      <c r="AE851" s="32">
        <v>20098.79</v>
      </c>
      <c r="AF851" s="32">
        <v>20699.57</v>
      </c>
      <c r="AG851" s="32">
        <v>21817.11</v>
      </c>
      <c r="AH851" s="32">
        <v>20594.68</v>
      </c>
      <c r="AI851" s="21">
        <v>22250</v>
      </c>
      <c r="AJ851" s="21">
        <v>20367.419999999998</v>
      </c>
      <c r="AK851" s="9">
        <v>20300</v>
      </c>
      <c r="AL851" s="9">
        <v>20300</v>
      </c>
      <c r="AM851" s="9">
        <v>19846</v>
      </c>
      <c r="AN851" s="21">
        <v>19902.05</v>
      </c>
      <c r="AO851" s="87">
        <v>19830.240000000002</v>
      </c>
      <c r="AP851" s="83">
        <v>19824.09</v>
      </c>
      <c r="AQ851" s="24">
        <v>19744.54</v>
      </c>
      <c r="AR851" s="24">
        <v>20825.75</v>
      </c>
      <c r="AS851" s="24">
        <v>21046.62</v>
      </c>
      <c r="AT851" s="24">
        <v>20501.73</v>
      </c>
      <c r="AU851" s="24">
        <v>21406.27</v>
      </c>
      <c r="AV851" s="24">
        <f>VLOOKUP(J851,Foglio4!$D$2:$I$1206,6,0)</f>
        <v>20947</v>
      </c>
      <c r="AW851" s="24">
        <f>VLOOKUP(SPESA!J851,Foglio4!$D$2:$J$1206,7,0)</f>
        <v>20947</v>
      </c>
    </row>
    <row r="852" spans="1:49">
      <c r="A852" s="1">
        <v>1</v>
      </c>
      <c r="B852" s="1">
        <v>10</v>
      </c>
      <c r="C852" s="1">
        <v>4</v>
      </c>
      <c r="D852" s="1">
        <v>1</v>
      </c>
      <c r="E852" s="1">
        <v>0</v>
      </c>
      <c r="H852" s="1">
        <v>139805</v>
      </c>
      <c r="I852" s="1">
        <v>71</v>
      </c>
      <c r="J852" s="5" t="str">
        <f t="shared" si="58"/>
        <v>139805/71</v>
      </c>
      <c r="K852" s="2" t="s">
        <v>536</v>
      </c>
      <c r="L852" s="1">
        <v>12</v>
      </c>
      <c r="M852" s="1">
        <v>7</v>
      </c>
      <c r="N852" s="1">
        <v>1</v>
      </c>
      <c r="O852" s="1">
        <v>10</v>
      </c>
      <c r="P852" s="1">
        <v>2</v>
      </c>
      <c r="Q852" s="1">
        <v>1</v>
      </c>
      <c r="R852" s="1">
        <v>1</v>
      </c>
      <c r="S852" s="12">
        <v>351</v>
      </c>
      <c r="T852" s="29">
        <v>6</v>
      </c>
      <c r="U852" s="29">
        <v>10</v>
      </c>
      <c r="V852" s="61">
        <v>0</v>
      </c>
      <c r="W852" s="32">
        <f t="shared" si="55"/>
        <v>0</v>
      </c>
      <c r="X852" s="61">
        <v>0</v>
      </c>
      <c r="Y852" s="32">
        <f t="shared" si="56"/>
        <v>0</v>
      </c>
      <c r="Z852" s="61">
        <v>0</v>
      </c>
      <c r="AA852" s="32">
        <f t="shared" si="57"/>
        <v>0</v>
      </c>
      <c r="AB852" s="32">
        <v>0</v>
      </c>
      <c r="AC852" s="32">
        <v>0</v>
      </c>
      <c r="AD852" s="32">
        <v>0</v>
      </c>
      <c r="AE852" s="32">
        <v>0</v>
      </c>
      <c r="AF852" s="32">
        <v>0</v>
      </c>
      <c r="AG852" s="32">
        <v>0</v>
      </c>
      <c r="AH852" s="32">
        <v>0</v>
      </c>
      <c r="AI852" s="21">
        <v>0</v>
      </c>
      <c r="AJ852" s="21">
        <v>0</v>
      </c>
      <c r="AK852" s="9">
        <v>0</v>
      </c>
      <c r="AL852" s="9">
        <v>0</v>
      </c>
      <c r="AM852" s="9">
        <v>0</v>
      </c>
      <c r="AN852" s="21">
        <v>0</v>
      </c>
      <c r="AO852" s="87">
        <v>0</v>
      </c>
      <c r="AP852" s="83">
        <v>0</v>
      </c>
      <c r="AQ852" s="24">
        <v>0</v>
      </c>
      <c r="AR852" s="24">
        <v>0</v>
      </c>
      <c r="AS852" s="24">
        <v>0</v>
      </c>
      <c r="AT852" s="24">
        <v>0</v>
      </c>
      <c r="AU852" s="24">
        <v>0</v>
      </c>
      <c r="AV852" s="24">
        <f>VLOOKUP(J852,Foglio4!$D$2:$I$1206,6,0)</f>
        <v>0</v>
      </c>
      <c r="AW852" s="24">
        <f>VLOOKUP(SPESA!J852,Foglio4!$D$2:$J$1206,7,0)</f>
        <v>0</v>
      </c>
    </row>
    <row r="853" spans="1:49">
      <c r="A853" s="1">
        <v>1</v>
      </c>
      <c r="B853" s="1">
        <v>10</v>
      </c>
      <c r="C853" s="1">
        <v>4</v>
      </c>
      <c r="D853" s="1">
        <v>1</v>
      </c>
      <c r="E853" s="1">
        <v>0</v>
      </c>
      <c r="H853" s="1">
        <v>139806</v>
      </c>
      <c r="I853" s="1">
        <v>0</v>
      </c>
      <c r="J853" s="5" t="str">
        <f t="shared" si="58"/>
        <v>139806/0</v>
      </c>
      <c r="K853" s="2" t="s">
        <v>537</v>
      </c>
      <c r="L853" s="1">
        <v>12</v>
      </c>
      <c r="M853" s="1">
        <v>7</v>
      </c>
      <c r="N853" s="1">
        <v>1</v>
      </c>
      <c r="O853" s="1">
        <v>1</v>
      </c>
      <c r="P853" s="1">
        <v>2</v>
      </c>
      <c r="Q853" s="1">
        <v>2</v>
      </c>
      <c r="R853" s="1">
        <v>1</v>
      </c>
      <c r="S853" s="12">
        <v>351</v>
      </c>
      <c r="T853" s="29">
        <v>6</v>
      </c>
      <c r="U853" s="29">
        <v>10</v>
      </c>
      <c r="V853" s="61">
        <v>0</v>
      </c>
      <c r="W853" s="32">
        <f t="shared" si="55"/>
        <v>0</v>
      </c>
      <c r="X853" s="61">
        <v>0</v>
      </c>
      <c r="Y853" s="32">
        <f t="shared" si="56"/>
        <v>0</v>
      </c>
      <c r="Z853" s="61">
        <v>0</v>
      </c>
      <c r="AA853" s="32">
        <f t="shared" si="57"/>
        <v>0</v>
      </c>
      <c r="AB853" s="32">
        <v>0</v>
      </c>
      <c r="AC853" s="32">
        <v>0</v>
      </c>
      <c r="AD853" s="32">
        <v>0</v>
      </c>
      <c r="AE853" s="32">
        <v>0</v>
      </c>
      <c r="AF853" s="32">
        <v>0</v>
      </c>
      <c r="AG853" s="32">
        <v>0</v>
      </c>
      <c r="AH853" s="32">
        <v>0</v>
      </c>
      <c r="AI853" s="21">
        <v>0</v>
      </c>
      <c r="AJ853" s="21">
        <v>0</v>
      </c>
      <c r="AK853" s="9">
        <v>0</v>
      </c>
      <c r="AL853" s="9">
        <v>0</v>
      </c>
      <c r="AM853" s="9">
        <v>0</v>
      </c>
      <c r="AN853" s="21">
        <v>2249.16</v>
      </c>
      <c r="AO853" s="87">
        <v>2121.27</v>
      </c>
      <c r="AP853" s="83">
        <v>1240.8599999999999</v>
      </c>
      <c r="AQ853" s="24">
        <v>1226.8800000000001</v>
      </c>
      <c r="AR853" s="24">
        <v>1212.5999999999999</v>
      </c>
      <c r="AS853" s="24">
        <v>1213</v>
      </c>
      <c r="AT853" s="24">
        <v>1213</v>
      </c>
      <c r="AU853" s="24">
        <v>1213</v>
      </c>
      <c r="AV853" s="24">
        <f>VLOOKUP(J853,Foglio4!$D$2:$I$1206,6,0)</f>
        <v>1213</v>
      </c>
      <c r="AW853" s="24">
        <f>VLOOKUP(SPESA!J853,Foglio4!$D$2:$J$1206,7,0)</f>
        <v>1213</v>
      </c>
    </row>
    <row r="854" spans="1:49">
      <c r="A854" s="1">
        <v>1</v>
      </c>
      <c r="B854" s="1">
        <v>10</v>
      </c>
      <c r="C854" s="1">
        <v>4</v>
      </c>
      <c r="D854" s="1">
        <v>2</v>
      </c>
      <c r="E854" s="1">
        <v>0</v>
      </c>
      <c r="H854" s="1">
        <v>139901</v>
      </c>
      <c r="I854" s="1">
        <v>0</v>
      </c>
      <c r="J854" s="5" t="str">
        <f t="shared" si="58"/>
        <v>139901/0</v>
      </c>
      <c r="K854" s="2" t="s">
        <v>538</v>
      </c>
      <c r="L854" s="1">
        <v>12</v>
      </c>
      <c r="M854" s="1">
        <v>7</v>
      </c>
      <c r="N854" s="1">
        <v>1</v>
      </c>
      <c r="O854" s="1">
        <v>3</v>
      </c>
      <c r="P854" s="1">
        <v>1</v>
      </c>
      <c r="Q854" s="1">
        <v>2</v>
      </c>
      <c r="R854" s="1">
        <v>1</v>
      </c>
      <c r="S854" s="12">
        <v>450</v>
      </c>
      <c r="T854" s="29">
        <v>6</v>
      </c>
      <c r="U854" s="29">
        <v>10</v>
      </c>
      <c r="V854" s="61">
        <v>648960</v>
      </c>
      <c r="W854" s="32">
        <f t="shared" si="55"/>
        <v>335.15986923311317</v>
      </c>
      <c r="X854" s="61">
        <v>1371046</v>
      </c>
      <c r="Y854" s="32">
        <f t="shared" si="56"/>
        <v>708.08616566904414</v>
      </c>
      <c r="Z854" s="61">
        <v>927000</v>
      </c>
      <c r="AA854" s="32">
        <f t="shared" si="57"/>
        <v>478.75554545595395</v>
      </c>
      <c r="AB854" s="32">
        <v>725.85</v>
      </c>
      <c r="AC854" s="32">
        <v>1064.8</v>
      </c>
      <c r="AD854" s="32">
        <v>539.47</v>
      </c>
      <c r="AE854" s="32">
        <v>125</v>
      </c>
      <c r="AF854" s="32">
        <v>683.3</v>
      </c>
      <c r="AG854" s="32">
        <v>782.43</v>
      </c>
      <c r="AH854" s="32">
        <v>1000</v>
      </c>
      <c r="AI854" s="21">
        <v>0</v>
      </c>
      <c r="AJ854" s="21">
        <v>505.12</v>
      </c>
      <c r="AK854" s="9">
        <v>0</v>
      </c>
      <c r="AL854" s="9">
        <v>48</v>
      </c>
      <c r="AM854" s="9">
        <v>0</v>
      </c>
      <c r="AN854" s="21">
        <v>0</v>
      </c>
      <c r="AO854" s="87">
        <v>49.99</v>
      </c>
      <c r="AP854" s="83">
        <v>122</v>
      </c>
      <c r="AQ854" s="24">
        <v>577</v>
      </c>
      <c r="AR854" s="24">
        <v>146.35</v>
      </c>
      <c r="AS854" s="24">
        <v>415.53</v>
      </c>
      <c r="AT854" s="24">
        <v>200</v>
      </c>
      <c r="AU854" s="24">
        <v>500</v>
      </c>
      <c r="AV854" s="24">
        <f>VLOOKUP(J854,Foglio4!$D$2:$I$1206,6,0)</f>
        <v>500</v>
      </c>
      <c r="AW854" s="24">
        <f>VLOOKUP(SPESA!J854,Foglio4!$D$2:$J$1206,7,0)</f>
        <v>500</v>
      </c>
    </row>
    <row r="855" spans="1:49">
      <c r="A855" s="1">
        <v>1</v>
      </c>
      <c r="B855" s="1">
        <v>10</v>
      </c>
      <c r="C855" s="1">
        <v>4</v>
      </c>
      <c r="D855" s="1">
        <v>2</v>
      </c>
      <c r="E855" s="1">
        <v>0</v>
      </c>
      <c r="H855" s="1">
        <v>139901</v>
      </c>
      <c r="I855" s="1">
        <v>71</v>
      </c>
      <c r="J855" s="5" t="str">
        <f t="shared" si="58"/>
        <v>139901/71</v>
      </c>
      <c r="K855" s="2" t="s">
        <v>539</v>
      </c>
      <c r="L855" s="1">
        <v>12</v>
      </c>
      <c r="M855" s="1">
        <v>7</v>
      </c>
      <c r="N855" s="1">
        <v>1</v>
      </c>
      <c r="O855" s="1">
        <v>10</v>
      </c>
      <c r="P855" s="1">
        <v>2</v>
      </c>
      <c r="Q855" s="1">
        <v>1</v>
      </c>
      <c r="R855" s="1">
        <v>1</v>
      </c>
      <c r="S855" s="12">
        <v>450</v>
      </c>
      <c r="T855" s="29">
        <v>6</v>
      </c>
      <c r="U855" s="29">
        <v>10</v>
      </c>
      <c r="V855" s="61">
        <v>0</v>
      </c>
      <c r="W855" s="32">
        <f t="shared" si="55"/>
        <v>0</v>
      </c>
      <c r="X855" s="61">
        <v>0</v>
      </c>
      <c r="Y855" s="32">
        <f t="shared" si="56"/>
        <v>0</v>
      </c>
      <c r="Z855" s="61">
        <v>0</v>
      </c>
      <c r="AA855" s="32">
        <f t="shared" si="57"/>
        <v>0</v>
      </c>
      <c r="AB855" s="32">
        <v>0</v>
      </c>
      <c r="AC855" s="32">
        <v>0</v>
      </c>
      <c r="AD855" s="32">
        <v>0</v>
      </c>
      <c r="AE855" s="32">
        <v>0</v>
      </c>
      <c r="AF855" s="32">
        <v>0</v>
      </c>
      <c r="AG855" s="32">
        <v>0</v>
      </c>
      <c r="AH855" s="32">
        <v>0</v>
      </c>
      <c r="AI855" s="21">
        <v>0</v>
      </c>
      <c r="AJ855" s="21">
        <v>0</v>
      </c>
      <c r="AK855" s="9">
        <v>0</v>
      </c>
      <c r="AL855" s="9">
        <v>0</v>
      </c>
      <c r="AM855" s="9">
        <v>0</v>
      </c>
      <c r="AN855" s="21">
        <v>0</v>
      </c>
      <c r="AO855" s="87">
        <v>0</v>
      </c>
      <c r="AP855" s="83">
        <v>0</v>
      </c>
      <c r="AQ855" s="24">
        <v>0</v>
      </c>
      <c r="AR855" s="24">
        <v>0</v>
      </c>
      <c r="AS855" s="24">
        <v>0</v>
      </c>
      <c r="AT855" s="24">
        <v>0</v>
      </c>
      <c r="AU855" s="24">
        <v>0</v>
      </c>
      <c r="AV855" s="24">
        <f>VLOOKUP(J855,Foglio4!$D$2:$I$1206,6,0)</f>
        <v>0</v>
      </c>
      <c r="AW855" s="24">
        <f>VLOOKUP(SPESA!J855,Foglio4!$D$2:$J$1206,7,0)</f>
        <v>0</v>
      </c>
    </row>
    <row r="856" spans="1:49">
      <c r="A856" s="1">
        <v>1</v>
      </c>
      <c r="B856" s="1">
        <v>10</v>
      </c>
      <c r="C856" s="1">
        <v>4</v>
      </c>
      <c r="D856" s="1">
        <v>2</v>
      </c>
      <c r="E856" s="1">
        <v>0</v>
      </c>
      <c r="H856" s="1">
        <v>140000</v>
      </c>
      <c r="I856" s="1">
        <v>0</v>
      </c>
      <c r="J856" s="5" t="str">
        <f t="shared" si="58"/>
        <v>140000/0</v>
      </c>
      <c r="K856" s="2" t="s">
        <v>540</v>
      </c>
      <c r="L856" s="1">
        <v>12</v>
      </c>
      <c r="M856" s="1">
        <v>7</v>
      </c>
      <c r="N856" s="1">
        <v>1</v>
      </c>
      <c r="O856" s="1">
        <v>3</v>
      </c>
      <c r="P856" s="1">
        <v>1</v>
      </c>
      <c r="Q856" s="1">
        <v>2</v>
      </c>
      <c r="R856" s="1">
        <v>999</v>
      </c>
      <c r="S856" s="12">
        <v>450</v>
      </c>
      <c r="T856" s="29">
        <v>6</v>
      </c>
      <c r="U856" s="29">
        <v>10</v>
      </c>
      <c r="V856" s="61">
        <v>0</v>
      </c>
      <c r="W856" s="32">
        <f t="shared" si="55"/>
        <v>0</v>
      </c>
      <c r="X856" s="61">
        <v>0</v>
      </c>
      <c r="Y856" s="32">
        <f t="shared" si="56"/>
        <v>0</v>
      </c>
      <c r="Z856" s="61">
        <v>0</v>
      </c>
      <c r="AA856" s="32">
        <f t="shared" si="57"/>
        <v>0</v>
      </c>
      <c r="AB856" s="32">
        <v>0</v>
      </c>
      <c r="AC856" s="32">
        <v>432</v>
      </c>
      <c r="AD856" s="32">
        <v>204.42</v>
      </c>
      <c r="AE856" s="32">
        <v>28.55</v>
      </c>
      <c r="AF856" s="32">
        <v>0</v>
      </c>
      <c r="AG856" s="32">
        <v>114</v>
      </c>
      <c r="AH856" s="32">
        <v>992.07</v>
      </c>
      <c r="AI856" s="21">
        <v>49</v>
      </c>
      <c r="AJ856" s="21">
        <v>500</v>
      </c>
      <c r="AK856" s="9">
        <v>700</v>
      </c>
      <c r="AL856" s="9">
        <v>555.09</v>
      </c>
      <c r="AM856" s="9">
        <v>556.6</v>
      </c>
      <c r="AN856" s="21">
        <v>327.84</v>
      </c>
      <c r="AO856" s="87">
        <v>699.78</v>
      </c>
      <c r="AP856" s="83">
        <v>848.99</v>
      </c>
      <c r="AQ856" s="24">
        <v>431.09</v>
      </c>
      <c r="AR856" s="24">
        <v>363.65</v>
      </c>
      <c r="AS856" s="24">
        <v>332.74</v>
      </c>
      <c r="AT856" s="24">
        <v>100</v>
      </c>
      <c r="AU856" s="24">
        <v>500</v>
      </c>
      <c r="AV856" s="24">
        <f>VLOOKUP(J856,Foglio4!$D$2:$I$1206,6,0)</f>
        <v>500</v>
      </c>
      <c r="AW856" s="24">
        <f>VLOOKUP(SPESA!J856,Foglio4!$D$2:$J$1206,7,0)</f>
        <v>500</v>
      </c>
    </row>
    <row r="857" spans="1:49">
      <c r="A857" s="1">
        <v>1</v>
      </c>
      <c r="B857" s="1">
        <v>10</v>
      </c>
      <c r="C857" s="1">
        <v>4</v>
      </c>
      <c r="D857" s="1">
        <v>2</v>
      </c>
      <c r="E857" s="1">
        <v>0</v>
      </c>
      <c r="H857" s="1">
        <v>140000</v>
      </c>
      <c r="I857" s="1">
        <v>71</v>
      </c>
      <c r="J857" s="5" t="str">
        <f t="shared" si="58"/>
        <v>140000/71</v>
      </c>
      <c r="K857" s="2" t="s">
        <v>541</v>
      </c>
      <c r="L857" s="1">
        <v>12</v>
      </c>
      <c r="M857" s="1">
        <v>7</v>
      </c>
      <c r="N857" s="1">
        <v>1</v>
      </c>
      <c r="O857" s="1">
        <v>10</v>
      </c>
      <c r="P857" s="1">
        <v>2</v>
      </c>
      <c r="Q857" s="1">
        <v>1</v>
      </c>
      <c r="R857" s="1">
        <v>1</v>
      </c>
      <c r="S857" s="12">
        <v>450</v>
      </c>
      <c r="T857" s="29">
        <v>6</v>
      </c>
      <c r="U857" s="29">
        <v>10</v>
      </c>
      <c r="V857" s="61">
        <v>0</v>
      </c>
      <c r="W857" s="32">
        <f t="shared" si="55"/>
        <v>0</v>
      </c>
      <c r="X857" s="61">
        <v>0</v>
      </c>
      <c r="Y857" s="32">
        <f t="shared" si="56"/>
        <v>0</v>
      </c>
      <c r="Z857" s="61">
        <v>0</v>
      </c>
      <c r="AA857" s="32">
        <f t="shared" si="57"/>
        <v>0</v>
      </c>
      <c r="AB857" s="32">
        <v>0</v>
      </c>
      <c r="AC857" s="32">
        <v>0</v>
      </c>
      <c r="AD857" s="32">
        <v>0</v>
      </c>
      <c r="AE857" s="32">
        <v>0</v>
      </c>
      <c r="AF857" s="32">
        <v>0</v>
      </c>
      <c r="AG857" s="32">
        <v>0</v>
      </c>
      <c r="AH857" s="32">
        <v>0</v>
      </c>
      <c r="AI857" s="21">
        <v>0</v>
      </c>
      <c r="AJ857" s="21">
        <v>0</v>
      </c>
      <c r="AK857" s="9">
        <v>0</v>
      </c>
      <c r="AL857" s="9">
        <v>0</v>
      </c>
      <c r="AM857" s="9">
        <v>0</v>
      </c>
      <c r="AN857" s="21">
        <v>0</v>
      </c>
      <c r="AO857" s="87">
        <v>0</v>
      </c>
      <c r="AP857" s="83">
        <v>0</v>
      </c>
      <c r="AQ857" s="24">
        <v>0</v>
      </c>
      <c r="AR857" s="24">
        <v>0</v>
      </c>
      <c r="AS857" s="24">
        <v>0</v>
      </c>
      <c r="AT857" s="24">
        <v>0</v>
      </c>
      <c r="AU857" s="24">
        <v>0</v>
      </c>
      <c r="AV857" s="24">
        <f>VLOOKUP(J857,Foglio4!$D$2:$I$1206,6,0)</f>
        <v>0</v>
      </c>
      <c r="AW857" s="24">
        <f>VLOOKUP(SPESA!J857,Foglio4!$D$2:$J$1206,7,0)</f>
        <v>0</v>
      </c>
    </row>
    <row r="858" spans="1:49">
      <c r="A858" s="1">
        <v>1</v>
      </c>
      <c r="B858" s="1">
        <v>10</v>
      </c>
      <c r="C858" s="1">
        <v>4</v>
      </c>
      <c r="D858" s="1">
        <v>2</v>
      </c>
      <c r="E858" s="1">
        <v>0</v>
      </c>
      <c r="H858" s="1">
        <v>140200</v>
      </c>
      <c r="I858" s="1">
        <v>0</v>
      </c>
      <c r="J858" s="5" t="str">
        <f t="shared" si="58"/>
        <v>140200/0</v>
      </c>
      <c r="K858" s="2" t="s">
        <v>542</v>
      </c>
      <c r="L858" s="1">
        <v>12</v>
      </c>
      <c r="M858" s="1">
        <v>7</v>
      </c>
      <c r="N858" s="1">
        <v>1</v>
      </c>
      <c r="O858" s="1">
        <v>3</v>
      </c>
      <c r="P858" s="1">
        <v>1</v>
      </c>
      <c r="Q858" s="1">
        <v>2</v>
      </c>
      <c r="R858" s="1">
        <v>999</v>
      </c>
      <c r="S858" s="12">
        <v>450</v>
      </c>
      <c r="T858" s="29">
        <v>6</v>
      </c>
      <c r="U858" s="29">
        <v>10</v>
      </c>
      <c r="V858" s="61">
        <v>2410800</v>
      </c>
      <c r="W858" s="32">
        <f t="shared" si="55"/>
        <v>1245.074292324934</v>
      </c>
      <c r="X858" s="61">
        <v>1500000</v>
      </c>
      <c r="Y858" s="32">
        <f t="shared" si="56"/>
        <v>774.68534863422974</v>
      </c>
      <c r="Z858" s="61">
        <v>2000000</v>
      </c>
      <c r="AA858" s="32">
        <f t="shared" si="57"/>
        <v>1032.9137981789729</v>
      </c>
      <c r="AB858" s="32">
        <v>1203.2</v>
      </c>
      <c r="AC858" s="32">
        <v>1287.29</v>
      </c>
      <c r="AD858" s="32">
        <v>700</v>
      </c>
      <c r="AE858" s="32">
        <v>700</v>
      </c>
      <c r="AF858" s="32">
        <v>978.28</v>
      </c>
      <c r="AG858" s="32">
        <v>1000</v>
      </c>
      <c r="AH858" s="32">
        <v>900</v>
      </c>
      <c r="AI858" s="21">
        <v>870</v>
      </c>
      <c r="AJ858" s="21">
        <v>1000</v>
      </c>
      <c r="AK858" s="9">
        <v>974.32</v>
      </c>
      <c r="AL858" s="9">
        <v>1000</v>
      </c>
      <c r="AM858" s="9">
        <v>180</v>
      </c>
      <c r="AN858" s="21">
        <v>970.67</v>
      </c>
      <c r="AO858" s="87">
        <v>650</v>
      </c>
      <c r="AP858" s="83">
        <v>500</v>
      </c>
      <c r="AQ858" s="24">
        <v>3500</v>
      </c>
      <c r="AR858" s="24">
        <v>1399.1</v>
      </c>
      <c r="AS858" s="24">
        <v>990.97</v>
      </c>
      <c r="AT858" s="24">
        <v>900</v>
      </c>
      <c r="AU858" s="24">
        <v>1500</v>
      </c>
      <c r="AV858" s="24">
        <f>VLOOKUP(J858,Foglio4!$D$2:$I$1206,6,0)</f>
        <v>1500</v>
      </c>
      <c r="AW858" s="24">
        <f>VLOOKUP(SPESA!J858,Foglio4!$D$2:$J$1206,7,0)</f>
        <v>1500</v>
      </c>
    </row>
    <row r="859" spans="1:49">
      <c r="A859" s="1">
        <v>1</v>
      </c>
      <c r="B859" s="1">
        <v>10</v>
      </c>
      <c r="C859" s="1">
        <v>4</v>
      </c>
      <c r="D859" s="1">
        <v>2</v>
      </c>
      <c r="E859" s="1">
        <v>0</v>
      </c>
      <c r="H859" s="1">
        <v>140200</v>
      </c>
      <c r="I859" s="1">
        <v>71</v>
      </c>
      <c r="J859" s="5" t="str">
        <f t="shared" si="58"/>
        <v>140200/71</v>
      </c>
      <c r="K859" s="2" t="s">
        <v>543</v>
      </c>
      <c r="L859" s="1">
        <v>12</v>
      </c>
      <c r="M859" s="1">
        <v>7</v>
      </c>
      <c r="N859" s="1">
        <v>1</v>
      </c>
      <c r="O859" s="1">
        <v>10</v>
      </c>
      <c r="P859" s="1">
        <v>2</v>
      </c>
      <c r="Q859" s="1">
        <v>1</v>
      </c>
      <c r="R859" s="1">
        <v>1</v>
      </c>
      <c r="S859" s="12">
        <v>450</v>
      </c>
      <c r="T859" s="29">
        <v>6</v>
      </c>
      <c r="U859" s="29">
        <v>10</v>
      </c>
      <c r="V859" s="61">
        <v>0</v>
      </c>
      <c r="W859" s="32">
        <f t="shared" si="55"/>
        <v>0</v>
      </c>
      <c r="X859" s="61">
        <v>0</v>
      </c>
      <c r="Y859" s="32">
        <f t="shared" si="56"/>
        <v>0</v>
      </c>
      <c r="Z859" s="61">
        <v>0</v>
      </c>
      <c r="AA859" s="32">
        <f t="shared" si="57"/>
        <v>0</v>
      </c>
      <c r="AB859" s="32">
        <v>0</v>
      </c>
      <c r="AC859" s="32">
        <v>0</v>
      </c>
      <c r="AD859" s="32">
        <v>0</v>
      </c>
      <c r="AE859" s="32">
        <v>0</v>
      </c>
      <c r="AF859" s="32">
        <v>0</v>
      </c>
      <c r="AG859" s="32">
        <v>0</v>
      </c>
      <c r="AH859" s="32">
        <v>0</v>
      </c>
      <c r="AI859" s="21">
        <v>0</v>
      </c>
      <c r="AJ859" s="21">
        <v>0</v>
      </c>
      <c r="AK859" s="9">
        <v>0</v>
      </c>
      <c r="AL859" s="9">
        <v>0</v>
      </c>
      <c r="AM859" s="9">
        <v>0</v>
      </c>
      <c r="AN859" s="21">
        <v>0</v>
      </c>
      <c r="AO859" s="87">
        <v>0</v>
      </c>
      <c r="AP859" s="83">
        <v>0</v>
      </c>
      <c r="AQ859" s="24">
        <v>0</v>
      </c>
      <c r="AR859" s="24">
        <v>0</v>
      </c>
      <c r="AS859" s="24">
        <v>0</v>
      </c>
      <c r="AT859" s="24">
        <v>0</v>
      </c>
      <c r="AU859" s="24">
        <v>0</v>
      </c>
      <c r="AV859" s="24">
        <f>VLOOKUP(J859,Foglio4!$D$2:$I$1206,6,0)</f>
        <v>0</v>
      </c>
      <c r="AW859" s="24">
        <f>VLOOKUP(SPESA!J859,Foglio4!$D$2:$J$1206,7,0)</f>
        <v>0</v>
      </c>
    </row>
    <row r="860" spans="1:49">
      <c r="A860" s="1">
        <v>1</v>
      </c>
      <c r="B860" s="1">
        <v>10</v>
      </c>
      <c r="C860" s="1">
        <v>4</v>
      </c>
      <c r="D860" s="1">
        <v>2</v>
      </c>
      <c r="E860" s="1">
        <v>0</v>
      </c>
      <c r="H860" s="1">
        <v>140201</v>
      </c>
      <c r="I860" s="1">
        <v>0</v>
      </c>
      <c r="J860" s="5" t="str">
        <f t="shared" si="58"/>
        <v>140201/0</v>
      </c>
      <c r="K860" s="2" t="s">
        <v>544</v>
      </c>
      <c r="L860" s="1">
        <v>12</v>
      </c>
      <c r="M860" s="1">
        <v>7</v>
      </c>
      <c r="N860" s="1">
        <v>1</v>
      </c>
      <c r="O860" s="1">
        <v>3</v>
      </c>
      <c r="P860" s="1">
        <v>1</v>
      </c>
      <c r="Q860" s="1">
        <v>2</v>
      </c>
      <c r="R860" s="1">
        <v>999</v>
      </c>
      <c r="S860" s="12">
        <v>450</v>
      </c>
      <c r="T860" s="29">
        <v>6</v>
      </c>
      <c r="U860" s="29">
        <v>10</v>
      </c>
      <c r="V860" s="61">
        <v>856000</v>
      </c>
      <c r="W860" s="32">
        <f t="shared" si="55"/>
        <v>442.08710562060043</v>
      </c>
      <c r="X860" s="61">
        <v>3500000</v>
      </c>
      <c r="Y860" s="32">
        <f t="shared" si="56"/>
        <v>1807.5991468132027</v>
      </c>
      <c r="Z860" s="61">
        <v>3591300</v>
      </c>
      <c r="AA860" s="32">
        <f t="shared" si="57"/>
        <v>1854.7516617000729</v>
      </c>
      <c r="AB860" s="32">
        <v>1562.72</v>
      </c>
      <c r="AC860" s="32">
        <v>2297</v>
      </c>
      <c r="AD860" s="32">
        <v>2850</v>
      </c>
      <c r="AE860" s="32">
        <v>3400</v>
      </c>
      <c r="AF860" s="32">
        <v>3347.31</v>
      </c>
      <c r="AG860" s="32">
        <v>3595.78</v>
      </c>
      <c r="AH860" s="32">
        <v>4280.8500000000004</v>
      </c>
      <c r="AI860" s="21">
        <v>4250</v>
      </c>
      <c r="AJ860" s="21">
        <v>4700</v>
      </c>
      <c r="AK860" s="9">
        <v>4700</v>
      </c>
      <c r="AL860" s="9">
        <v>8200</v>
      </c>
      <c r="AM860" s="9">
        <v>7396.11</v>
      </c>
      <c r="AN860" s="21">
        <v>8700</v>
      </c>
      <c r="AO860" s="87">
        <v>8700</v>
      </c>
      <c r="AP860" s="83">
        <v>8700</v>
      </c>
      <c r="AQ860" s="24">
        <v>8700</v>
      </c>
      <c r="AR860" s="24">
        <v>5365</v>
      </c>
      <c r="AS860" s="24">
        <v>5000</v>
      </c>
      <c r="AT860" s="24">
        <v>5000</v>
      </c>
      <c r="AU860" s="24">
        <v>4500</v>
      </c>
      <c r="AV860" s="24">
        <f>VLOOKUP(J860,Foglio4!$D$2:$I$1206,6,0)</f>
        <v>4500</v>
      </c>
      <c r="AW860" s="24">
        <f>VLOOKUP(SPESA!J860,Foglio4!$D$2:$J$1206,7,0)</f>
        <v>4500</v>
      </c>
    </row>
    <row r="861" spans="1:49">
      <c r="A861" s="1">
        <v>1</v>
      </c>
      <c r="B861" s="1">
        <v>10</v>
      </c>
      <c r="C861" s="1">
        <v>4</v>
      </c>
      <c r="D861" s="1">
        <v>2</v>
      </c>
      <c r="E861" s="1">
        <v>0</v>
      </c>
      <c r="H861" s="1">
        <v>140201</v>
      </c>
      <c r="I861" s="1">
        <v>71</v>
      </c>
      <c r="J861" s="5" t="str">
        <f t="shared" si="58"/>
        <v>140201/71</v>
      </c>
      <c r="K861" s="2" t="s">
        <v>545</v>
      </c>
      <c r="L861" s="1">
        <v>12</v>
      </c>
      <c r="M861" s="1">
        <v>7</v>
      </c>
      <c r="N861" s="1">
        <v>1</v>
      </c>
      <c r="O861" s="1">
        <v>10</v>
      </c>
      <c r="P861" s="1">
        <v>2</v>
      </c>
      <c r="Q861" s="1">
        <v>1</v>
      </c>
      <c r="R861" s="1">
        <v>1</v>
      </c>
      <c r="S861" s="12">
        <v>450</v>
      </c>
      <c r="T861" s="29">
        <v>6</v>
      </c>
      <c r="U861" s="29">
        <v>10</v>
      </c>
      <c r="V861" s="61">
        <v>0</v>
      </c>
      <c r="W861" s="32">
        <f t="shared" si="55"/>
        <v>0</v>
      </c>
      <c r="X861" s="61">
        <v>0</v>
      </c>
      <c r="Y861" s="32">
        <f t="shared" si="56"/>
        <v>0</v>
      </c>
      <c r="Z861" s="61">
        <v>0</v>
      </c>
      <c r="AA861" s="32">
        <f t="shared" si="57"/>
        <v>0</v>
      </c>
      <c r="AB861" s="32">
        <v>0</v>
      </c>
      <c r="AC861" s="32">
        <v>0</v>
      </c>
      <c r="AD861" s="32">
        <v>0</v>
      </c>
      <c r="AE861" s="32">
        <v>0</v>
      </c>
      <c r="AF861" s="32">
        <v>0</v>
      </c>
      <c r="AG861" s="32">
        <v>0</v>
      </c>
      <c r="AH861" s="32">
        <v>0</v>
      </c>
      <c r="AI861" s="21">
        <v>0</v>
      </c>
      <c r="AJ861" s="21">
        <v>0</v>
      </c>
      <c r="AK861" s="9">
        <v>0</v>
      </c>
      <c r="AL861" s="9">
        <v>0</v>
      </c>
      <c r="AM861" s="9">
        <v>0</v>
      </c>
      <c r="AN861" s="21">
        <v>0</v>
      </c>
      <c r="AO861" s="87">
        <v>0</v>
      </c>
      <c r="AP861" s="83">
        <v>0</v>
      </c>
      <c r="AQ861" s="24">
        <v>0</v>
      </c>
      <c r="AR861" s="24">
        <v>0</v>
      </c>
      <c r="AS861" s="24">
        <v>0</v>
      </c>
      <c r="AT861" s="24">
        <v>0</v>
      </c>
      <c r="AU861" s="24">
        <v>0</v>
      </c>
      <c r="AV861" s="24">
        <f>VLOOKUP(J861,Foglio4!$D$2:$I$1206,6,0)</f>
        <v>0</v>
      </c>
      <c r="AW861" s="24">
        <f>VLOOKUP(SPESA!J861,Foglio4!$D$2:$J$1206,7,0)</f>
        <v>0</v>
      </c>
    </row>
    <row r="862" spans="1:49">
      <c r="A862" s="5">
        <v>1</v>
      </c>
      <c r="B862" s="5">
        <v>10</v>
      </c>
      <c r="C862" s="5">
        <v>4</v>
      </c>
      <c r="D862" s="5">
        <v>2</v>
      </c>
      <c r="E862" s="5">
        <v>0</v>
      </c>
      <c r="F862" s="5">
        <v>140202</v>
      </c>
      <c r="G862" s="5">
        <v>0</v>
      </c>
      <c r="H862" s="5">
        <v>0</v>
      </c>
      <c r="I862" s="5">
        <v>0</v>
      </c>
      <c r="J862" s="5" t="str">
        <f t="shared" si="58"/>
        <v>0/0</v>
      </c>
      <c r="K862" s="2" t="s">
        <v>977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49">
        <v>450</v>
      </c>
      <c r="T862" s="29">
        <v>4</v>
      </c>
      <c r="U862" s="29">
        <v>10</v>
      </c>
      <c r="V862" s="61">
        <v>0</v>
      </c>
      <c r="W862" s="32">
        <f t="shared" si="55"/>
        <v>0</v>
      </c>
      <c r="X862" s="61">
        <v>0</v>
      </c>
      <c r="Y862" s="32">
        <f t="shared" si="56"/>
        <v>0</v>
      </c>
      <c r="Z862" s="61">
        <v>0</v>
      </c>
      <c r="AA862" s="32">
        <f t="shared" si="57"/>
        <v>0</v>
      </c>
      <c r="AB862" s="32">
        <v>0</v>
      </c>
      <c r="AC862" s="32">
        <v>1033</v>
      </c>
      <c r="AD862" s="32">
        <v>0</v>
      </c>
      <c r="AE862" s="32">
        <v>0</v>
      </c>
      <c r="AF862" s="32">
        <v>0</v>
      </c>
      <c r="AG862" s="32">
        <v>0</v>
      </c>
      <c r="AH862" s="32">
        <v>0</v>
      </c>
      <c r="AI862" s="21">
        <v>0</v>
      </c>
      <c r="AJ862" s="21">
        <v>0</v>
      </c>
      <c r="AK862" s="9">
        <v>0</v>
      </c>
      <c r="AL862" s="9">
        <v>0</v>
      </c>
      <c r="AM862" s="9">
        <v>0</v>
      </c>
      <c r="AN862" s="21">
        <v>0</v>
      </c>
      <c r="AO862" s="87">
        <v>0</v>
      </c>
      <c r="AP862" s="83">
        <v>0</v>
      </c>
      <c r="AQ862" s="24">
        <v>0</v>
      </c>
      <c r="AR862" s="24">
        <v>0</v>
      </c>
      <c r="AS862" s="24">
        <v>0</v>
      </c>
      <c r="AT862" s="24">
        <v>0</v>
      </c>
      <c r="AU862" s="24">
        <v>0</v>
      </c>
      <c r="AV862" s="24">
        <v>0</v>
      </c>
      <c r="AW862" s="24">
        <v>0</v>
      </c>
    </row>
    <row r="863" spans="1:49">
      <c r="A863" s="1">
        <v>1</v>
      </c>
      <c r="B863" s="1">
        <v>10</v>
      </c>
      <c r="C863" s="1">
        <v>4</v>
      </c>
      <c r="D863" s="1">
        <v>2</v>
      </c>
      <c r="E863" s="1">
        <v>0</v>
      </c>
      <c r="H863" s="1">
        <v>140210</v>
      </c>
      <c r="I863" s="1">
        <v>0</v>
      </c>
      <c r="J863" s="5" t="str">
        <f t="shared" si="58"/>
        <v>140210/0</v>
      </c>
      <c r="K863" s="2" t="s">
        <v>546</v>
      </c>
      <c r="L863" s="1">
        <v>12</v>
      </c>
      <c r="M863" s="1">
        <v>7</v>
      </c>
      <c r="N863" s="1">
        <v>1</v>
      </c>
      <c r="O863" s="1">
        <v>3</v>
      </c>
      <c r="P863" s="1">
        <v>1</v>
      </c>
      <c r="Q863" s="1">
        <v>2</v>
      </c>
      <c r="R863" s="1">
        <v>999</v>
      </c>
      <c r="S863" s="12">
        <v>450</v>
      </c>
      <c r="T863" s="29">
        <v>6</v>
      </c>
      <c r="U863" s="29">
        <v>10</v>
      </c>
      <c r="V863" s="61">
        <v>0</v>
      </c>
      <c r="W863" s="32">
        <f t="shared" si="55"/>
        <v>0</v>
      </c>
      <c r="X863" s="61">
        <v>0</v>
      </c>
      <c r="Y863" s="32">
        <f t="shared" si="56"/>
        <v>0</v>
      </c>
      <c r="Z863" s="61">
        <v>0</v>
      </c>
      <c r="AA863" s="32">
        <f t="shared" si="57"/>
        <v>0</v>
      </c>
      <c r="AB863" s="32">
        <v>0</v>
      </c>
      <c r="AC863" s="32">
        <v>0</v>
      </c>
      <c r="AD863" s="32">
        <v>0</v>
      </c>
      <c r="AE863" s="32">
        <v>0</v>
      </c>
      <c r="AF863" s="32">
        <v>1226</v>
      </c>
      <c r="AG863" s="32">
        <v>1500</v>
      </c>
      <c r="AH863" s="32">
        <v>2000</v>
      </c>
      <c r="AI863" s="21">
        <v>1940</v>
      </c>
      <c r="AJ863" s="21">
        <v>1443.29</v>
      </c>
      <c r="AK863" s="9">
        <v>2000</v>
      </c>
      <c r="AL863" s="9">
        <v>1907.44</v>
      </c>
      <c r="AM863" s="9">
        <v>2233.75</v>
      </c>
      <c r="AN863" s="21">
        <v>1834.11</v>
      </c>
      <c r="AO863" s="87">
        <v>2300</v>
      </c>
      <c r="AP863" s="83">
        <v>1563.1</v>
      </c>
      <c r="AQ863" s="24">
        <v>2498.2600000000002</v>
      </c>
      <c r="AR863" s="24">
        <v>2500</v>
      </c>
      <c r="AS863" s="24">
        <v>2500</v>
      </c>
      <c r="AT863" s="24">
        <v>1605.45</v>
      </c>
      <c r="AU863" s="24">
        <v>3150</v>
      </c>
      <c r="AV863" s="24">
        <f>VLOOKUP(J863,Foglio4!$D$2:$I$1206,6,0)</f>
        <v>3500</v>
      </c>
      <c r="AW863" s="24">
        <f>VLOOKUP(SPESA!J863,Foglio4!$D$2:$J$1206,7,0)</f>
        <v>3500</v>
      </c>
    </row>
    <row r="864" spans="1:49">
      <c r="A864" s="1">
        <v>1</v>
      </c>
      <c r="B864" s="1">
        <v>10</v>
      </c>
      <c r="C864" s="1">
        <v>4</v>
      </c>
      <c r="D864" s="1">
        <v>2</v>
      </c>
      <c r="E864" s="1">
        <v>0</v>
      </c>
      <c r="H864" s="1">
        <v>140210</v>
      </c>
      <c r="I864" s="1">
        <v>71</v>
      </c>
      <c r="J864" s="5" t="str">
        <f t="shared" si="58"/>
        <v>140210/71</v>
      </c>
      <c r="K864" s="2" t="s">
        <v>547</v>
      </c>
      <c r="L864" s="1">
        <v>12</v>
      </c>
      <c r="M864" s="1">
        <v>7</v>
      </c>
      <c r="N864" s="1">
        <v>1</v>
      </c>
      <c r="O864" s="1">
        <v>10</v>
      </c>
      <c r="P864" s="1">
        <v>2</v>
      </c>
      <c r="Q864" s="1">
        <v>1</v>
      </c>
      <c r="R864" s="1">
        <v>1</v>
      </c>
      <c r="S864" s="12">
        <v>450</v>
      </c>
      <c r="T864" s="29">
        <v>6</v>
      </c>
      <c r="U864" s="29">
        <v>10</v>
      </c>
      <c r="V864" s="61">
        <v>0</v>
      </c>
      <c r="W864" s="32">
        <f t="shared" si="55"/>
        <v>0</v>
      </c>
      <c r="X864" s="61">
        <v>0</v>
      </c>
      <c r="Y864" s="32">
        <f t="shared" si="56"/>
        <v>0</v>
      </c>
      <c r="Z864" s="61">
        <v>0</v>
      </c>
      <c r="AA864" s="32">
        <f t="shared" si="57"/>
        <v>0</v>
      </c>
      <c r="AB864" s="32">
        <v>0</v>
      </c>
      <c r="AC864" s="32">
        <v>0</v>
      </c>
      <c r="AD864" s="32">
        <v>0</v>
      </c>
      <c r="AE864" s="32">
        <v>0</v>
      </c>
      <c r="AF864" s="32">
        <v>0</v>
      </c>
      <c r="AG864" s="32">
        <v>0</v>
      </c>
      <c r="AH864" s="32">
        <v>0</v>
      </c>
      <c r="AI864" s="21">
        <v>1000</v>
      </c>
      <c r="AJ864" s="21">
        <v>0</v>
      </c>
      <c r="AK864" s="9">
        <v>0</v>
      </c>
      <c r="AL864" s="9">
        <v>0</v>
      </c>
      <c r="AM864" s="9">
        <v>0</v>
      </c>
      <c r="AN864" s="21">
        <v>0</v>
      </c>
      <c r="AO864" s="87">
        <v>0</v>
      </c>
      <c r="AP864" s="83">
        <v>0</v>
      </c>
      <c r="AQ864" s="24">
        <v>0</v>
      </c>
      <c r="AR864" s="24">
        <v>0</v>
      </c>
      <c r="AS864" s="24">
        <v>0</v>
      </c>
      <c r="AT864" s="24">
        <v>0</v>
      </c>
      <c r="AU864" s="24">
        <v>0</v>
      </c>
      <c r="AV864" s="24">
        <f>VLOOKUP(J864,Foglio4!$D$2:$I$1206,6,0)</f>
        <v>0</v>
      </c>
      <c r="AW864" s="24">
        <f>VLOOKUP(SPESA!J864,Foglio4!$D$2:$J$1206,7,0)</f>
        <v>0</v>
      </c>
    </row>
    <row r="865" spans="1:49">
      <c r="A865" s="1">
        <v>1</v>
      </c>
      <c r="B865" s="1">
        <v>10</v>
      </c>
      <c r="C865" s="1">
        <v>4</v>
      </c>
      <c r="D865" s="1">
        <v>2</v>
      </c>
      <c r="E865" s="1">
        <v>0</v>
      </c>
      <c r="H865" s="1">
        <v>140211</v>
      </c>
      <c r="I865" s="1">
        <v>0</v>
      </c>
      <c r="J865" s="5" t="str">
        <f t="shared" si="58"/>
        <v>140211/0</v>
      </c>
      <c r="K865" s="2" t="s">
        <v>548</v>
      </c>
      <c r="L865" s="1">
        <v>12</v>
      </c>
      <c r="M865" s="1">
        <v>7</v>
      </c>
      <c r="N865" s="1">
        <v>1</v>
      </c>
      <c r="O865" s="1">
        <v>3</v>
      </c>
      <c r="P865" s="1">
        <v>1</v>
      </c>
      <c r="Q865" s="1">
        <v>2</v>
      </c>
      <c r="R865" s="1">
        <v>999</v>
      </c>
      <c r="S865" s="12">
        <v>400</v>
      </c>
      <c r="T865" s="29">
        <v>6</v>
      </c>
      <c r="U865" s="29">
        <v>10</v>
      </c>
      <c r="V865" s="61">
        <v>0</v>
      </c>
      <c r="W865" s="32">
        <f t="shared" si="55"/>
        <v>0</v>
      </c>
      <c r="X865" s="61">
        <v>0</v>
      </c>
      <c r="Y865" s="32">
        <f t="shared" si="56"/>
        <v>0</v>
      </c>
      <c r="Z865" s="61">
        <v>0</v>
      </c>
      <c r="AA865" s="32">
        <f t="shared" si="57"/>
        <v>0</v>
      </c>
      <c r="AB865" s="32">
        <v>0</v>
      </c>
      <c r="AC865" s="32">
        <v>0</v>
      </c>
      <c r="AD865" s="32">
        <v>0</v>
      </c>
      <c r="AE865" s="32">
        <v>0</v>
      </c>
      <c r="AF865" s="32">
        <v>0</v>
      </c>
      <c r="AG865" s="32">
        <v>200</v>
      </c>
      <c r="AH865" s="32">
        <v>2348.5100000000002</v>
      </c>
      <c r="AI865" s="21">
        <v>0</v>
      </c>
      <c r="AJ865" s="21">
        <v>3500</v>
      </c>
      <c r="AK865" s="9">
        <v>1500</v>
      </c>
      <c r="AL865" s="9">
        <v>643.74</v>
      </c>
      <c r="AM865" s="9">
        <v>363.78</v>
      </c>
      <c r="AN865" s="21">
        <v>0</v>
      </c>
      <c r="AO865" s="87">
        <v>0</v>
      </c>
      <c r="AP865" s="83">
        <v>0</v>
      </c>
      <c r="AQ865" s="24">
        <v>859.25</v>
      </c>
      <c r="AR865" s="24">
        <v>0</v>
      </c>
      <c r="AS865" s="24">
        <v>436.8</v>
      </c>
      <c r="AT865" s="24">
        <v>0</v>
      </c>
      <c r="AU865" s="24">
        <v>500</v>
      </c>
      <c r="AV865" s="24">
        <f>VLOOKUP(J865,Foglio4!$D$2:$I$1206,6,0)</f>
        <v>500</v>
      </c>
      <c r="AW865" s="24">
        <f>VLOOKUP(SPESA!J865,Foglio4!$D$2:$J$1206,7,0)</f>
        <v>500</v>
      </c>
    </row>
    <row r="866" spans="1:49">
      <c r="A866" s="1">
        <v>1</v>
      </c>
      <c r="B866" s="1">
        <v>10</v>
      </c>
      <c r="C866" s="1">
        <v>4</v>
      </c>
      <c r="D866" s="1">
        <v>2</v>
      </c>
      <c r="E866" s="1">
        <v>0</v>
      </c>
      <c r="H866" s="1">
        <v>140211</v>
      </c>
      <c r="I866" s="1">
        <v>71</v>
      </c>
      <c r="J866" s="5" t="str">
        <f t="shared" si="58"/>
        <v>140211/71</v>
      </c>
      <c r="K866" s="2" t="s">
        <v>549</v>
      </c>
      <c r="L866" s="1">
        <v>12</v>
      </c>
      <c r="M866" s="1">
        <v>7</v>
      </c>
      <c r="N866" s="1">
        <v>1</v>
      </c>
      <c r="O866" s="1">
        <v>10</v>
      </c>
      <c r="P866" s="1">
        <v>2</v>
      </c>
      <c r="Q866" s="1">
        <v>1</v>
      </c>
      <c r="R866" s="1">
        <v>1</v>
      </c>
      <c r="S866" s="12">
        <v>400</v>
      </c>
      <c r="T866" s="29">
        <v>6</v>
      </c>
      <c r="U866" s="29">
        <v>10</v>
      </c>
      <c r="V866" s="61">
        <v>0</v>
      </c>
      <c r="W866" s="32">
        <f t="shared" si="55"/>
        <v>0</v>
      </c>
      <c r="X866" s="61">
        <v>0</v>
      </c>
      <c r="Y866" s="32">
        <f t="shared" si="56"/>
        <v>0</v>
      </c>
      <c r="Z866" s="61">
        <v>0</v>
      </c>
      <c r="AA866" s="32">
        <f t="shared" si="57"/>
        <v>0</v>
      </c>
      <c r="AB866" s="32">
        <v>0</v>
      </c>
      <c r="AC866" s="32">
        <v>0</v>
      </c>
      <c r="AD866" s="32">
        <v>0</v>
      </c>
      <c r="AE866" s="32">
        <v>0</v>
      </c>
      <c r="AF866" s="32">
        <v>0</v>
      </c>
      <c r="AG866" s="32">
        <v>0</v>
      </c>
      <c r="AH866" s="32">
        <v>0</v>
      </c>
      <c r="AI866" s="21">
        <v>0</v>
      </c>
      <c r="AJ866" s="21">
        <v>0</v>
      </c>
      <c r="AK866" s="9">
        <v>0</v>
      </c>
      <c r="AL866" s="9">
        <v>0</v>
      </c>
      <c r="AM866" s="9">
        <v>0</v>
      </c>
      <c r="AN866" s="21">
        <v>0</v>
      </c>
      <c r="AO866" s="87">
        <v>0</v>
      </c>
      <c r="AP866" s="83">
        <v>0</v>
      </c>
      <c r="AQ866" s="24">
        <v>0</v>
      </c>
      <c r="AR866" s="24">
        <v>0</v>
      </c>
      <c r="AS866" s="24">
        <v>0</v>
      </c>
      <c r="AT866" s="24">
        <v>0</v>
      </c>
      <c r="AU866" s="24">
        <v>0</v>
      </c>
      <c r="AV866" s="24">
        <f>VLOOKUP(J866,Foglio4!$D$2:$I$1206,6,0)</f>
        <v>0</v>
      </c>
      <c r="AW866" s="24">
        <f>VLOOKUP(SPESA!J866,Foglio4!$D$2:$J$1206,7,0)</f>
        <v>0</v>
      </c>
    </row>
    <row r="867" spans="1:49">
      <c r="A867" s="5">
        <v>1</v>
      </c>
      <c r="B867" s="5">
        <v>10</v>
      </c>
      <c r="C867" s="5">
        <v>4</v>
      </c>
      <c r="D867" s="5">
        <v>2</v>
      </c>
      <c r="E867" s="5">
        <v>0</v>
      </c>
      <c r="H867" s="5">
        <v>140212</v>
      </c>
      <c r="I867" s="5">
        <v>0</v>
      </c>
      <c r="J867" s="5" t="str">
        <f t="shared" si="58"/>
        <v>140212/0</v>
      </c>
      <c r="K867" s="2" t="s">
        <v>819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12">
        <v>400</v>
      </c>
      <c r="T867" s="29">
        <v>6</v>
      </c>
      <c r="U867" s="29">
        <v>10</v>
      </c>
      <c r="V867" s="61">
        <v>0</v>
      </c>
      <c r="W867" s="32">
        <f t="shared" si="55"/>
        <v>0</v>
      </c>
      <c r="X867" s="61">
        <v>0</v>
      </c>
      <c r="Y867" s="32">
        <f t="shared" si="56"/>
        <v>0</v>
      </c>
      <c r="Z867" s="61">
        <v>0</v>
      </c>
      <c r="AA867" s="32">
        <f t="shared" si="57"/>
        <v>0</v>
      </c>
      <c r="AB867" s="32">
        <v>0</v>
      </c>
      <c r="AC867" s="32">
        <v>0</v>
      </c>
      <c r="AD867" s="32">
        <v>0</v>
      </c>
      <c r="AE867" s="32">
        <v>0</v>
      </c>
      <c r="AF867" s="32">
        <v>0</v>
      </c>
      <c r="AG867" s="32">
        <v>0</v>
      </c>
      <c r="AH867" s="32">
        <v>0</v>
      </c>
      <c r="AI867" s="21">
        <v>2000</v>
      </c>
      <c r="AJ867" s="21">
        <v>0</v>
      </c>
      <c r="AK867" s="9">
        <v>0</v>
      </c>
      <c r="AL867" s="9">
        <v>0</v>
      </c>
      <c r="AM867" s="9">
        <v>0</v>
      </c>
      <c r="AN867" s="21">
        <v>0</v>
      </c>
      <c r="AO867" s="87">
        <v>0</v>
      </c>
      <c r="AP867" s="83">
        <v>0</v>
      </c>
      <c r="AQ867" s="24">
        <v>0</v>
      </c>
      <c r="AR867" s="24">
        <v>0</v>
      </c>
      <c r="AS867" s="24">
        <v>0</v>
      </c>
      <c r="AT867" s="24">
        <v>0</v>
      </c>
      <c r="AU867" s="24">
        <v>0</v>
      </c>
      <c r="AV867" s="24">
        <v>0</v>
      </c>
      <c r="AW867" s="24">
        <v>0</v>
      </c>
    </row>
    <row r="868" spans="1:49">
      <c r="A868" s="1">
        <v>1</v>
      </c>
      <c r="B868" s="1">
        <v>10</v>
      </c>
      <c r="C868" s="1">
        <v>4</v>
      </c>
      <c r="D868" s="1">
        <v>3</v>
      </c>
      <c r="E868" s="1">
        <v>0</v>
      </c>
      <c r="F868" s="5">
        <v>141208</v>
      </c>
      <c r="G868" s="5">
        <v>0</v>
      </c>
      <c r="H868" s="1">
        <v>141100</v>
      </c>
      <c r="I868" s="1">
        <v>2</v>
      </c>
      <c r="J868" s="5" t="str">
        <f t="shared" si="58"/>
        <v>141100/2</v>
      </c>
      <c r="K868" s="2" t="s">
        <v>550</v>
      </c>
      <c r="L868" s="1">
        <v>12</v>
      </c>
      <c r="M868" s="1">
        <v>7</v>
      </c>
      <c r="N868" s="1">
        <v>1</v>
      </c>
      <c r="O868" s="1">
        <v>3</v>
      </c>
      <c r="P868" s="1">
        <v>2</v>
      </c>
      <c r="Q868" s="1">
        <v>5</v>
      </c>
      <c r="R868" s="1">
        <v>1</v>
      </c>
      <c r="S868" s="12">
        <v>354</v>
      </c>
      <c r="T868" s="29">
        <v>6</v>
      </c>
      <c r="U868" s="29">
        <v>10</v>
      </c>
      <c r="V868" s="61">
        <v>0</v>
      </c>
      <c r="W868" s="32">
        <f t="shared" si="55"/>
        <v>0</v>
      </c>
      <c r="X868" s="61">
        <v>600000</v>
      </c>
      <c r="Y868" s="32">
        <f t="shared" si="56"/>
        <v>309.8741394536919</v>
      </c>
      <c r="Z868" s="61">
        <v>1000000</v>
      </c>
      <c r="AA868" s="32">
        <f t="shared" si="57"/>
        <v>516.45689908948646</v>
      </c>
      <c r="AB868" s="32">
        <v>516</v>
      </c>
      <c r="AC868" s="32">
        <v>314.61</v>
      </c>
      <c r="AD868" s="32">
        <v>283.70999999999998</v>
      </c>
      <c r="AE868" s="32">
        <v>465.94</v>
      </c>
      <c r="AF868" s="32">
        <v>382.22</v>
      </c>
      <c r="AG868" s="32">
        <v>290.5</v>
      </c>
      <c r="AH868" s="32">
        <v>540</v>
      </c>
      <c r="AI868" s="21">
        <v>540</v>
      </c>
      <c r="AJ868" s="21">
        <v>610</v>
      </c>
      <c r="AK868" s="9">
        <v>2610</v>
      </c>
      <c r="AL868" s="9">
        <v>2610</v>
      </c>
      <c r="AM868" s="9">
        <v>1000</v>
      </c>
      <c r="AN868" s="21">
        <v>1000</v>
      </c>
      <c r="AO868" s="87">
        <v>1000</v>
      </c>
      <c r="AP868" s="83">
        <v>1000</v>
      </c>
      <c r="AQ868" s="24">
        <v>1000</v>
      </c>
      <c r="AR868" s="24">
        <v>1250</v>
      </c>
      <c r="AS868" s="24">
        <v>1185.99</v>
      </c>
      <c r="AT868" s="24">
        <v>1190</v>
      </c>
      <c r="AU868" s="24">
        <v>1190</v>
      </c>
      <c r="AV868" s="24">
        <f>VLOOKUP(J868,Foglio4!$D$2:$I$1206,6,0)</f>
        <v>1190</v>
      </c>
      <c r="AW868" s="24">
        <f>VLOOKUP(SPESA!J868,Foglio4!$D$2:$J$1206,7,0)</f>
        <v>1190</v>
      </c>
    </row>
    <row r="869" spans="1:49">
      <c r="A869" s="1">
        <v>1</v>
      </c>
      <c r="B869" s="1">
        <v>10</v>
      </c>
      <c r="C869" s="1">
        <v>4</v>
      </c>
      <c r="D869" s="1">
        <v>3</v>
      </c>
      <c r="E869" s="1">
        <v>0</v>
      </c>
      <c r="F869" s="5">
        <v>141206</v>
      </c>
      <c r="G869" s="5">
        <v>0</v>
      </c>
      <c r="H869" s="1">
        <v>141100</v>
      </c>
      <c r="I869" s="1">
        <v>3</v>
      </c>
      <c r="J869" s="5" t="str">
        <f t="shared" si="58"/>
        <v>141100/3</v>
      </c>
      <c r="K869" s="2" t="s">
        <v>551</v>
      </c>
      <c r="L869" s="1">
        <v>12</v>
      </c>
      <c r="M869" s="1">
        <v>7</v>
      </c>
      <c r="N869" s="1">
        <v>1</v>
      </c>
      <c r="O869" s="1">
        <v>3</v>
      </c>
      <c r="P869" s="1">
        <v>2</v>
      </c>
      <c r="Q869" s="1">
        <v>5</v>
      </c>
      <c r="R869" s="1">
        <v>4</v>
      </c>
      <c r="S869" s="12">
        <v>354</v>
      </c>
      <c r="T869" s="29">
        <v>6</v>
      </c>
      <c r="U869" s="29">
        <v>10</v>
      </c>
      <c r="V869" s="61">
        <v>881616</v>
      </c>
      <c r="W869" s="32">
        <f t="shared" si="55"/>
        <v>455.31666554767673</v>
      </c>
      <c r="X869" s="61">
        <v>3500000</v>
      </c>
      <c r="Y869" s="32">
        <f t="shared" si="56"/>
        <v>1807.5991468132027</v>
      </c>
      <c r="Z869" s="61">
        <v>3800000</v>
      </c>
      <c r="AA869" s="32">
        <f t="shared" si="57"/>
        <v>1962.5362165400486</v>
      </c>
      <c r="AB869" s="32">
        <v>1684.01</v>
      </c>
      <c r="AC869" s="32">
        <v>1765.62</v>
      </c>
      <c r="AD869" s="32">
        <v>1747.52</v>
      </c>
      <c r="AE869" s="32">
        <v>1802.14</v>
      </c>
      <c r="AF869" s="32">
        <v>1900</v>
      </c>
      <c r="AG869" s="32">
        <v>1999.27</v>
      </c>
      <c r="AH869" s="32">
        <v>2200</v>
      </c>
      <c r="AI869" s="21">
        <v>2350</v>
      </c>
      <c r="AJ869" s="21">
        <v>1600</v>
      </c>
      <c r="AK869" s="9">
        <v>10600</v>
      </c>
      <c r="AL869" s="9">
        <v>25600</v>
      </c>
      <c r="AM869" s="9">
        <v>20000</v>
      </c>
      <c r="AN869" s="21">
        <v>20000</v>
      </c>
      <c r="AO869" s="87">
        <v>20000</v>
      </c>
      <c r="AP869" s="83">
        <v>20000</v>
      </c>
      <c r="AQ869" s="24">
        <v>20000</v>
      </c>
      <c r="AR869" s="24">
        <v>21000</v>
      </c>
      <c r="AS869" s="24">
        <v>19000</v>
      </c>
      <c r="AT869" s="24">
        <v>19000</v>
      </c>
      <c r="AU869" s="24">
        <v>18500</v>
      </c>
      <c r="AV869" s="24">
        <f>VLOOKUP(J869,Foglio4!$D$2:$I$1206,6,0)</f>
        <v>19000</v>
      </c>
      <c r="AW869" s="24">
        <f>VLOOKUP(SPESA!J869,Foglio4!$D$2:$J$1206,7,0)</f>
        <v>19000</v>
      </c>
    </row>
    <row r="870" spans="1:49">
      <c r="A870" s="1">
        <v>1</v>
      </c>
      <c r="B870" s="1">
        <v>10</v>
      </c>
      <c r="C870" s="1">
        <v>4</v>
      </c>
      <c r="D870" s="1">
        <v>3</v>
      </c>
      <c r="E870" s="1">
        <v>0</v>
      </c>
      <c r="F870" s="5">
        <v>141204</v>
      </c>
      <c r="G870" s="5">
        <v>0</v>
      </c>
      <c r="H870" s="1">
        <v>141100</v>
      </c>
      <c r="I870" s="1">
        <v>5</v>
      </c>
      <c r="J870" s="5" t="str">
        <f t="shared" si="58"/>
        <v>141100/5</v>
      </c>
      <c r="K870" s="2" t="s">
        <v>552</v>
      </c>
      <c r="L870" s="1">
        <v>12</v>
      </c>
      <c r="M870" s="1">
        <v>7</v>
      </c>
      <c r="N870" s="1">
        <v>1</v>
      </c>
      <c r="O870" s="1">
        <v>3</v>
      </c>
      <c r="P870" s="1">
        <v>2</v>
      </c>
      <c r="Q870" s="1">
        <v>5</v>
      </c>
      <c r="R870" s="1">
        <v>5</v>
      </c>
      <c r="S870" s="12">
        <v>354</v>
      </c>
      <c r="T870" s="29">
        <v>6</v>
      </c>
      <c r="U870" s="29">
        <v>10</v>
      </c>
      <c r="V870" s="61">
        <v>482000</v>
      </c>
      <c r="W870" s="32">
        <f t="shared" ref="W870:W935" si="61">V870/1936.27</f>
        <v>248.93222536113248</v>
      </c>
      <c r="X870" s="61">
        <v>214000</v>
      </c>
      <c r="Y870" s="32">
        <f t="shared" si="56"/>
        <v>110.52177640515011</v>
      </c>
      <c r="Z870" s="61">
        <v>500000</v>
      </c>
      <c r="AA870" s="32">
        <f t="shared" si="57"/>
        <v>258.22844954474323</v>
      </c>
      <c r="AB870" s="32">
        <v>258</v>
      </c>
      <c r="AC870" s="32">
        <v>200</v>
      </c>
      <c r="AD870" s="32">
        <v>200</v>
      </c>
      <c r="AE870" s="32">
        <v>700</v>
      </c>
      <c r="AF870" s="32">
        <v>1200</v>
      </c>
      <c r="AG870" s="32">
        <v>1000</v>
      </c>
      <c r="AH870" s="32">
        <v>1200</v>
      </c>
      <c r="AI870" s="21">
        <v>1200</v>
      </c>
      <c r="AJ870" s="21">
        <v>1200</v>
      </c>
      <c r="AK870" s="9">
        <v>1200</v>
      </c>
      <c r="AL870" s="9">
        <v>1200</v>
      </c>
      <c r="AM870" s="9">
        <v>1200</v>
      </c>
      <c r="AN870" s="21">
        <v>1200</v>
      </c>
      <c r="AO870" s="87">
        <v>1200</v>
      </c>
      <c r="AP870" s="83">
        <v>1200</v>
      </c>
      <c r="AQ870" s="24">
        <v>1400</v>
      </c>
      <c r="AR870" s="24">
        <v>1200</v>
      </c>
      <c r="AS870" s="24">
        <v>1200</v>
      </c>
      <c r="AT870" s="24">
        <v>1200</v>
      </c>
      <c r="AU870" s="24">
        <v>1200</v>
      </c>
      <c r="AV870" s="24">
        <f>VLOOKUP(J870,Foglio4!$D$2:$I$1206,6,0)</f>
        <v>1200</v>
      </c>
      <c r="AW870" s="24">
        <f>VLOOKUP(SPESA!J870,Foglio4!$D$2:$J$1206,7,0)</f>
        <v>1200</v>
      </c>
    </row>
    <row r="871" spans="1:49">
      <c r="A871" s="1">
        <v>1</v>
      </c>
      <c r="B871" s="1">
        <v>10</v>
      </c>
      <c r="C871" s="1">
        <v>4</v>
      </c>
      <c r="D871" s="1">
        <v>3</v>
      </c>
      <c r="E871" s="1">
        <v>0</v>
      </c>
      <c r="F871" s="5">
        <v>141202</v>
      </c>
      <c r="G871" s="5">
        <v>0</v>
      </c>
      <c r="H871" s="1">
        <v>141100</v>
      </c>
      <c r="I871" s="1">
        <v>7</v>
      </c>
      <c r="J871" s="5" t="str">
        <f t="shared" si="58"/>
        <v>141100/7</v>
      </c>
      <c r="K871" s="2" t="s">
        <v>553</v>
      </c>
      <c r="L871" s="1">
        <v>12</v>
      </c>
      <c r="M871" s="1">
        <v>7</v>
      </c>
      <c r="N871" s="1">
        <v>1</v>
      </c>
      <c r="O871" s="1">
        <v>10</v>
      </c>
      <c r="P871" s="1">
        <v>4</v>
      </c>
      <c r="Q871" s="1">
        <v>1</v>
      </c>
      <c r="R871" s="1">
        <v>999</v>
      </c>
      <c r="S871" s="12">
        <v>354</v>
      </c>
      <c r="T871" s="29">
        <v>6</v>
      </c>
      <c r="U871" s="29">
        <v>10</v>
      </c>
      <c r="V871" s="61">
        <v>0</v>
      </c>
      <c r="W871" s="32">
        <f t="shared" si="61"/>
        <v>0</v>
      </c>
      <c r="X871" s="61">
        <v>1500000</v>
      </c>
      <c r="Y871" s="32">
        <f t="shared" si="56"/>
        <v>774.68534863422974</v>
      </c>
      <c r="Z871" s="61">
        <v>1500000</v>
      </c>
      <c r="AA871" s="32">
        <f t="shared" si="57"/>
        <v>774.68534863422974</v>
      </c>
      <c r="AB871" s="32">
        <v>774.69</v>
      </c>
      <c r="AC871" s="32">
        <v>2059</v>
      </c>
      <c r="AD871" s="32">
        <v>0</v>
      </c>
      <c r="AE871" s="32">
        <v>792</v>
      </c>
      <c r="AF871" s="32">
        <v>792</v>
      </c>
      <c r="AG871" s="32">
        <v>519.27</v>
      </c>
      <c r="AH871" s="32">
        <v>519.27</v>
      </c>
      <c r="AI871" s="21">
        <v>519.27</v>
      </c>
      <c r="AJ871" s="21">
        <v>519.27</v>
      </c>
      <c r="AK871" s="9">
        <v>530</v>
      </c>
      <c r="AL871" s="9">
        <v>1435.45</v>
      </c>
      <c r="AM871" s="9">
        <v>1435.45</v>
      </c>
      <c r="AN871" s="21">
        <v>1271.9100000000001</v>
      </c>
      <c r="AO871" s="87">
        <v>1271.9100000000001</v>
      </c>
      <c r="AP871" s="83">
        <v>1271.9100000000001</v>
      </c>
      <c r="AQ871" s="24">
        <v>1271.9100000000001</v>
      </c>
      <c r="AR871" s="24">
        <v>998.28</v>
      </c>
      <c r="AS871" s="24">
        <v>998.28</v>
      </c>
      <c r="AT871" s="24">
        <v>999</v>
      </c>
      <c r="AU871" s="24">
        <v>999</v>
      </c>
      <c r="AV871" s="24">
        <f>VLOOKUP(J871,Foglio4!$D$2:$I$1206,6,0)</f>
        <v>999</v>
      </c>
      <c r="AW871" s="24">
        <f>VLOOKUP(SPESA!J871,Foglio4!$D$2:$J$1206,7,0)</f>
        <v>999</v>
      </c>
    </row>
    <row r="872" spans="1:49">
      <c r="A872" s="1">
        <v>1</v>
      </c>
      <c r="B872" s="1">
        <v>10</v>
      </c>
      <c r="C872" s="1">
        <v>4</v>
      </c>
      <c r="D872" s="1">
        <v>3</v>
      </c>
      <c r="E872" s="1">
        <v>0</v>
      </c>
      <c r="F872" s="5">
        <v>141205</v>
      </c>
      <c r="G872" s="5">
        <v>0</v>
      </c>
      <c r="H872" s="1">
        <v>141100</v>
      </c>
      <c r="I872" s="1">
        <v>8</v>
      </c>
      <c r="J872" s="5" t="str">
        <f t="shared" si="58"/>
        <v>141100/8</v>
      </c>
      <c r="K872" s="2" t="s">
        <v>554</v>
      </c>
      <c r="L872" s="1">
        <v>12</v>
      </c>
      <c r="M872" s="1">
        <v>7</v>
      </c>
      <c r="N872" s="1">
        <v>1</v>
      </c>
      <c r="O872" s="1">
        <v>3</v>
      </c>
      <c r="P872" s="1">
        <v>2</v>
      </c>
      <c r="Q872" s="1">
        <v>5</v>
      </c>
      <c r="R872" s="1">
        <v>999</v>
      </c>
      <c r="S872" s="12">
        <v>450</v>
      </c>
      <c r="T872" s="29">
        <v>6</v>
      </c>
      <c r="U872" s="29">
        <v>10</v>
      </c>
      <c r="V872" s="61">
        <v>0</v>
      </c>
      <c r="W872" s="32">
        <f t="shared" si="61"/>
        <v>0</v>
      </c>
      <c r="X872" s="61">
        <v>4750000</v>
      </c>
      <c r="Y872" s="32">
        <f t="shared" si="56"/>
        <v>2453.1702706750607</v>
      </c>
      <c r="Z872" s="61">
        <v>7330000</v>
      </c>
      <c r="AA872" s="32">
        <f t="shared" si="57"/>
        <v>3785.629070325936</v>
      </c>
      <c r="AB872" s="32">
        <v>2836.46</v>
      </c>
      <c r="AC872" s="32">
        <v>2340</v>
      </c>
      <c r="AD872" s="32">
        <v>3079.78</v>
      </c>
      <c r="AE872" s="32">
        <v>3406.3</v>
      </c>
      <c r="AF872" s="32">
        <v>2795</v>
      </c>
      <c r="AG872" s="32">
        <v>3750</v>
      </c>
      <c r="AH872" s="32">
        <v>3565</v>
      </c>
      <c r="AI872" s="21">
        <v>4000</v>
      </c>
      <c r="AJ872" s="21">
        <v>3260</v>
      </c>
      <c r="AK872" s="9">
        <v>4000</v>
      </c>
      <c r="AL872" s="9">
        <v>4000</v>
      </c>
      <c r="AM872" s="9">
        <v>3060</v>
      </c>
      <c r="AN872" s="21">
        <v>4000</v>
      </c>
      <c r="AO872" s="87">
        <v>3999.59</v>
      </c>
      <c r="AP872" s="83">
        <v>4974.62</v>
      </c>
      <c r="AQ872" s="24">
        <v>4999.37</v>
      </c>
      <c r="AR872" s="24">
        <v>5000</v>
      </c>
      <c r="AS872" s="24">
        <v>5000</v>
      </c>
      <c r="AT872" s="24">
        <v>5000</v>
      </c>
      <c r="AU872" s="24">
        <v>4500</v>
      </c>
      <c r="AV872" s="24">
        <f>VLOOKUP(J872,Foglio4!$D$2:$I$1206,6,0)</f>
        <v>5000</v>
      </c>
      <c r="AW872" s="24">
        <f>VLOOKUP(SPESA!J872,Foglio4!$D$2:$J$1206,7,0)</f>
        <v>5000</v>
      </c>
    </row>
    <row r="873" spans="1:49">
      <c r="A873" s="1">
        <v>1</v>
      </c>
      <c r="B873" s="1">
        <v>10</v>
      </c>
      <c r="C873" s="1">
        <v>4</v>
      </c>
      <c r="D873" s="1">
        <v>3</v>
      </c>
      <c r="E873" s="1">
        <v>0</v>
      </c>
      <c r="H873" s="1">
        <v>141100</v>
      </c>
      <c r="I873" s="1">
        <v>9</v>
      </c>
      <c r="J873" s="5" t="str">
        <f t="shared" si="58"/>
        <v>141100/9</v>
      </c>
      <c r="K873" s="2" t="s">
        <v>555</v>
      </c>
      <c r="L873" s="1">
        <v>12</v>
      </c>
      <c r="M873" s="1">
        <v>7</v>
      </c>
      <c r="N873" s="1">
        <v>1</v>
      </c>
      <c r="O873" s="1">
        <v>3</v>
      </c>
      <c r="P873" s="1">
        <v>2</v>
      </c>
      <c r="Q873" s="1">
        <v>5</v>
      </c>
      <c r="R873" s="1">
        <v>999</v>
      </c>
      <c r="S873" s="12">
        <v>450</v>
      </c>
      <c r="T873" s="29">
        <v>6</v>
      </c>
      <c r="U873" s="29">
        <v>10</v>
      </c>
      <c r="V873" s="61">
        <v>0</v>
      </c>
      <c r="W873" s="32">
        <f t="shared" si="61"/>
        <v>0</v>
      </c>
      <c r="X873" s="61">
        <v>0</v>
      </c>
      <c r="Y873" s="32">
        <f t="shared" si="56"/>
        <v>0</v>
      </c>
      <c r="Z873" s="61">
        <v>0</v>
      </c>
      <c r="AA873" s="32">
        <f t="shared" si="57"/>
        <v>0</v>
      </c>
      <c r="AB873" s="32">
        <v>0</v>
      </c>
      <c r="AC873" s="32">
        <v>0</v>
      </c>
      <c r="AD873" s="32">
        <v>0</v>
      </c>
      <c r="AE873" s="32">
        <v>0</v>
      </c>
      <c r="AF873" s="32">
        <v>0</v>
      </c>
      <c r="AG873" s="32">
        <v>0</v>
      </c>
      <c r="AH873" s="32">
        <v>8460.66</v>
      </c>
      <c r="AI873" s="21">
        <v>16000</v>
      </c>
      <c r="AJ873" s="21">
        <v>16000</v>
      </c>
      <c r="AK873" s="9">
        <v>13998</v>
      </c>
      <c r="AL873" s="9">
        <v>0</v>
      </c>
      <c r="AM873" s="9">
        <v>0</v>
      </c>
      <c r="AN873" s="21">
        <v>0</v>
      </c>
      <c r="AO873" s="87">
        <v>0</v>
      </c>
      <c r="AP873" s="83">
        <v>0</v>
      </c>
      <c r="AQ873" s="24">
        <v>0</v>
      </c>
      <c r="AR873" s="24">
        <v>0</v>
      </c>
      <c r="AS873" s="24">
        <v>0</v>
      </c>
      <c r="AT873" s="24">
        <v>0</v>
      </c>
      <c r="AU873" s="24">
        <v>0</v>
      </c>
      <c r="AV873" s="24">
        <f>VLOOKUP(J873,Foglio4!$D$2:$I$1206,6,0)</f>
        <v>0</v>
      </c>
      <c r="AW873" s="24">
        <f>VLOOKUP(SPESA!J873,Foglio4!$D$2:$J$1206,7,0)</f>
        <v>0</v>
      </c>
    </row>
    <row r="874" spans="1:49">
      <c r="A874" s="1">
        <v>1</v>
      </c>
      <c r="B874" s="1">
        <v>10</v>
      </c>
      <c r="C874" s="1">
        <v>4</v>
      </c>
      <c r="D874" s="1">
        <v>3</v>
      </c>
      <c r="E874" s="1">
        <v>0</v>
      </c>
      <c r="F874" s="5">
        <v>141203</v>
      </c>
      <c r="G874" s="5">
        <v>0</v>
      </c>
      <c r="H874" s="1">
        <v>141100</v>
      </c>
      <c r="I874" s="1">
        <v>10</v>
      </c>
      <c r="J874" s="5" t="str">
        <f t="shared" si="58"/>
        <v>141100/10</v>
      </c>
      <c r="K874" s="2" t="s">
        <v>556</v>
      </c>
      <c r="L874" s="1">
        <v>12</v>
      </c>
      <c r="M874" s="1">
        <v>7</v>
      </c>
      <c r="N874" s="1">
        <v>1</v>
      </c>
      <c r="O874" s="1">
        <v>3</v>
      </c>
      <c r="P874" s="1">
        <v>2</v>
      </c>
      <c r="Q874" s="1">
        <v>99</v>
      </c>
      <c r="R874" s="1">
        <v>999</v>
      </c>
      <c r="S874" s="12">
        <v>450</v>
      </c>
      <c r="T874" s="29">
        <v>6</v>
      </c>
      <c r="U874" s="29">
        <v>10</v>
      </c>
      <c r="V874" s="61">
        <v>8990000</v>
      </c>
      <c r="W874" s="32">
        <f t="shared" si="61"/>
        <v>4642.9475228144838</v>
      </c>
      <c r="X874" s="61">
        <v>7588500</v>
      </c>
      <c r="Y874" s="32">
        <f t="shared" si="56"/>
        <v>3919.1331787405684</v>
      </c>
      <c r="Z874" s="61">
        <v>10638896</v>
      </c>
      <c r="AA874" s="32">
        <f t="shared" si="57"/>
        <v>5494.5312378955414</v>
      </c>
      <c r="AB874" s="32">
        <v>8990.73</v>
      </c>
      <c r="AC874" s="32">
        <v>3065.7</v>
      </c>
      <c r="AD874" s="32">
        <v>5309.15</v>
      </c>
      <c r="AE874" s="32">
        <v>3585.12</v>
      </c>
      <c r="AF874" s="32">
        <v>2880.9</v>
      </c>
      <c r="AG874" s="32">
        <v>2774.2</v>
      </c>
      <c r="AH874" s="32">
        <v>3910.84</v>
      </c>
      <c r="AI874" s="21">
        <v>3605.2</v>
      </c>
      <c r="AJ874" s="21">
        <v>3558</v>
      </c>
      <c r="AK874" s="9">
        <v>2600</v>
      </c>
      <c r="AL874" s="9">
        <v>3010</v>
      </c>
      <c r="AM874" s="9">
        <v>2000</v>
      </c>
      <c r="AN874" s="21">
        <v>3500</v>
      </c>
      <c r="AO874" s="87">
        <v>4800</v>
      </c>
      <c r="AP874" s="83">
        <v>5000</v>
      </c>
      <c r="AQ874" s="24">
        <v>5000</v>
      </c>
      <c r="AR874" s="24">
        <v>5000</v>
      </c>
      <c r="AS874" s="24">
        <v>2500</v>
      </c>
      <c r="AT874" s="24">
        <v>5000</v>
      </c>
      <c r="AU874" s="24">
        <v>3800</v>
      </c>
      <c r="AV874" s="24">
        <f>VLOOKUP(J874,Foglio4!$D$2:$I$1206,6,0)</f>
        <v>4000</v>
      </c>
      <c r="AW874" s="24">
        <f>VLOOKUP(SPESA!J874,Foglio4!$D$2:$J$1206,7,0)</f>
        <v>4000</v>
      </c>
    </row>
    <row r="875" spans="1:49">
      <c r="A875" s="1">
        <v>1</v>
      </c>
      <c r="B875" s="1">
        <v>10</v>
      </c>
      <c r="C875" s="1">
        <v>4</v>
      </c>
      <c r="D875" s="1">
        <v>3</v>
      </c>
      <c r="E875" s="1">
        <v>0</v>
      </c>
      <c r="H875" s="1">
        <v>141100</v>
      </c>
      <c r="I875" s="1">
        <v>11</v>
      </c>
      <c r="J875" s="5" t="str">
        <f t="shared" si="58"/>
        <v>141100/11</v>
      </c>
      <c r="K875" s="2" t="s">
        <v>557</v>
      </c>
      <c r="L875" s="1">
        <v>12</v>
      </c>
      <c r="M875" s="1">
        <v>7</v>
      </c>
      <c r="N875" s="1">
        <v>1</v>
      </c>
      <c r="O875" s="1">
        <v>3</v>
      </c>
      <c r="P875" s="1">
        <v>2</v>
      </c>
      <c r="Q875" s="1">
        <v>99</v>
      </c>
      <c r="R875" s="1">
        <v>999</v>
      </c>
      <c r="S875" s="12">
        <v>450</v>
      </c>
      <c r="T875" s="29">
        <v>6</v>
      </c>
      <c r="U875" s="29">
        <v>10</v>
      </c>
      <c r="V875" s="61">
        <v>0</v>
      </c>
      <c r="W875" s="32">
        <f t="shared" si="61"/>
        <v>0</v>
      </c>
      <c r="X875" s="61">
        <v>0</v>
      </c>
      <c r="Y875" s="32">
        <f t="shared" si="56"/>
        <v>0</v>
      </c>
      <c r="Z875" s="61">
        <v>0</v>
      </c>
      <c r="AA875" s="32">
        <f t="shared" si="57"/>
        <v>0</v>
      </c>
      <c r="AB875" s="32">
        <v>0</v>
      </c>
      <c r="AC875" s="32">
        <v>0</v>
      </c>
      <c r="AD875" s="32">
        <v>0</v>
      </c>
      <c r="AE875" s="32">
        <v>8000</v>
      </c>
      <c r="AF875" s="32">
        <v>6000</v>
      </c>
      <c r="AG875" s="32">
        <v>7000</v>
      </c>
      <c r="AH875" s="32">
        <v>5982.62</v>
      </c>
      <c r="AI875" s="21">
        <v>7000</v>
      </c>
      <c r="AJ875" s="21">
        <v>7000</v>
      </c>
      <c r="AK875" s="9">
        <v>7000</v>
      </c>
      <c r="AL875" s="9">
        <v>7000</v>
      </c>
      <c r="AM875" s="9">
        <v>8000</v>
      </c>
      <c r="AN875" s="21">
        <v>8000</v>
      </c>
      <c r="AO875" s="87">
        <v>6000</v>
      </c>
      <c r="AP875" s="83">
        <v>10000</v>
      </c>
      <c r="AQ875" s="24">
        <v>10000</v>
      </c>
      <c r="AR875" s="24">
        <v>9998</v>
      </c>
      <c r="AS875" s="24">
        <v>5000</v>
      </c>
      <c r="AT875" s="24">
        <v>0</v>
      </c>
      <c r="AU875" s="24">
        <v>3600</v>
      </c>
      <c r="AV875" s="24">
        <f>VLOOKUP(J875,Foglio4!$D$2:$I$1206,6,0)</f>
        <v>4000</v>
      </c>
      <c r="AW875" s="24">
        <f>VLOOKUP(SPESA!J875,Foglio4!$D$2:$J$1206,7,0)</f>
        <v>4000</v>
      </c>
    </row>
    <row r="876" spans="1:49">
      <c r="A876" s="1">
        <v>1</v>
      </c>
      <c r="B876" s="1">
        <v>10</v>
      </c>
      <c r="C876" s="1">
        <v>4</v>
      </c>
      <c r="D876" s="1">
        <v>3</v>
      </c>
      <c r="E876" s="1">
        <v>0</v>
      </c>
      <c r="F876" s="5">
        <v>141250</v>
      </c>
      <c r="G876" s="5">
        <v>0</v>
      </c>
      <c r="H876" s="1">
        <v>141100</v>
      </c>
      <c r="I876" s="1">
        <v>12</v>
      </c>
      <c r="J876" s="5" t="str">
        <f t="shared" si="58"/>
        <v>141100/12</v>
      </c>
      <c r="K876" s="2" t="s">
        <v>558</v>
      </c>
      <c r="L876" s="1">
        <v>12</v>
      </c>
      <c r="M876" s="1">
        <v>7</v>
      </c>
      <c r="N876" s="1">
        <v>1</v>
      </c>
      <c r="O876" s="1">
        <v>3</v>
      </c>
      <c r="P876" s="1">
        <v>2</v>
      </c>
      <c r="Q876" s="1">
        <v>99</v>
      </c>
      <c r="R876" s="1">
        <v>999</v>
      </c>
      <c r="S876" s="12">
        <v>450</v>
      </c>
      <c r="T876" s="29">
        <v>6</v>
      </c>
      <c r="U876" s="29">
        <v>10</v>
      </c>
      <c r="V876" s="61">
        <v>4004943</v>
      </c>
      <c r="W876" s="32">
        <f t="shared" si="61"/>
        <v>2068.3804428101453</v>
      </c>
      <c r="X876" s="61">
        <v>13458454</v>
      </c>
      <c r="Y876" s="32">
        <f t="shared" si="56"/>
        <v>6950.7114193784955</v>
      </c>
      <c r="Z876" s="61">
        <v>13095382</v>
      </c>
      <c r="AA876" s="32">
        <f t="shared" si="57"/>
        <v>6763.2003801122773</v>
      </c>
      <c r="AB876" s="32">
        <v>8047.79</v>
      </c>
      <c r="AC876" s="32">
        <v>7562</v>
      </c>
      <c r="AD876" s="32">
        <v>5240.29</v>
      </c>
      <c r="AE876" s="32">
        <v>4355.83</v>
      </c>
      <c r="AF876" s="32">
        <v>4891.17</v>
      </c>
      <c r="AG876" s="32">
        <v>5228.84</v>
      </c>
      <c r="AH876" s="32">
        <v>5762.27</v>
      </c>
      <c r="AI876" s="21">
        <v>8896.32</v>
      </c>
      <c r="AJ876" s="21">
        <v>8901.16</v>
      </c>
      <c r="AK876" s="9">
        <v>8999.02</v>
      </c>
      <c r="AL876" s="9">
        <v>8999.89</v>
      </c>
      <c r="AM876" s="9">
        <v>8313.5</v>
      </c>
      <c r="AN876" s="21">
        <v>9000</v>
      </c>
      <c r="AO876" s="87">
        <v>5980</v>
      </c>
      <c r="AP876" s="83">
        <v>11879.69</v>
      </c>
      <c r="AQ876" s="24">
        <v>18000</v>
      </c>
      <c r="AR876" s="24">
        <v>18000</v>
      </c>
      <c r="AS876" s="24">
        <v>19000</v>
      </c>
      <c r="AT876" s="24">
        <v>16268.92</v>
      </c>
      <c r="AU876" s="24">
        <v>21375</v>
      </c>
      <c r="AV876" s="24">
        <f>VLOOKUP(J876,Foglio4!$D$2:$I$1206,6,0)</f>
        <v>22500</v>
      </c>
      <c r="AW876" s="24">
        <f>VLOOKUP(SPESA!J876,Foglio4!$D$2:$J$1206,7,0)</f>
        <v>22500</v>
      </c>
    </row>
    <row r="877" spans="1:49">
      <c r="A877" s="1">
        <v>1</v>
      </c>
      <c r="B877" s="1">
        <v>10</v>
      </c>
      <c r="C877" s="1">
        <v>4</v>
      </c>
      <c r="D877" s="1">
        <v>3</v>
      </c>
      <c r="E877" s="1">
        <v>0</v>
      </c>
      <c r="F877" s="5">
        <v>141252</v>
      </c>
      <c r="G877" s="5">
        <v>0</v>
      </c>
      <c r="H877" s="1">
        <v>141100</v>
      </c>
      <c r="I877" s="1">
        <v>13</v>
      </c>
      <c r="J877" s="5" t="str">
        <f t="shared" si="58"/>
        <v>141100/13</v>
      </c>
      <c r="K877" s="2" t="s">
        <v>559</v>
      </c>
      <c r="L877" s="1">
        <v>12</v>
      </c>
      <c r="M877" s="1">
        <v>7</v>
      </c>
      <c r="N877" s="1">
        <v>1</v>
      </c>
      <c r="O877" s="1">
        <v>3</v>
      </c>
      <c r="P877" s="1">
        <v>2</v>
      </c>
      <c r="Q877" s="1">
        <v>99</v>
      </c>
      <c r="R877" s="1">
        <v>999</v>
      </c>
      <c r="S877" s="12">
        <v>450</v>
      </c>
      <c r="T877" s="29">
        <v>6</v>
      </c>
      <c r="U877" s="29">
        <v>10</v>
      </c>
      <c r="V877" s="61">
        <v>4239846</v>
      </c>
      <c r="W877" s="32">
        <f t="shared" si="61"/>
        <v>2189.6977177769631</v>
      </c>
      <c r="X877" s="61">
        <v>14669958</v>
      </c>
      <c r="Y877" s="32">
        <f t="shared" si="56"/>
        <v>7576.4010184530052</v>
      </c>
      <c r="Z877" s="61">
        <v>15714169</v>
      </c>
      <c r="AA877" s="32">
        <f t="shared" si="57"/>
        <v>8115.6909935081367</v>
      </c>
      <c r="AB877" s="32">
        <v>8181.05</v>
      </c>
      <c r="AC877" s="32">
        <v>8132.78</v>
      </c>
      <c r="AD877" s="32">
        <v>8025.88</v>
      </c>
      <c r="AE877" s="32">
        <v>3847.67</v>
      </c>
      <c r="AF877" s="32">
        <v>4051.8</v>
      </c>
      <c r="AG877" s="32">
        <v>2904</v>
      </c>
      <c r="AH877" s="32">
        <v>6897</v>
      </c>
      <c r="AI877" s="21">
        <v>8910</v>
      </c>
      <c r="AJ877" s="21">
        <v>9026.5</v>
      </c>
      <c r="AK877" s="9">
        <v>500</v>
      </c>
      <c r="AL877" s="9">
        <v>1499.1</v>
      </c>
      <c r="AM877" s="9">
        <v>897</v>
      </c>
      <c r="AN877" s="21">
        <v>900</v>
      </c>
      <c r="AO877" s="87">
        <v>900</v>
      </c>
      <c r="AP877" s="83">
        <v>1000</v>
      </c>
      <c r="AQ877" s="24">
        <v>1500</v>
      </c>
      <c r="AR877" s="24">
        <v>0</v>
      </c>
      <c r="AS877" s="24">
        <v>0</v>
      </c>
      <c r="AT877" s="24">
        <v>0</v>
      </c>
      <c r="AU877" s="24">
        <v>500</v>
      </c>
      <c r="AV877" s="24">
        <f>VLOOKUP(J877,Foglio4!$D$2:$I$1206,6,0)</f>
        <v>500</v>
      </c>
      <c r="AW877" s="24">
        <f>VLOOKUP(SPESA!J877,Foglio4!$D$2:$J$1206,7,0)</f>
        <v>500</v>
      </c>
    </row>
    <row r="878" spans="1:49">
      <c r="A878" s="1">
        <v>1</v>
      </c>
      <c r="B878" s="1">
        <v>10</v>
      </c>
      <c r="C878" s="1">
        <v>4</v>
      </c>
      <c r="D878" s="1">
        <v>3</v>
      </c>
      <c r="E878" s="1">
        <v>0</v>
      </c>
      <c r="H878" s="1">
        <v>141100</v>
      </c>
      <c r="I878" s="1">
        <v>52</v>
      </c>
      <c r="J878" s="5" t="str">
        <f t="shared" si="58"/>
        <v>141100/52</v>
      </c>
      <c r="K878" s="2" t="s">
        <v>560</v>
      </c>
      <c r="L878" s="1">
        <v>12</v>
      </c>
      <c r="M878" s="1">
        <v>7</v>
      </c>
      <c r="N878" s="1">
        <v>1</v>
      </c>
      <c r="O878" s="1">
        <v>10</v>
      </c>
      <c r="P878" s="1">
        <v>2</v>
      </c>
      <c r="Q878" s="1">
        <v>1</v>
      </c>
      <c r="R878" s="1">
        <v>1</v>
      </c>
      <c r="S878" s="12">
        <v>354</v>
      </c>
      <c r="T878" s="29">
        <v>6</v>
      </c>
      <c r="U878" s="29">
        <v>10</v>
      </c>
      <c r="V878" s="61">
        <v>0</v>
      </c>
      <c r="W878" s="32">
        <f t="shared" si="61"/>
        <v>0</v>
      </c>
      <c r="X878" s="61">
        <v>0</v>
      </c>
      <c r="Y878" s="32">
        <f t="shared" si="56"/>
        <v>0</v>
      </c>
      <c r="Z878" s="61">
        <v>0</v>
      </c>
      <c r="AA878" s="32">
        <f t="shared" si="57"/>
        <v>0</v>
      </c>
      <c r="AB878" s="32">
        <v>0</v>
      </c>
      <c r="AC878" s="32">
        <v>0</v>
      </c>
      <c r="AD878" s="32">
        <v>0</v>
      </c>
      <c r="AE878" s="32">
        <v>0</v>
      </c>
      <c r="AF878" s="32">
        <v>0</v>
      </c>
      <c r="AG878" s="32">
        <v>0</v>
      </c>
      <c r="AH878" s="32">
        <v>0</v>
      </c>
      <c r="AI878" s="21">
        <v>0</v>
      </c>
      <c r="AJ878" s="21">
        <v>0</v>
      </c>
      <c r="AK878" s="9">
        <v>0</v>
      </c>
      <c r="AL878" s="9">
        <v>0</v>
      </c>
      <c r="AM878" s="9">
        <v>0</v>
      </c>
      <c r="AN878" s="21">
        <v>0</v>
      </c>
      <c r="AO878" s="87">
        <v>0</v>
      </c>
      <c r="AP878" s="83">
        <v>0</v>
      </c>
      <c r="AQ878" s="24">
        <v>0</v>
      </c>
      <c r="AR878" s="24">
        <v>0</v>
      </c>
      <c r="AS878" s="24">
        <v>0</v>
      </c>
      <c r="AT878" s="24">
        <v>0</v>
      </c>
      <c r="AU878" s="24">
        <v>0</v>
      </c>
      <c r="AV878" s="24">
        <f>VLOOKUP(J878,Foglio4!$D$2:$I$1206,6,0)</f>
        <v>0</v>
      </c>
      <c r="AW878" s="24">
        <f>VLOOKUP(SPESA!J878,Foglio4!$D$2:$J$1206,7,0)</f>
        <v>0</v>
      </c>
    </row>
    <row r="879" spans="1:49">
      <c r="A879" s="1">
        <v>1</v>
      </c>
      <c r="B879" s="1">
        <v>10</v>
      </c>
      <c r="C879" s="1">
        <v>4</v>
      </c>
      <c r="D879" s="1">
        <v>3</v>
      </c>
      <c r="E879" s="1">
        <v>0</v>
      </c>
      <c r="H879" s="1">
        <v>141100</v>
      </c>
      <c r="I879" s="1">
        <v>53</v>
      </c>
      <c r="J879" s="5" t="str">
        <f t="shared" si="58"/>
        <v>141100/53</v>
      </c>
      <c r="K879" s="2" t="s">
        <v>561</v>
      </c>
      <c r="L879" s="1">
        <v>12</v>
      </c>
      <c r="M879" s="1">
        <v>7</v>
      </c>
      <c r="N879" s="1">
        <v>1</v>
      </c>
      <c r="O879" s="1">
        <v>10</v>
      </c>
      <c r="P879" s="1">
        <v>2</v>
      </c>
      <c r="Q879" s="1">
        <v>1</v>
      </c>
      <c r="R879" s="1">
        <v>1</v>
      </c>
      <c r="S879" s="12">
        <v>354</v>
      </c>
      <c r="T879" s="29">
        <v>6</v>
      </c>
      <c r="U879" s="29">
        <v>10</v>
      </c>
      <c r="V879" s="61">
        <v>0</v>
      </c>
      <c r="W879" s="32">
        <f t="shared" si="61"/>
        <v>0</v>
      </c>
      <c r="X879" s="61">
        <v>0</v>
      </c>
      <c r="Y879" s="32">
        <f t="shared" si="56"/>
        <v>0</v>
      </c>
      <c r="Z879" s="61">
        <v>0</v>
      </c>
      <c r="AA879" s="32">
        <f t="shared" si="57"/>
        <v>0</v>
      </c>
      <c r="AB879" s="32">
        <v>0</v>
      </c>
      <c r="AC879" s="32">
        <v>0</v>
      </c>
      <c r="AD879" s="32">
        <v>0</v>
      </c>
      <c r="AE879" s="32">
        <v>0</v>
      </c>
      <c r="AF879" s="32">
        <v>0</v>
      </c>
      <c r="AG879" s="32">
        <v>0</v>
      </c>
      <c r="AH879" s="32">
        <v>0</v>
      </c>
      <c r="AI879" s="21">
        <v>0</v>
      </c>
      <c r="AJ879" s="21">
        <v>0</v>
      </c>
      <c r="AK879" s="9">
        <v>0</v>
      </c>
      <c r="AL879" s="9">
        <v>0</v>
      </c>
      <c r="AM879" s="9">
        <v>0</v>
      </c>
      <c r="AN879" s="21">
        <v>0</v>
      </c>
      <c r="AO879" s="87">
        <v>0</v>
      </c>
      <c r="AP879" s="83">
        <v>0</v>
      </c>
      <c r="AQ879" s="24">
        <v>0</v>
      </c>
      <c r="AR879" s="24">
        <v>0</v>
      </c>
      <c r="AS879" s="24">
        <v>0</v>
      </c>
      <c r="AT879" s="24">
        <v>0</v>
      </c>
      <c r="AU879" s="24">
        <v>0</v>
      </c>
      <c r="AV879" s="24">
        <f>VLOOKUP(J879,Foglio4!$D$2:$I$1206,6,0)</f>
        <v>0</v>
      </c>
      <c r="AW879" s="24">
        <f>VLOOKUP(SPESA!J879,Foglio4!$D$2:$J$1206,7,0)</f>
        <v>0</v>
      </c>
    </row>
    <row r="880" spans="1:49">
      <c r="A880" s="1">
        <v>1</v>
      </c>
      <c r="B880" s="1">
        <v>10</v>
      </c>
      <c r="C880" s="1">
        <v>4</v>
      </c>
      <c r="D880" s="1">
        <v>3</v>
      </c>
      <c r="E880" s="1">
        <v>0</v>
      </c>
      <c r="H880" s="1">
        <v>141100</v>
      </c>
      <c r="I880" s="1">
        <v>55</v>
      </c>
      <c r="J880" s="5" t="str">
        <f t="shared" si="58"/>
        <v>141100/55</v>
      </c>
      <c r="K880" s="2" t="s">
        <v>562</v>
      </c>
      <c r="L880" s="1">
        <v>12</v>
      </c>
      <c r="M880" s="1">
        <v>7</v>
      </c>
      <c r="N880" s="1">
        <v>1</v>
      </c>
      <c r="O880" s="1">
        <v>10</v>
      </c>
      <c r="P880" s="1">
        <v>2</v>
      </c>
      <c r="Q880" s="1">
        <v>1</v>
      </c>
      <c r="R880" s="1">
        <v>1</v>
      </c>
      <c r="S880" s="12">
        <v>354</v>
      </c>
      <c r="T880" s="29">
        <v>6</v>
      </c>
      <c r="U880" s="29">
        <v>10</v>
      </c>
      <c r="V880" s="61">
        <v>0</v>
      </c>
      <c r="W880" s="32">
        <f t="shared" si="61"/>
        <v>0</v>
      </c>
      <c r="X880" s="61">
        <v>0</v>
      </c>
      <c r="Y880" s="32">
        <f t="shared" si="56"/>
        <v>0</v>
      </c>
      <c r="Z880" s="61">
        <v>0</v>
      </c>
      <c r="AA880" s="32">
        <f t="shared" si="57"/>
        <v>0</v>
      </c>
      <c r="AB880" s="32">
        <v>0</v>
      </c>
      <c r="AC880" s="32">
        <v>0</v>
      </c>
      <c r="AD880" s="32">
        <v>0</v>
      </c>
      <c r="AE880" s="32">
        <v>0</v>
      </c>
      <c r="AF880" s="32">
        <v>0</v>
      </c>
      <c r="AG880" s="32">
        <v>0</v>
      </c>
      <c r="AH880" s="32">
        <v>0</v>
      </c>
      <c r="AI880" s="21">
        <v>0</v>
      </c>
      <c r="AJ880" s="21">
        <v>0</v>
      </c>
      <c r="AK880" s="9">
        <v>0</v>
      </c>
      <c r="AL880" s="9">
        <v>0</v>
      </c>
      <c r="AM880" s="9">
        <v>0</v>
      </c>
      <c r="AN880" s="21">
        <v>0</v>
      </c>
      <c r="AO880" s="87">
        <v>0</v>
      </c>
      <c r="AP880" s="83">
        <v>0</v>
      </c>
      <c r="AQ880" s="24">
        <v>0</v>
      </c>
      <c r="AR880" s="24">
        <v>0</v>
      </c>
      <c r="AS880" s="24">
        <v>0</v>
      </c>
      <c r="AT880" s="24">
        <v>0</v>
      </c>
      <c r="AU880" s="24">
        <v>0</v>
      </c>
      <c r="AV880" s="24">
        <f>VLOOKUP(J880,Foglio4!$D$2:$I$1206,6,0)</f>
        <v>0</v>
      </c>
      <c r="AW880" s="24">
        <f>VLOOKUP(SPESA!J880,Foglio4!$D$2:$J$1206,7,0)</f>
        <v>0</v>
      </c>
    </row>
    <row r="881" spans="1:49">
      <c r="A881" s="1">
        <v>1</v>
      </c>
      <c r="B881" s="1">
        <v>10</v>
      </c>
      <c r="C881" s="1">
        <v>4</v>
      </c>
      <c r="D881" s="1">
        <v>3</v>
      </c>
      <c r="E881" s="1">
        <v>0</v>
      </c>
      <c r="H881" s="1">
        <v>141100</v>
      </c>
      <c r="I881" s="1">
        <v>58</v>
      </c>
      <c r="J881" s="5" t="str">
        <f t="shared" si="58"/>
        <v>141100/58</v>
      </c>
      <c r="K881" s="2" t="s">
        <v>563</v>
      </c>
      <c r="L881" s="1">
        <v>12</v>
      </c>
      <c r="M881" s="1">
        <v>7</v>
      </c>
      <c r="N881" s="1">
        <v>1</v>
      </c>
      <c r="O881" s="1">
        <v>10</v>
      </c>
      <c r="P881" s="1">
        <v>2</v>
      </c>
      <c r="Q881" s="1">
        <v>1</v>
      </c>
      <c r="R881" s="1">
        <v>1</v>
      </c>
      <c r="S881" s="12">
        <v>450</v>
      </c>
      <c r="T881" s="29">
        <v>6</v>
      </c>
      <c r="U881" s="29">
        <v>10</v>
      </c>
      <c r="V881" s="61">
        <v>0</v>
      </c>
      <c r="W881" s="32">
        <f t="shared" si="61"/>
        <v>0</v>
      </c>
      <c r="X881" s="61">
        <v>0</v>
      </c>
      <c r="Y881" s="32">
        <f t="shared" si="56"/>
        <v>0</v>
      </c>
      <c r="Z881" s="61">
        <v>0</v>
      </c>
      <c r="AA881" s="32">
        <f t="shared" si="57"/>
        <v>0</v>
      </c>
      <c r="AB881" s="32">
        <v>0</v>
      </c>
      <c r="AC881" s="32">
        <v>0</v>
      </c>
      <c r="AD881" s="32">
        <v>0</v>
      </c>
      <c r="AE881" s="32">
        <v>0</v>
      </c>
      <c r="AF881" s="32">
        <v>0</v>
      </c>
      <c r="AG881" s="32">
        <v>0</v>
      </c>
      <c r="AH881" s="32">
        <v>0</v>
      </c>
      <c r="AI881" s="21">
        <v>0</v>
      </c>
      <c r="AJ881" s="21">
        <v>0</v>
      </c>
      <c r="AK881" s="9">
        <v>0</v>
      </c>
      <c r="AL881" s="9">
        <v>0</v>
      </c>
      <c r="AM881" s="9">
        <v>0</v>
      </c>
      <c r="AN881" s="21">
        <v>0</v>
      </c>
      <c r="AO881" s="87">
        <v>0</v>
      </c>
      <c r="AP881" s="83">
        <v>0</v>
      </c>
      <c r="AQ881" s="24">
        <v>0</v>
      </c>
      <c r="AR881" s="24">
        <v>0</v>
      </c>
      <c r="AS881" s="24">
        <v>0</v>
      </c>
      <c r="AT881" s="24">
        <v>0</v>
      </c>
      <c r="AU881" s="24">
        <v>0</v>
      </c>
      <c r="AV881" s="24">
        <f>VLOOKUP(J881,Foglio4!$D$2:$I$1206,6,0)</f>
        <v>0</v>
      </c>
      <c r="AW881" s="24">
        <f>VLOOKUP(SPESA!J881,Foglio4!$D$2:$J$1206,7,0)</f>
        <v>0</v>
      </c>
    </row>
    <row r="882" spans="1:49">
      <c r="A882" s="1">
        <v>1</v>
      </c>
      <c r="B882" s="1">
        <v>10</v>
      </c>
      <c r="C882" s="1">
        <v>4</v>
      </c>
      <c r="D882" s="1">
        <v>3</v>
      </c>
      <c r="E882" s="1">
        <v>0</v>
      </c>
      <c r="H882" s="1">
        <v>141100</v>
      </c>
      <c r="I882" s="1">
        <v>60</v>
      </c>
      <c r="J882" s="5" t="str">
        <f t="shared" si="58"/>
        <v>141100/60</v>
      </c>
      <c r="K882" s="2" t="s">
        <v>564</v>
      </c>
      <c r="L882" s="1">
        <v>12</v>
      </c>
      <c r="M882" s="1">
        <v>7</v>
      </c>
      <c r="N882" s="1">
        <v>1</v>
      </c>
      <c r="O882" s="1">
        <v>10</v>
      </c>
      <c r="P882" s="1">
        <v>2</v>
      </c>
      <c r="Q882" s="1">
        <v>1</v>
      </c>
      <c r="R882" s="1">
        <v>1</v>
      </c>
      <c r="S882" s="12">
        <v>450</v>
      </c>
      <c r="T882" s="29">
        <v>6</v>
      </c>
      <c r="U882" s="29">
        <v>10</v>
      </c>
      <c r="V882" s="61">
        <v>0</v>
      </c>
      <c r="W882" s="32">
        <f t="shared" si="61"/>
        <v>0</v>
      </c>
      <c r="X882" s="61">
        <v>0</v>
      </c>
      <c r="Y882" s="32">
        <f t="shared" si="56"/>
        <v>0</v>
      </c>
      <c r="Z882" s="61">
        <v>0</v>
      </c>
      <c r="AA882" s="32">
        <f t="shared" si="57"/>
        <v>0</v>
      </c>
      <c r="AB882" s="32">
        <v>0</v>
      </c>
      <c r="AC882" s="32">
        <v>0</v>
      </c>
      <c r="AD882" s="32">
        <v>0</v>
      </c>
      <c r="AE882" s="32">
        <v>0</v>
      </c>
      <c r="AF882" s="32">
        <v>0</v>
      </c>
      <c r="AG882" s="32">
        <v>0</v>
      </c>
      <c r="AH882" s="32">
        <v>0</v>
      </c>
      <c r="AI882" s="21">
        <v>0</v>
      </c>
      <c r="AJ882" s="21">
        <v>0</v>
      </c>
      <c r="AK882" s="9">
        <v>0</v>
      </c>
      <c r="AL882" s="9">
        <v>0</v>
      </c>
      <c r="AM882" s="9">
        <v>0</v>
      </c>
      <c r="AN882" s="21">
        <v>0</v>
      </c>
      <c r="AO882" s="87">
        <v>0</v>
      </c>
      <c r="AP882" s="83">
        <v>0</v>
      </c>
      <c r="AQ882" s="24">
        <v>0</v>
      </c>
      <c r="AR882" s="24">
        <v>0</v>
      </c>
      <c r="AS882" s="24">
        <v>0</v>
      </c>
      <c r="AT882" s="24">
        <v>0</v>
      </c>
      <c r="AU882" s="24">
        <v>0</v>
      </c>
      <c r="AV882" s="24">
        <f>VLOOKUP(J882,Foglio4!$D$2:$I$1206,6,0)</f>
        <v>0</v>
      </c>
      <c r="AW882" s="24">
        <f>VLOOKUP(SPESA!J882,Foglio4!$D$2:$J$1206,7,0)</f>
        <v>0</v>
      </c>
    </row>
    <row r="883" spans="1:49">
      <c r="A883" s="1">
        <v>1</v>
      </c>
      <c r="B883" s="1">
        <v>10</v>
      </c>
      <c r="C883" s="1">
        <v>4</v>
      </c>
      <c r="D883" s="1">
        <v>3</v>
      </c>
      <c r="E883" s="1">
        <v>0</v>
      </c>
      <c r="H883" s="1">
        <v>141100</v>
      </c>
      <c r="I883" s="1">
        <v>61</v>
      </c>
      <c r="J883" s="5" t="str">
        <f t="shared" si="58"/>
        <v>141100/61</v>
      </c>
      <c r="K883" s="2" t="s">
        <v>565</v>
      </c>
      <c r="L883" s="1">
        <v>12</v>
      </c>
      <c r="M883" s="1">
        <v>7</v>
      </c>
      <c r="N883" s="1">
        <v>1</v>
      </c>
      <c r="O883" s="1">
        <v>10</v>
      </c>
      <c r="P883" s="1">
        <v>2</v>
      </c>
      <c r="Q883" s="1">
        <v>1</v>
      </c>
      <c r="R883" s="1">
        <v>1</v>
      </c>
      <c r="S883" s="12">
        <v>450</v>
      </c>
      <c r="T883" s="29">
        <v>6</v>
      </c>
      <c r="U883" s="29">
        <v>10</v>
      </c>
      <c r="V883" s="61">
        <v>0</v>
      </c>
      <c r="W883" s="32">
        <f t="shared" si="61"/>
        <v>0</v>
      </c>
      <c r="X883" s="61">
        <v>0</v>
      </c>
      <c r="Y883" s="32">
        <f t="shared" si="56"/>
        <v>0</v>
      </c>
      <c r="Z883" s="61">
        <v>0</v>
      </c>
      <c r="AA883" s="32">
        <f t="shared" si="57"/>
        <v>0</v>
      </c>
      <c r="AB883" s="32">
        <v>0</v>
      </c>
      <c r="AC883" s="32">
        <v>0</v>
      </c>
      <c r="AD883" s="32">
        <v>0</v>
      </c>
      <c r="AE883" s="32">
        <v>0</v>
      </c>
      <c r="AF883" s="32">
        <v>0</v>
      </c>
      <c r="AG883" s="32">
        <v>0</v>
      </c>
      <c r="AH883" s="32">
        <v>0</v>
      </c>
      <c r="AI883" s="21">
        <v>0</v>
      </c>
      <c r="AJ883" s="21">
        <v>0</v>
      </c>
      <c r="AK883" s="9">
        <v>0</v>
      </c>
      <c r="AL883" s="9">
        <v>0</v>
      </c>
      <c r="AM883" s="9">
        <v>0</v>
      </c>
      <c r="AN883" s="21">
        <v>0</v>
      </c>
      <c r="AO883" s="87">
        <v>0</v>
      </c>
      <c r="AP883" s="83">
        <v>0</v>
      </c>
      <c r="AQ883" s="24">
        <v>0</v>
      </c>
      <c r="AR883" s="24">
        <v>0</v>
      </c>
      <c r="AS883" s="24">
        <v>0</v>
      </c>
      <c r="AT883" s="24">
        <v>0</v>
      </c>
      <c r="AU883" s="24">
        <v>0</v>
      </c>
      <c r="AV883" s="24">
        <f>VLOOKUP(J883,Foglio4!$D$2:$I$1206,6,0)</f>
        <v>0</v>
      </c>
      <c r="AW883" s="24">
        <f>VLOOKUP(SPESA!J883,Foglio4!$D$2:$J$1206,7,0)</f>
        <v>0</v>
      </c>
    </row>
    <row r="884" spans="1:49">
      <c r="A884" s="1">
        <v>1</v>
      </c>
      <c r="B884" s="1">
        <v>10</v>
      </c>
      <c r="C884" s="1">
        <v>4</v>
      </c>
      <c r="D884" s="1">
        <v>3</v>
      </c>
      <c r="E884" s="1">
        <v>0</v>
      </c>
      <c r="H884" s="1">
        <v>141100</v>
      </c>
      <c r="I884" s="1">
        <v>62</v>
      </c>
      <c r="J884" s="5" t="str">
        <f t="shared" si="58"/>
        <v>141100/62</v>
      </c>
      <c r="K884" s="2" t="s">
        <v>566</v>
      </c>
      <c r="L884" s="1">
        <v>12</v>
      </c>
      <c r="M884" s="1">
        <v>7</v>
      </c>
      <c r="N884" s="1">
        <v>1</v>
      </c>
      <c r="O884" s="1">
        <v>10</v>
      </c>
      <c r="P884" s="1">
        <v>2</v>
      </c>
      <c r="Q884" s="1">
        <v>1</v>
      </c>
      <c r="R884" s="1">
        <v>1</v>
      </c>
      <c r="S884" s="12">
        <v>450</v>
      </c>
      <c r="T884" s="29">
        <v>6</v>
      </c>
      <c r="U884" s="29">
        <v>10</v>
      </c>
      <c r="V884" s="61">
        <v>0</v>
      </c>
      <c r="W884" s="32">
        <f t="shared" si="61"/>
        <v>0</v>
      </c>
      <c r="X884" s="61">
        <v>0</v>
      </c>
      <c r="Y884" s="32">
        <f t="shared" si="56"/>
        <v>0</v>
      </c>
      <c r="Z884" s="61">
        <v>0</v>
      </c>
      <c r="AA884" s="32">
        <f t="shared" si="57"/>
        <v>0</v>
      </c>
      <c r="AB884" s="32">
        <v>0</v>
      </c>
      <c r="AC884" s="32">
        <v>0</v>
      </c>
      <c r="AD884" s="32">
        <v>0</v>
      </c>
      <c r="AE884" s="32">
        <v>0</v>
      </c>
      <c r="AF884" s="32">
        <v>0</v>
      </c>
      <c r="AG884" s="32">
        <v>0</v>
      </c>
      <c r="AH884" s="32">
        <v>0</v>
      </c>
      <c r="AI884" s="21">
        <v>0</v>
      </c>
      <c r="AJ884" s="21">
        <v>0</v>
      </c>
      <c r="AK884" s="9">
        <v>0</v>
      </c>
      <c r="AL884" s="9">
        <v>0</v>
      </c>
      <c r="AM884" s="9">
        <v>0</v>
      </c>
      <c r="AN884" s="21">
        <v>0</v>
      </c>
      <c r="AO884" s="87">
        <v>0</v>
      </c>
      <c r="AP884" s="83">
        <v>0</v>
      </c>
      <c r="AQ884" s="24">
        <v>0</v>
      </c>
      <c r="AR884" s="24">
        <v>0</v>
      </c>
      <c r="AS884" s="24">
        <v>0</v>
      </c>
      <c r="AT884" s="24">
        <v>0</v>
      </c>
      <c r="AU884" s="24">
        <v>0</v>
      </c>
      <c r="AV884" s="24">
        <f>VLOOKUP(J884,Foglio4!$D$2:$I$1206,6,0)</f>
        <v>0</v>
      </c>
      <c r="AW884" s="24">
        <f>VLOOKUP(SPESA!J884,Foglio4!$D$2:$J$1206,7,0)</f>
        <v>0</v>
      </c>
    </row>
    <row r="885" spans="1:49">
      <c r="A885" s="1">
        <v>1</v>
      </c>
      <c r="B885" s="1">
        <v>10</v>
      </c>
      <c r="C885" s="1">
        <v>4</v>
      </c>
      <c r="D885" s="1">
        <v>3</v>
      </c>
      <c r="E885" s="1">
        <v>0</v>
      </c>
      <c r="H885" s="1">
        <v>141100</v>
      </c>
      <c r="I885" s="1">
        <v>63</v>
      </c>
      <c r="J885" s="5" t="str">
        <f t="shared" si="58"/>
        <v>141100/63</v>
      </c>
      <c r="K885" s="2" t="s">
        <v>567</v>
      </c>
      <c r="L885" s="1">
        <v>12</v>
      </c>
      <c r="M885" s="1">
        <v>7</v>
      </c>
      <c r="N885" s="1">
        <v>1</v>
      </c>
      <c r="O885" s="1">
        <v>10</v>
      </c>
      <c r="P885" s="1">
        <v>2</v>
      </c>
      <c r="Q885" s="1">
        <v>1</v>
      </c>
      <c r="R885" s="1">
        <v>1</v>
      </c>
      <c r="S885" s="12">
        <v>450</v>
      </c>
      <c r="T885" s="29">
        <v>6</v>
      </c>
      <c r="U885" s="29">
        <v>10</v>
      </c>
      <c r="V885" s="61">
        <v>0</v>
      </c>
      <c r="W885" s="32">
        <f t="shared" si="61"/>
        <v>0</v>
      </c>
      <c r="X885" s="61">
        <v>0</v>
      </c>
      <c r="Y885" s="32">
        <f t="shared" si="56"/>
        <v>0</v>
      </c>
      <c r="Z885" s="61">
        <v>0</v>
      </c>
      <c r="AA885" s="32">
        <f t="shared" si="57"/>
        <v>0</v>
      </c>
      <c r="AB885" s="32">
        <v>0</v>
      </c>
      <c r="AC885" s="32">
        <v>0</v>
      </c>
      <c r="AD885" s="32">
        <v>0</v>
      </c>
      <c r="AE885" s="32">
        <v>0</v>
      </c>
      <c r="AF885" s="32">
        <v>0</v>
      </c>
      <c r="AG885" s="32">
        <v>0</v>
      </c>
      <c r="AH885" s="32">
        <v>0</v>
      </c>
      <c r="AI885" s="21">
        <v>0</v>
      </c>
      <c r="AJ885" s="21">
        <v>0</v>
      </c>
      <c r="AK885" s="9">
        <v>0</v>
      </c>
      <c r="AL885" s="9">
        <v>0</v>
      </c>
      <c r="AM885" s="9">
        <v>0</v>
      </c>
      <c r="AN885" s="21">
        <v>0</v>
      </c>
      <c r="AO885" s="87">
        <v>0</v>
      </c>
      <c r="AP885" s="83">
        <v>0</v>
      </c>
      <c r="AQ885" s="24">
        <v>0</v>
      </c>
      <c r="AR885" s="24">
        <v>0</v>
      </c>
      <c r="AS885" s="24">
        <v>0</v>
      </c>
      <c r="AT885" s="24">
        <v>0</v>
      </c>
      <c r="AU885" s="24">
        <v>0</v>
      </c>
      <c r="AV885" s="24">
        <f>VLOOKUP(J885,Foglio4!$D$2:$I$1206,6,0)</f>
        <v>0</v>
      </c>
      <c r="AW885" s="24">
        <f>VLOOKUP(SPESA!J885,Foglio4!$D$2:$J$1206,7,0)</f>
        <v>0</v>
      </c>
    </row>
    <row r="886" spans="1:49">
      <c r="A886" s="1">
        <v>1</v>
      </c>
      <c r="B886" s="1">
        <v>10</v>
      </c>
      <c r="C886" s="1">
        <v>4</v>
      </c>
      <c r="D886" s="1">
        <v>3</v>
      </c>
      <c r="E886" s="1">
        <v>0</v>
      </c>
      <c r="F886" s="5">
        <v>141301</v>
      </c>
      <c r="G886" s="5">
        <v>0</v>
      </c>
      <c r="H886" s="1">
        <v>141200</v>
      </c>
      <c r="I886" s="1">
        <v>2</v>
      </c>
      <c r="J886" s="5" t="str">
        <f t="shared" si="58"/>
        <v>141200/2</v>
      </c>
      <c r="K886" s="2" t="s">
        <v>32</v>
      </c>
      <c r="L886" s="1">
        <v>12</v>
      </c>
      <c r="M886" s="1">
        <v>7</v>
      </c>
      <c r="N886" s="1">
        <v>1</v>
      </c>
      <c r="O886" s="1">
        <v>3</v>
      </c>
      <c r="P886" s="1">
        <v>2</v>
      </c>
      <c r="Q886" s="1">
        <v>5</v>
      </c>
      <c r="R886" s="1">
        <v>1</v>
      </c>
      <c r="S886" s="12">
        <v>354</v>
      </c>
      <c r="T886" s="29">
        <v>6</v>
      </c>
      <c r="U886" s="29">
        <v>10</v>
      </c>
      <c r="V886" s="61">
        <v>0</v>
      </c>
      <c r="W886" s="32">
        <f t="shared" si="61"/>
        <v>0</v>
      </c>
      <c r="X886" s="61">
        <v>1800000</v>
      </c>
      <c r="Y886" s="32">
        <f t="shared" si="56"/>
        <v>929.62241836107569</v>
      </c>
      <c r="Z886" s="61">
        <v>2000000</v>
      </c>
      <c r="AA886" s="32">
        <f t="shared" si="57"/>
        <v>1032.9137981789729</v>
      </c>
      <c r="AB886" s="32">
        <v>1033</v>
      </c>
      <c r="AC886" s="32">
        <v>1680</v>
      </c>
      <c r="AD886" s="32">
        <v>2034.88</v>
      </c>
      <c r="AE886" s="32">
        <v>2050</v>
      </c>
      <c r="AF886" s="32">
        <v>2222.6</v>
      </c>
      <c r="AG886" s="32">
        <v>1089</v>
      </c>
      <c r="AH886" s="32">
        <v>1550</v>
      </c>
      <c r="AI886" s="21">
        <v>1380.91</v>
      </c>
      <c r="AJ886" s="21">
        <v>1650</v>
      </c>
      <c r="AK886" s="9">
        <v>1650</v>
      </c>
      <c r="AL886" s="9">
        <v>1650</v>
      </c>
      <c r="AM886" s="9">
        <v>1650</v>
      </c>
      <c r="AN886" s="21">
        <v>1650</v>
      </c>
      <c r="AO886" s="87">
        <v>1650</v>
      </c>
      <c r="AP886" s="83">
        <v>1650</v>
      </c>
      <c r="AQ886" s="24">
        <v>1650</v>
      </c>
      <c r="AR886" s="24">
        <v>1650</v>
      </c>
      <c r="AS886" s="24">
        <v>1570</v>
      </c>
      <c r="AT886" s="24">
        <v>1570</v>
      </c>
      <c r="AU886" s="24">
        <v>1570</v>
      </c>
      <c r="AV886" s="24">
        <f>VLOOKUP(J886,Foglio4!$D$2:$I$1206,6,0)</f>
        <v>1570</v>
      </c>
      <c r="AW886" s="24">
        <f>VLOOKUP(SPESA!J886,Foglio4!$D$2:$J$1206,7,0)</f>
        <v>1570</v>
      </c>
    </row>
    <row r="887" spans="1:49">
      <c r="A887" s="1">
        <v>1</v>
      </c>
      <c r="B887" s="1">
        <v>10</v>
      </c>
      <c r="C887" s="1">
        <v>4</v>
      </c>
      <c r="D887" s="1">
        <v>3</v>
      </c>
      <c r="E887" s="1">
        <v>0</v>
      </c>
      <c r="F887" s="5">
        <v>141302</v>
      </c>
      <c r="G887" s="5">
        <v>0</v>
      </c>
      <c r="H887" s="1">
        <v>141200</v>
      </c>
      <c r="I887" s="1">
        <v>3</v>
      </c>
      <c r="J887" s="5" t="str">
        <f t="shared" si="58"/>
        <v>141200/3</v>
      </c>
      <c r="K887" s="2" t="s">
        <v>79</v>
      </c>
      <c r="L887" s="1">
        <v>12</v>
      </c>
      <c r="M887" s="1">
        <v>7</v>
      </c>
      <c r="N887" s="1">
        <v>1</v>
      </c>
      <c r="O887" s="1">
        <v>3</v>
      </c>
      <c r="P887" s="1">
        <v>2</v>
      </c>
      <c r="Q887" s="1">
        <v>5</v>
      </c>
      <c r="R887" s="1">
        <v>4</v>
      </c>
      <c r="S887" s="12">
        <v>354</v>
      </c>
      <c r="T887" s="29">
        <v>6</v>
      </c>
      <c r="U887" s="29">
        <v>10</v>
      </c>
      <c r="V887" s="61">
        <v>500000</v>
      </c>
      <c r="W887" s="32">
        <f t="shared" si="61"/>
        <v>258.22844954474323</v>
      </c>
      <c r="X887" s="61">
        <v>500000</v>
      </c>
      <c r="Y887" s="32">
        <f t="shared" si="56"/>
        <v>258.22844954474323</v>
      </c>
      <c r="Z887" s="61">
        <v>1000000</v>
      </c>
      <c r="AA887" s="32">
        <f t="shared" si="57"/>
        <v>516.45689908948646</v>
      </c>
      <c r="AB887" s="32">
        <v>516</v>
      </c>
      <c r="AC887" s="32">
        <v>620</v>
      </c>
      <c r="AD887" s="32">
        <v>400</v>
      </c>
      <c r="AE887" s="32">
        <v>700</v>
      </c>
      <c r="AF887" s="32">
        <v>850</v>
      </c>
      <c r="AG887" s="32">
        <v>780</v>
      </c>
      <c r="AH887" s="32">
        <v>900</v>
      </c>
      <c r="AI887" s="21">
        <v>600</v>
      </c>
      <c r="AJ887" s="21">
        <v>1100</v>
      </c>
      <c r="AK887" s="9">
        <v>1100</v>
      </c>
      <c r="AL887" s="9">
        <v>1100</v>
      </c>
      <c r="AM887" s="9">
        <v>1100</v>
      </c>
      <c r="AN887" s="21">
        <v>1100</v>
      </c>
      <c r="AO887" s="87">
        <v>1100</v>
      </c>
      <c r="AP887" s="83">
        <v>1100</v>
      </c>
      <c r="AQ887" s="24">
        <v>1100</v>
      </c>
      <c r="AR887" s="24">
        <v>1100</v>
      </c>
      <c r="AS887" s="24">
        <v>1100</v>
      </c>
      <c r="AT887" s="24">
        <v>1100</v>
      </c>
      <c r="AU887" s="24">
        <v>1100</v>
      </c>
      <c r="AV887" s="24">
        <f>VLOOKUP(J887,Foglio4!$D$2:$I$1206,6,0)</f>
        <v>1100</v>
      </c>
      <c r="AW887" s="24">
        <f>VLOOKUP(SPESA!J887,Foglio4!$D$2:$J$1206,7,0)</f>
        <v>1100</v>
      </c>
    </row>
    <row r="888" spans="1:49">
      <c r="A888" s="1">
        <v>1</v>
      </c>
      <c r="B888" s="1">
        <v>10</v>
      </c>
      <c r="C888" s="1">
        <v>4</v>
      </c>
      <c r="D888" s="1">
        <v>3</v>
      </c>
      <c r="E888" s="1">
        <v>0</v>
      </c>
      <c r="F888" s="5">
        <v>141303</v>
      </c>
      <c r="G888" s="5">
        <v>0</v>
      </c>
      <c r="H888" s="1">
        <v>141200</v>
      </c>
      <c r="I888" s="1">
        <v>4</v>
      </c>
      <c r="J888" s="5" t="str">
        <f t="shared" si="58"/>
        <v>141200/4</v>
      </c>
      <c r="K888" s="2" t="s">
        <v>34</v>
      </c>
      <c r="L888" s="1">
        <v>12</v>
      </c>
      <c r="M888" s="1">
        <v>7</v>
      </c>
      <c r="N888" s="1">
        <v>1</v>
      </c>
      <c r="O888" s="1">
        <v>3</v>
      </c>
      <c r="P888" s="1">
        <v>2</v>
      </c>
      <c r="Q888" s="1">
        <v>5</v>
      </c>
      <c r="R888" s="1">
        <v>6</v>
      </c>
      <c r="S888" s="12">
        <v>202</v>
      </c>
      <c r="T888" s="29">
        <v>6</v>
      </c>
      <c r="U888" s="29">
        <v>10</v>
      </c>
      <c r="V888" s="61">
        <v>375500</v>
      </c>
      <c r="W888" s="32">
        <f t="shared" si="61"/>
        <v>193.92956560810217</v>
      </c>
      <c r="X888" s="61">
        <v>1157100</v>
      </c>
      <c r="Y888" s="32">
        <f t="shared" si="56"/>
        <v>597.59227793644482</v>
      </c>
      <c r="Z888" s="61">
        <v>1500000</v>
      </c>
      <c r="AA888" s="32">
        <f t="shared" si="57"/>
        <v>774.68534863422974</v>
      </c>
      <c r="AB888" s="32">
        <v>0</v>
      </c>
      <c r="AC888" s="32">
        <v>0</v>
      </c>
      <c r="AD888" s="32">
        <v>0</v>
      </c>
      <c r="AE888" s="32">
        <v>750</v>
      </c>
      <c r="AF888" s="32">
        <v>750</v>
      </c>
      <c r="AG888" s="32">
        <v>0</v>
      </c>
      <c r="AH888" s="32">
        <v>1000</v>
      </c>
      <c r="AI888" s="21">
        <v>1350</v>
      </c>
      <c r="AJ888" s="21">
        <v>1350</v>
      </c>
      <c r="AK888" s="9">
        <v>1350</v>
      </c>
      <c r="AL888" s="9">
        <v>1350</v>
      </c>
      <c r="AM888" s="9">
        <v>1350</v>
      </c>
      <c r="AN888" s="21">
        <v>1350</v>
      </c>
      <c r="AO888" s="87">
        <v>1350</v>
      </c>
      <c r="AP888" s="83">
        <v>1350</v>
      </c>
      <c r="AQ888" s="24">
        <v>1350</v>
      </c>
      <c r="AR888" s="24">
        <v>1350</v>
      </c>
      <c r="AS888" s="24">
        <v>1290</v>
      </c>
      <c r="AT888" s="24">
        <v>1290</v>
      </c>
      <c r="AU888" s="24">
        <v>1161</v>
      </c>
      <c r="AV888" s="24">
        <f>VLOOKUP(J888,Foglio4!$D$2:$I$1206,6,0)</f>
        <v>1290</v>
      </c>
      <c r="AW888" s="24">
        <f>VLOOKUP(SPESA!J888,Foglio4!$D$2:$J$1206,7,0)</f>
        <v>1290</v>
      </c>
    </row>
    <row r="889" spans="1:49">
      <c r="A889" s="1">
        <v>1</v>
      </c>
      <c r="B889" s="1">
        <v>10</v>
      </c>
      <c r="C889" s="1">
        <v>4</v>
      </c>
      <c r="D889" s="1">
        <v>3</v>
      </c>
      <c r="E889" s="1">
        <v>0</v>
      </c>
      <c r="F889" s="5">
        <v>141304</v>
      </c>
      <c r="G889" s="5">
        <v>0</v>
      </c>
      <c r="H889" s="1">
        <v>141200</v>
      </c>
      <c r="I889" s="1">
        <v>6</v>
      </c>
      <c r="J889" s="5" t="str">
        <f t="shared" si="58"/>
        <v>141200/6</v>
      </c>
      <c r="K889" s="2" t="s">
        <v>82</v>
      </c>
      <c r="L889" s="1">
        <v>12</v>
      </c>
      <c r="M889" s="1">
        <v>7</v>
      </c>
      <c r="N889" s="1">
        <v>1</v>
      </c>
      <c r="O889" s="1">
        <v>3</v>
      </c>
      <c r="P889" s="1">
        <v>2</v>
      </c>
      <c r="Q889" s="1">
        <v>99</v>
      </c>
      <c r="R889" s="1">
        <v>999</v>
      </c>
      <c r="S889" s="12">
        <v>202</v>
      </c>
      <c r="T889" s="29">
        <v>6</v>
      </c>
      <c r="U889" s="29">
        <v>10</v>
      </c>
      <c r="V889" s="61">
        <v>1187000</v>
      </c>
      <c r="W889" s="32">
        <f t="shared" si="61"/>
        <v>613.03433921922044</v>
      </c>
      <c r="X889" s="61">
        <v>1558592</v>
      </c>
      <c r="Y889" s="32">
        <f t="shared" si="56"/>
        <v>804.94559126568095</v>
      </c>
      <c r="Z889" s="61">
        <v>3986847</v>
      </c>
      <c r="AA889" s="32">
        <f t="shared" si="57"/>
        <v>2059.0346387642221</v>
      </c>
      <c r="AB889" s="32">
        <v>2059</v>
      </c>
      <c r="AC889" s="32">
        <v>0</v>
      </c>
      <c r="AD889" s="32">
        <v>2058.98</v>
      </c>
      <c r="AE889" s="32">
        <v>2058.9699999999998</v>
      </c>
      <c r="AF889" s="32">
        <v>2058.9699999999998</v>
      </c>
      <c r="AG889" s="32">
        <v>2550</v>
      </c>
      <c r="AH889" s="32">
        <v>2550</v>
      </c>
      <c r="AI889" s="21">
        <v>3505.5</v>
      </c>
      <c r="AJ889" s="21">
        <v>3691</v>
      </c>
      <c r="AK889" s="9">
        <v>3691</v>
      </c>
      <c r="AL889" s="9">
        <v>3691</v>
      </c>
      <c r="AM889" s="9">
        <v>3691</v>
      </c>
      <c r="AN889" s="21">
        <v>3691</v>
      </c>
      <c r="AO889" s="87">
        <v>3691</v>
      </c>
      <c r="AP889" s="83">
        <v>3592.9</v>
      </c>
      <c r="AQ889" s="24">
        <v>3543.87</v>
      </c>
      <c r="AR889" s="24">
        <v>3543.87</v>
      </c>
      <c r="AS889" s="24">
        <v>3691</v>
      </c>
      <c r="AT889" s="24">
        <v>3691</v>
      </c>
      <c r="AU889" s="24">
        <v>3691</v>
      </c>
      <c r="AV889" s="24">
        <f>VLOOKUP(J889,Foglio4!$D$2:$I$1206,6,0)</f>
        <v>3691</v>
      </c>
      <c r="AW889" s="24">
        <f>VLOOKUP(SPESA!J889,Foglio4!$D$2:$J$1206,7,0)</f>
        <v>3691</v>
      </c>
    </row>
    <row r="890" spans="1:49">
      <c r="A890" s="1">
        <v>1</v>
      </c>
      <c r="B890" s="1">
        <v>10</v>
      </c>
      <c r="C890" s="1">
        <v>4</v>
      </c>
      <c r="D890" s="1">
        <v>3</v>
      </c>
      <c r="E890" s="1">
        <v>0</v>
      </c>
      <c r="H890" s="1">
        <v>141200</v>
      </c>
      <c r="I890" s="1">
        <v>7</v>
      </c>
      <c r="J890" s="5" t="str">
        <f t="shared" si="58"/>
        <v>141200/7</v>
      </c>
      <c r="K890" s="2" t="s">
        <v>83</v>
      </c>
      <c r="L890" s="1">
        <v>12</v>
      </c>
      <c r="M890" s="1">
        <v>7</v>
      </c>
      <c r="N890" s="1">
        <v>1</v>
      </c>
      <c r="O890" s="1">
        <v>10</v>
      </c>
      <c r="P890" s="1">
        <v>4</v>
      </c>
      <c r="Q890" s="1">
        <v>1</v>
      </c>
      <c r="R890" s="1">
        <v>999</v>
      </c>
      <c r="S890" s="12">
        <v>354</v>
      </c>
      <c r="T890" s="29">
        <v>6</v>
      </c>
      <c r="U890" s="29">
        <v>10</v>
      </c>
      <c r="V890" s="61">
        <v>0</v>
      </c>
      <c r="W890" s="32">
        <f t="shared" si="61"/>
        <v>0</v>
      </c>
      <c r="X890" s="61">
        <v>0</v>
      </c>
      <c r="Y890" s="32">
        <f t="shared" si="56"/>
        <v>0</v>
      </c>
      <c r="Z890" s="61">
        <v>0</v>
      </c>
      <c r="AA890" s="32">
        <f t="shared" si="57"/>
        <v>0</v>
      </c>
      <c r="AB890" s="32">
        <v>0</v>
      </c>
      <c r="AC890" s="32">
        <v>775</v>
      </c>
      <c r="AD890" s="32">
        <v>792</v>
      </c>
      <c r="AE890" s="32">
        <v>1177.24</v>
      </c>
      <c r="AF890" s="32">
        <v>1196.94</v>
      </c>
      <c r="AG890" s="32">
        <v>504.89</v>
      </c>
      <c r="AH890" s="32">
        <v>1066.06</v>
      </c>
      <c r="AI890" s="21">
        <v>1140</v>
      </c>
      <c r="AJ890" s="21">
        <v>1140</v>
      </c>
      <c r="AK890" s="9">
        <v>950</v>
      </c>
      <c r="AL890" s="9">
        <v>1738.87</v>
      </c>
      <c r="AM890" s="9">
        <v>4177</v>
      </c>
      <c r="AN890" s="21">
        <v>1176</v>
      </c>
      <c r="AO890" s="87">
        <v>1099</v>
      </c>
      <c r="AP890" s="83">
        <v>1057</v>
      </c>
      <c r="AQ890" s="24">
        <v>670.24</v>
      </c>
      <c r="AR890" s="24">
        <v>670.38</v>
      </c>
      <c r="AS890" s="24">
        <v>671</v>
      </c>
      <c r="AT890" s="24">
        <v>671</v>
      </c>
      <c r="AU890" s="24">
        <v>671</v>
      </c>
      <c r="AV890" s="24">
        <f>VLOOKUP(J890,Foglio4!$D$2:$I$1206,6,0)</f>
        <v>671</v>
      </c>
      <c r="AW890" s="24">
        <f>VLOOKUP(SPESA!J890,Foglio4!$D$2:$J$1206,7,0)</f>
        <v>671</v>
      </c>
    </row>
    <row r="891" spans="1:49">
      <c r="A891" s="1">
        <v>1</v>
      </c>
      <c r="B891" s="1">
        <v>10</v>
      </c>
      <c r="C891" s="1">
        <v>4</v>
      </c>
      <c r="D891" s="1">
        <v>3</v>
      </c>
      <c r="E891" s="1">
        <v>0</v>
      </c>
      <c r="F891" s="5">
        <v>141306</v>
      </c>
      <c r="G891" s="5">
        <v>0</v>
      </c>
      <c r="H891" s="1">
        <v>141200</v>
      </c>
      <c r="I891" s="1">
        <v>8</v>
      </c>
      <c r="J891" s="5" t="str">
        <f t="shared" si="58"/>
        <v>141200/8</v>
      </c>
      <c r="K891" s="2" t="s">
        <v>568</v>
      </c>
      <c r="L891" s="1">
        <v>12</v>
      </c>
      <c r="M891" s="1">
        <v>7</v>
      </c>
      <c r="N891" s="1">
        <v>1</v>
      </c>
      <c r="O891" s="1">
        <v>3</v>
      </c>
      <c r="P891" s="1">
        <v>2</v>
      </c>
      <c r="Q891" s="1">
        <v>9</v>
      </c>
      <c r="R891" s="1">
        <v>6</v>
      </c>
      <c r="S891" s="12">
        <v>351</v>
      </c>
      <c r="T891" s="29">
        <v>6</v>
      </c>
      <c r="U891" s="29">
        <v>10</v>
      </c>
      <c r="V891" s="61">
        <v>349860</v>
      </c>
      <c r="W891" s="32">
        <f t="shared" si="61"/>
        <v>180.68761071544773</v>
      </c>
      <c r="X891" s="61">
        <v>600000</v>
      </c>
      <c r="Y891" s="32">
        <f t="shared" si="56"/>
        <v>309.8741394536919</v>
      </c>
      <c r="Z891" s="61">
        <v>1600000</v>
      </c>
      <c r="AA891" s="32">
        <f t="shared" si="57"/>
        <v>826.33103854317835</v>
      </c>
      <c r="AB891" s="32">
        <v>0</v>
      </c>
      <c r="AC891" s="32">
        <v>0</v>
      </c>
      <c r="AD891" s="32">
        <v>0</v>
      </c>
      <c r="AE891" s="32">
        <v>0</v>
      </c>
      <c r="AF891" s="32">
        <v>0</v>
      </c>
      <c r="AG891" s="32">
        <v>222</v>
      </c>
      <c r="AH891" s="32">
        <v>0</v>
      </c>
      <c r="AI891" s="21">
        <v>0</v>
      </c>
      <c r="AJ891" s="21">
        <v>0</v>
      </c>
      <c r="AK891" s="9">
        <v>0</v>
      </c>
      <c r="AL891" s="9">
        <v>0</v>
      </c>
      <c r="AM891" s="9">
        <v>0</v>
      </c>
      <c r="AN891" s="21">
        <v>0</v>
      </c>
      <c r="AO891" s="87">
        <v>0</v>
      </c>
      <c r="AP891" s="83">
        <v>0</v>
      </c>
      <c r="AQ891" s="24">
        <v>0</v>
      </c>
      <c r="AR891" s="24">
        <v>0</v>
      </c>
      <c r="AS891" s="24">
        <v>0</v>
      </c>
      <c r="AT891" s="24">
        <v>0</v>
      </c>
      <c r="AU891" s="24">
        <v>0</v>
      </c>
      <c r="AV891" s="24">
        <f>VLOOKUP(J891,Foglio4!$D$2:$I$1206,6,0)</f>
        <v>0</v>
      </c>
      <c r="AW891" s="24">
        <f>VLOOKUP(SPESA!J891,Foglio4!$D$2:$J$1206,7,0)</f>
        <v>0</v>
      </c>
    </row>
    <row r="892" spans="1:49">
      <c r="A892" s="1">
        <v>1</v>
      </c>
      <c r="B892" s="1">
        <v>10</v>
      </c>
      <c r="C892" s="1">
        <v>4</v>
      </c>
      <c r="D892" s="1">
        <v>3</v>
      </c>
      <c r="E892" s="1">
        <v>0</v>
      </c>
      <c r="H892" s="1">
        <v>141200</v>
      </c>
      <c r="I892" s="1">
        <v>9</v>
      </c>
      <c r="J892" s="5" t="str">
        <f t="shared" si="58"/>
        <v>141200/9</v>
      </c>
      <c r="K892" s="2" t="s">
        <v>569</v>
      </c>
      <c r="L892" s="1">
        <v>12</v>
      </c>
      <c r="M892" s="1">
        <v>7</v>
      </c>
      <c r="N892" s="1">
        <v>1</v>
      </c>
      <c r="O892" s="1">
        <v>3</v>
      </c>
      <c r="P892" s="1">
        <v>2</v>
      </c>
      <c r="Q892" s="1">
        <v>9</v>
      </c>
      <c r="R892" s="1">
        <v>1</v>
      </c>
      <c r="S892" s="12">
        <v>450</v>
      </c>
      <c r="T892" s="29">
        <v>6</v>
      </c>
      <c r="U892" s="29">
        <v>10</v>
      </c>
      <c r="V892" s="61">
        <v>0</v>
      </c>
      <c r="W892" s="32">
        <f t="shared" si="61"/>
        <v>0</v>
      </c>
      <c r="X892" s="61">
        <v>0</v>
      </c>
      <c r="Y892" s="32">
        <f t="shared" ref="Y892:Y958" si="62">X892/1936.27</f>
        <v>0</v>
      </c>
      <c r="Z892" s="61">
        <v>0</v>
      </c>
      <c r="AA892" s="32">
        <f t="shared" si="57"/>
        <v>0</v>
      </c>
      <c r="AB892" s="32">
        <v>0</v>
      </c>
      <c r="AC892" s="32">
        <v>0</v>
      </c>
      <c r="AD892" s="32">
        <v>0</v>
      </c>
      <c r="AE892" s="32">
        <v>1065.57</v>
      </c>
      <c r="AF892" s="32">
        <v>951.54</v>
      </c>
      <c r="AG892" s="32">
        <v>2665.97</v>
      </c>
      <c r="AH892" s="32">
        <v>3100</v>
      </c>
      <c r="AI892" s="21">
        <v>2174.1999999999998</v>
      </c>
      <c r="AJ892" s="21">
        <v>4499.6099999999997</v>
      </c>
      <c r="AK892" s="9">
        <v>2100</v>
      </c>
      <c r="AL892" s="9">
        <v>2100</v>
      </c>
      <c r="AM892" s="9">
        <v>2100</v>
      </c>
      <c r="AN892" s="21">
        <v>2100</v>
      </c>
      <c r="AO892" s="87">
        <v>2100</v>
      </c>
      <c r="AP892" s="83">
        <v>2100</v>
      </c>
      <c r="AQ892" s="24">
        <v>1600</v>
      </c>
      <c r="AR892" s="24">
        <v>1552</v>
      </c>
      <c r="AS892" s="24">
        <v>500</v>
      </c>
      <c r="AT892" s="24">
        <v>500</v>
      </c>
      <c r="AU892" s="24">
        <v>500</v>
      </c>
      <c r="AV892" s="24">
        <f>VLOOKUP(J892,Foglio4!$D$2:$I$1206,6,0)</f>
        <v>500</v>
      </c>
      <c r="AW892" s="24">
        <f>VLOOKUP(SPESA!J892,Foglio4!$D$2:$J$1206,7,0)</f>
        <v>500</v>
      </c>
    </row>
    <row r="893" spans="1:49">
      <c r="A893" s="1">
        <v>1</v>
      </c>
      <c r="B893" s="1">
        <v>10</v>
      </c>
      <c r="C893" s="1">
        <v>4</v>
      </c>
      <c r="D893" s="1">
        <v>3</v>
      </c>
      <c r="E893" s="1">
        <v>0</v>
      </c>
      <c r="H893" s="1">
        <v>141200</v>
      </c>
      <c r="I893" s="1">
        <v>15</v>
      </c>
      <c r="J893" s="5" t="str">
        <f t="shared" si="58"/>
        <v>141200/15</v>
      </c>
      <c r="K893" s="2" t="s">
        <v>570</v>
      </c>
      <c r="L893" s="1">
        <v>12</v>
      </c>
      <c r="M893" s="1">
        <v>7</v>
      </c>
      <c r="N893" s="1">
        <v>1</v>
      </c>
      <c r="O893" s="1">
        <v>3</v>
      </c>
      <c r="P893" s="1">
        <v>2</v>
      </c>
      <c r="Q893" s="1">
        <v>2</v>
      </c>
      <c r="R893" s="1">
        <v>1</v>
      </c>
      <c r="S893" s="12">
        <v>351</v>
      </c>
      <c r="T893" s="29">
        <v>6</v>
      </c>
      <c r="U893" s="29">
        <v>10</v>
      </c>
      <c r="V893" s="61">
        <v>0</v>
      </c>
      <c r="W893" s="32">
        <f t="shared" si="61"/>
        <v>0</v>
      </c>
      <c r="X893" s="61">
        <v>0</v>
      </c>
      <c r="Y893" s="32">
        <f t="shared" si="62"/>
        <v>0</v>
      </c>
      <c r="Z893" s="61">
        <v>0</v>
      </c>
      <c r="AA893" s="32">
        <f t="shared" si="57"/>
        <v>0</v>
      </c>
      <c r="AB893" s="32">
        <v>0</v>
      </c>
      <c r="AC893" s="32">
        <v>0</v>
      </c>
      <c r="AD893" s="32">
        <v>0</v>
      </c>
      <c r="AE893" s="32">
        <v>0</v>
      </c>
      <c r="AF893" s="32">
        <v>0</v>
      </c>
      <c r="AG893" s="32">
        <v>2.7</v>
      </c>
      <c r="AH893" s="32">
        <v>38.200000000000003</v>
      </c>
      <c r="AI893" s="21">
        <v>4.5999999999999996</v>
      </c>
      <c r="AJ893" s="21">
        <v>100</v>
      </c>
      <c r="AK893" s="9">
        <v>22</v>
      </c>
      <c r="AL893" s="9">
        <v>72</v>
      </c>
      <c r="AM893" s="9">
        <v>22</v>
      </c>
      <c r="AN893" s="21">
        <v>94</v>
      </c>
      <c r="AO893" s="87">
        <v>12</v>
      </c>
      <c r="AP893" s="83">
        <v>12</v>
      </c>
      <c r="AQ893" s="24">
        <v>12</v>
      </c>
      <c r="AR893" s="24">
        <v>12</v>
      </c>
      <c r="AS893" s="24">
        <v>12</v>
      </c>
      <c r="AT893" s="24">
        <v>0</v>
      </c>
      <c r="AU893" s="24">
        <v>12</v>
      </c>
      <c r="AV893" s="24">
        <f>VLOOKUP(J893,Foglio4!$D$2:$I$1206,6,0)</f>
        <v>12</v>
      </c>
      <c r="AW893" s="24">
        <f>VLOOKUP(SPESA!J893,Foglio4!$D$2:$J$1206,7,0)</f>
        <v>12</v>
      </c>
    </row>
    <row r="894" spans="1:49">
      <c r="A894" s="1">
        <v>1</v>
      </c>
      <c r="B894" s="1">
        <v>10</v>
      </c>
      <c r="C894" s="1">
        <v>4</v>
      </c>
      <c r="D894" s="1">
        <v>3</v>
      </c>
      <c r="E894" s="1">
        <v>0</v>
      </c>
      <c r="H894" s="1">
        <v>141200</v>
      </c>
      <c r="I894" s="1">
        <v>52</v>
      </c>
      <c r="J894" s="5" t="str">
        <f t="shared" si="58"/>
        <v>141200/52</v>
      </c>
      <c r="K894" s="2" t="s">
        <v>37</v>
      </c>
      <c r="L894" s="1">
        <v>12</v>
      </c>
      <c r="M894" s="1">
        <v>7</v>
      </c>
      <c r="N894" s="1">
        <v>1</v>
      </c>
      <c r="O894" s="1">
        <v>10</v>
      </c>
      <c r="P894" s="1">
        <v>2</v>
      </c>
      <c r="Q894" s="1">
        <v>1</v>
      </c>
      <c r="R894" s="1">
        <v>1</v>
      </c>
      <c r="S894" s="12">
        <v>354</v>
      </c>
      <c r="T894" s="29">
        <v>6</v>
      </c>
      <c r="U894" s="29">
        <v>10</v>
      </c>
      <c r="V894" s="61">
        <v>0</v>
      </c>
      <c r="W894" s="32">
        <f t="shared" si="61"/>
        <v>0</v>
      </c>
      <c r="X894" s="61">
        <v>0</v>
      </c>
      <c r="Y894" s="32">
        <f t="shared" si="62"/>
        <v>0</v>
      </c>
      <c r="Z894" s="61">
        <v>0</v>
      </c>
      <c r="AA894" s="32">
        <f t="shared" si="57"/>
        <v>0</v>
      </c>
      <c r="AB894" s="32">
        <v>0</v>
      </c>
      <c r="AC894" s="32">
        <v>0</v>
      </c>
      <c r="AD894" s="32">
        <v>0</v>
      </c>
      <c r="AE894" s="32">
        <v>0</v>
      </c>
      <c r="AF894" s="32">
        <v>0</v>
      </c>
      <c r="AG894" s="32">
        <v>0</v>
      </c>
      <c r="AH894" s="32">
        <v>0</v>
      </c>
      <c r="AI894" s="21">
        <v>0</v>
      </c>
      <c r="AJ894" s="21">
        <v>0</v>
      </c>
      <c r="AK894" s="9">
        <v>0</v>
      </c>
      <c r="AL894" s="9">
        <v>0</v>
      </c>
      <c r="AM894" s="9">
        <v>0</v>
      </c>
      <c r="AN894" s="21">
        <v>0</v>
      </c>
      <c r="AO894" s="87">
        <v>0</v>
      </c>
      <c r="AP894" s="83">
        <v>0</v>
      </c>
      <c r="AQ894" s="24">
        <v>0</v>
      </c>
      <c r="AR894" s="24">
        <v>0</v>
      </c>
      <c r="AS894" s="24">
        <v>0</v>
      </c>
      <c r="AT894" s="24">
        <v>0</v>
      </c>
      <c r="AU894" s="24">
        <v>0</v>
      </c>
      <c r="AV894" s="24">
        <f>VLOOKUP(J894,Foglio4!$D$2:$I$1206,6,0)</f>
        <v>0</v>
      </c>
      <c r="AW894" s="24">
        <f>VLOOKUP(SPESA!J894,Foglio4!$D$2:$J$1206,7,0)</f>
        <v>0</v>
      </c>
    </row>
    <row r="895" spans="1:49">
      <c r="A895" s="1">
        <v>1</v>
      </c>
      <c r="B895" s="1">
        <v>10</v>
      </c>
      <c r="C895" s="1">
        <v>4</v>
      </c>
      <c r="D895" s="1">
        <v>3</v>
      </c>
      <c r="E895" s="1">
        <v>0</v>
      </c>
      <c r="H895" s="1">
        <v>141200</v>
      </c>
      <c r="I895" s="1">
        <v>53</v>
      </c>
      <c r="J895" s="5" t="str">
        <f t="shared" si="58"/>
        <v>141200/53</v>
      </c>
      <c r="K895" s="2" t="s">
        <v>86</v>
      </c>
      <c r="L895" s="1">
        <v>12</v>
      </c>
      <c r="M895" s="1">
        <v>7</v>
      </c>
      <c r="N895" s="1">
        <v>1</v>
      </c>
      <c r="O895" s="1">
        <v>10</v>
      </c>
      <c r="P895" s="1">
        <v>2</v>
      </c>
      <c r="Q895" s="1">
        <v>1</v>
      </c>
      <c r="R895" s="1">
        <v>1</v>
      </c>
      <c r="S895" s="12">
        <v>354</v>
      </c>
      <c r="T895" s="29">
        <v>6</v>
      </c>
      <c r="U895" s="29">
        <v>10</v>
      </c>
      <c r="V895" s="61">
        <v>0</v>
      </c>
      <c r="W895" s="32">
        <f t="shared" si="61"/>
        <v>0</v>
      </c>
      <c r="X895" s="61">
        <v>0</v>
      </c>
      <c r="Y895" s="32">
        <f t="shared" si="62"/>
        <v>0</v>
      </c>
      <c r="Z895" s="61">
        <v>0</v>
      </c>
      <c r="AA895" s="32">
        <f t="shared" si="57"/>
        <v>0</v>
      </c>
      <c r="AB895" s="32">
        <v>0</v>
      </c>
      <c r="AC895" s="32">
        <v>0</v>
      </c>
      <c r="AD895" s="32">
        <v>0</v>
      </c>
      <c r="AE895" s="32">
        <v>0</v>
      </c>
      <c r="AF895" s="32">
        <v>0</v>
      </c>
      <c r="AG895" s="32">
        <v>0</v>
      </c>
      <c r="AH895" s="32">
        <v>0</v>
      </c>
      <c r="AI895" s="21">
        <v>0</v>
      </c>
      <c r="AJ895" s="21">
        <v>0</v>
      </c>
      <c r="AK895" s="9">
        <v>0</v>
      </c>
      <c r="AL895" s="9">
        <v>0</v>
      </c>
      <c r="AM895" s="9">
        <v>0</v>
      </c>
      <c r="AN895" s="21">
        <v>0</v>
      </c>
      <c r="AO895" s="87">
        <v>0</v>
      </c>
      <c r="AP895" s="83">
        <v>0</v>
      </c>
      <c r="AQ895" s="24">
        <v>0</v>
      </c>
      <c r="AR895" s="24">
        <v>0</v>
      </c>
      <c r="AS895" s="24">
        <v>0</v>
      </c>
      <c r="AT895" s="24">
        <v>0</v>
      </c>
      <c r="AU895" s="24">
        <v>0</v>
      </c>
      <c r="AV895" s="24">
        <f>VLOOKUP(J895,Foglio4!$D$2:$I$1206,6,0)</f>
        <v>0</v>
      </c>
      <c r="AW895" s="24">
        <f>VLOOKUP(SPESA!J895,Foglio4!$D$2:$J$1206,7,0)</f>
        <v>0</v>
      </c>
    </row>
    <row r="896" spans="1:49">
      <c r="A896" s="1">
        <v>1</v>
      </c>
      <c r="B896" s="1">
        <v>10</v>
      </c>
      <c r="C896" s="1">
        <v>4</v>
      </c>
      <c r="D896" s="1">
        <v>3</v>
      </c>
      <c r="E896" s="1">
        <v>0</v>
      </c>
      <c r="H896" s="1">
        <v>141200</v>
      </c>
      <c r="I896" s="1">
        <v>54</v>
      </c>
      <c r="J896" s="5" t="str">
        <f t="shared" si="58"/>
        <v>141200/54</v>
      </c>
      <c r="K896" s="2" t="s">
        <v>123</v>
      </c>
      <c r="L896" s="1">
        <v>12</v>
      </c>
      <c r="M896" s="1">
        <v>7</v>
      </c>
      <c r="N896" s="1">
        <v>1</v>
      </c>
      <c r="O896" s="1">
        <v>10</v>
      </c>
      <c r="P896" s="1">
        <v>2</v>
      </c>
      <c r="Q896" s="1">
        <v>1</v>
      </c>
      <c r="R896" s="1">
        <v>1</v>
      </c>
      <c r="S896" s="12">
        <v>202</v>
      </c>
      <c r="T896" s="29">
        <v>6</v>
      </c>
      <c r="U896" s="29">
        <v>10</v>
      </c>
      <c r="V896" s="61">
        <v>0</v>
      </c>
      <c r="W896" s="32">
        <f t="shared" si="61"/>
        <v>0</v>
      </c>
      <c r="X896" s="61">
        <v>0</v>
      </c>
      <c r="Y896" s="32">
        <f t="shared" si="62"/>
        <v>0</v>
      </c>
      <c r="Z896" s="61">
        <v>0</v>
      </c>
      <c r="AA896" s="32">
        <f t="shared" si="57"/>
        <v>0</v>
      </c>
      <c r="AB896" s="32">
        <v>0</v>
      </c>
      <c r="AC896" s="32">
        <v>0</v>
      </c>
      <c r="AD896" s="32">
        <v>0</v>
      </c>
      <c r="AE896" s="32">
        <v>0</v>
      </c>
      <c r="AF896" s="32">
        <v>0</v>
      </c>
      <c r="AG896" s="32">
        <v>0</v>
      </c>
      <c r="AH896" s="32">
        <v>0</v>
      </c>
      <c r="AI896" s="21">
        <v>0</v>
      </c>
      <c r="AJ896" s="21">
        <v>0</v>
      </c>
      <c r="AK896" s="9">
        <v>0</v>
      </c>
      <c r="AL896" s="9">
        <v>0</v>
      </c>
      <c r="AM896" s="9">
        <v>0</v>
      </c>
      <c r="AN896" s="21">
        <v>0</v>
      </c>
      <c r="AO896" s="87">
        <v>0</v>
      </c>
      <c r="AP896" s="83">
        <v>0</v>
      </c>
      <c r="AQ896" s="24">
        <v>0</v>
      </c>
      <c r="AR896" s="24">
        <v>0</v>
      </c>
      <c r="AS896" s="24">
        <v>0</v>
      </c>
      <c r="AT896" s="24">
        <v>0</v>
      </c>
      <c r="AU896" s="24">
        <v>0</v>
      </c>
      <c r="AV896" s="24">
        <f>VLOOKUP(J896,Foglio4!$D$2:$I$1206,6,0)</f>
        <v>0</v>
      </c>
      <c r="AW896" s="24">
        <f>VLOOKUP(SPESA!J896,Foglio4!$D$2:$J$1206,7,0)</f>
        <v>0</v>
      </c>
    </row>
    <row r="897" spans="1:49">
      <c r="A897" s="1">
        <v>1</v>
      </c>
      <c r="B897" s="1">
        <v>10</v>
      </c>
      <c r="C897" s="1">
        <v>4</v>
      </c>
      <c r="D897" s="1">
        <v>3</v>
      </c>
      <c r="E897" s="1">
        <v>0</v>
      </c>
      <c r="H897" s="1">
        <v>141200</v>
      </c>
      <c r="I897" s="1">
        <v>56</v>
      </c>
      <c r="J897" s="5" t="str">
        <f t="shared" si="58"/>
        <v>141200/56</v>
      </c>
      <c r="K897" s="2" t="s">
        <v>124</v>
      </c>
      <c r="L897" s="1">
        <v>12</v>
      </c>
      <c r="M897" s="1">
        <v>7</v>
      </c>
      <c r="N897" s="1">
        <v>1</v>
      </c>
      <c r="O897" s="1">
        <v>10</v>
      </c>
      <c r="P897" s="1">
        <v>2</v>
      </c>
      <c r="Q897" s="1">
        <v>1</v>
      </c>
      <c r="R897" s="1">
        <v>1</v>
      </c>
      <c r="S897" s="12">
        <v>202</v>
      </c>
      <c r="T897" s="29">
        <v>6</v>
      </c>
      <c r="U897" s="29">
        <v>10</v>
      </c>
      <c r="V897" s="61">
        <v>0</v>
      </c>
      <c r="W897" s="32">
        <f t="shared" si="61"/>
        <v>0</v>
      </c>
      <c r="X897" s="61">
        <v>0</v>
      </c>
      <c r="Y897" s="32">
        <f t="shared" si="62"/>
        <v>0</v>
      </c>
      <c r="Z897" s="61">
        <v>0</v>
      </c>
      <c r="AA897" s="32">
        <f t="shared" si="57"/>
        <v>0</v>
      </c>
      <c r="AB897" s="32">
        <v>0</v>
      </c>
      <c r="AC897" s="32">
        <v>0</v>
      </c>
      <c r="AD897" s="32">
        <v>0</v>
      </c>
      <c r="AE897" s="32">
        <v>0</v>
      </c>
      <c r="AF897" s="32">
        <v>0</v>
      </c>
      <c r="AG897" s="32">
        <v>0</v>
      </c>
      <c r="AH897" s="32">
        <v>0</v>
      </c>
      <c r="AI897" s="21">
        <v>0</v>
      </c>
      <c r="AJ897" s="21">
        <v>0</v>
      </c>
      <c r="AK897" s="9">
        <v>0</v>
      </c>
      <c r="AL897" s="9">
        <v>0</v>
      </c>
      <c r="AM897" s="9">
        <v>0</v>
      </c>
      <c r="AN897" s="21">
        <v>0</v>
      </c>
      <c r="AO897" s="87">
        <v>0</v>
      </c>
      <c r="AP897" s="83">
        <v>0</v>
      </c>
      <c r="AQ897" s="24">
        <v>0</v>
      </c>
      <c r="AR897" s="24">
        <v>0</v>
      </c>
      <c r="AS897" s="24">
        <v>0</v>
      </c>
      <c r="AT897" s="24">
        <v>0</v>
      </c>
      <c r="AU897" s="24">
        <v>0</v>
      </c>
      <c r="AV897" s="24">
        <f>VLOOKUP(J897,Foglio4!$D$2:$I$1206,6,0)</f>
        <v>0</v>
      </c>
      <c r="AW897" s="24">
        <f>VLOOKUP(SPESA!J897,Foglio4!$D$2:$J$1206,7,0)</f>
        <v>0</v>
      </c>
    </row>
    <row r="898" spans="1:49">
      <c r="A898" s="1">
        <v>1</v>
      </c>
      <c r="B898" s="1">
        <v>10</v>
      </c>
      <c r="C898" s="1">
        <v>4</v>
      </c>
      <c r="D898" s="1">
        <v>3</v>
      </c>
      <c r="E898" s="1">
        <v>0</v>
      </c>
      <c r="H898" s="1">
        <v>141200</v>
      </c>
      <c r="I898" s="1">
        <v>59</v>
      </c>
      <c r="J898" s="5" t="str">
        <f t="shared" si="58"/>
        <v>141200/59</v>
      </c>
      <c r="K898" s="2" t="s">
        <v>571</v>
      </c>
      <c r="L898" s="1">
        <v>12</v>
      </c>
      <c r="M898" s="1">
        <v>7</v>
      </c>
      <c r="N898" s="1">
        <v>1</v>
      </c>
      <c r="O898" s="1">
        <v>10</v>
      </c>
      <c r="P898" s="1">
        <v>2</v>
      </c>
      <c r="Q898" s="1">
        <v>1</v>
      </c>
      <c r="R898" s="1">
        <v>1</v>
      </c>
      <c r="S898" s="12">
        <v>450</v>
      </c>
      <c r="T898" s="29">
        <v>6</v>
      </c>
      <c r="U898" s="29">
        <v>10</v>
      </c>
      <c r="V898" s="61">
        <v>0</v>
      </c>
      <c r="W898" s="32">
        <f t="shared" si="61"/>
        <v>0</v>
      </c>
      <c r="X898" s="61">
        <v>0</v>
      </c>
      <c r="Y898" s="32">
        <f t="shared" si="62"/>
        <v>0</v>
      </c>
      <c r="Z898" s="61">
        <v>0</v>
      </c>
      <c r="AA898" s="32">
        <f t="shared" si="57"/>
        <v>0</v>
      </c>
      <c r="AB898" s="32">
        <v>0</v>
      </c>
      <c r="AC898" s="32">
        <v>0</v>
      </c>
      <c r="AD898" s="32">
        <v>0</v>
      </c>
      <c r="AE898" s="32">
        <v>0</v>
      </c>
      <c r="AF898" s="32">
        <v>0</v>
      </c>
      <c r="AG898" s="32">
        <v>0</v>
      </c>
      <c r="AH898" s="32">
        <v>0</v>
      </c>
      <c r="AI898" s="21">
        <v>0</v>
      </c>
      <c r="AJ898" s="21">
        <v>0</v>
      </c>
      <c r="AK898" s="9">
        <v>0</v>
      </c>
      <c r="AL898" s="9">
        <v>0</v>
      </c>
      <c r="AM898" s="9">
        <v>0</v>
      </c>
      <c r="AN898" s="21">
        <v>0</v>
      </c>
      <c r="AO898" s="87">
        <v>0</v>
      </c>
      <c r="AP898" s="83">
        <v>0</v>
      </c>
      <c r="AQ898" s="24">
        <v>0</v>
      </c>
      <c r="AR898" s="24">
        <v>0</v>
      </c>
      <c r="AS898" s="24">
        <v>0</v>
      </c>
      <c r="AT898" s="24">
        <v>0</v>
      </c>
      <c r="AU898" s="24">
        <v>0</v>
      </c>
      <c r="AV898" s="24">
        <f>VLOOKUP(J898,Foglio4!$D$2:$I$1206,6,0)</f>
        <v>0</v>
      </c>
      <c r="AW898" s="24">
        <f>VLOOKUP(SPESA!J898,Foglio4!$D$2:$J$1206,7,0)</f>
        <v>0</v>
      </c>
    </row>
    <row r="899" spans="1:49">
      <c r="A899" s="5">
        <v>1</v>
      </c>
      <c r="B899" s="5">
        <v>10</v>
      </c>
      <c r="C899" s="5">
        <v>4</v>
      </c>
      <c r="D899" s="5">
        <v>3</v>
      </c>
      <c r="E899" s="5">
        <v>0</v>
      </c>
      <c r="H899" s="5">
        <v>141200</v>
      </c>
      <c r="I899" s="5">
        <v>65</v>
      </c>
      <c r="J899" s="5" t="str">
        <f t="shared" si="58"/>
        <v>141200/65</v>
      </c>
      <c r="K899" s="86" t="s">
        <v>812</v>
      </c>
      <c r="L899" s="5">
        <v>12</v>
      </c>
      <c r="M899" s="5">
        <v>7</v>
      </c>
      <c r="N899" s="5">
        <v>1</v>
      </c>
      <c r="O899" s="5">
        <v>10</v>
      </c>
      <c r="P899" s="5">
        <v>2</v>
      </c>
      <c r="Q899" s="5">
        <v>1</v>
      </c>
      <c r="R899" s="5">
        <v>0</v>
      </c>
      <c r="S899" s="12">
        <v>351</v>
      </c>
      <c r="T899" s="29">
        <v>6</v>
      </c>
      <c r="U899" s="29">
        <v>10</v>
      </c>
      <c r="V899" s="61">
        <v>0</v>
      </c>
      <c r="W899" s="32">
        <f t="shared" si="61"/>
        <v>0</v>
      </c>
      <c r="X899" s="61">
        <v>0</v>
      </c>
      <c r="Y899" s="32">
        <f t="shared" si="62"/>
        <v>0</v>
      </c>
      <c r="Z899" s="61">
        <v>0</v>
      </c>
      <c r="AA899" s="32">
        <f t="shared" si="57"/>
        <v>0</v>
      </c>
      <c r="AB899" s="32">
        <v>0</v>
      </c>
      <c r="AC899" s="32">
        <v>0</v>
      </c>
      <c r="AD899" s="32">
        <v>0</v>
      </c>
      <c r="AE899" s="32">
        <v>0</v>
      </c>
      <c r="AF899" s="32">
        <v>0</v>
      </c>
      <c r="AG899" s="32">
        <v>0</v>
      </c>
      <c r="AH899" s="32">
        <v>0</v>
      </c>
      <c r="AI899" s="21">
        <v>0</v>
      </c>
      <c r="AJ899" s="21">
        <v>0</v>
      </c>
      <c r="AK899" s="9">
        <v>0</v>
      </c>
      <c r="AL899" s="9">
        <v>0</v>
      </c>
      <c r="AM899" s="9">
        <v>0</v>
      </c>
      <c r="AN899" s="21">
        <v>0</v>
      </c>
      <c r="AO899" s="87">
        <v>0</v>
      </c>
      <c r="AP899" s="83">
        <v>0</v>
      </c>
      <c r="AQ899" s="24">
        <v>0</v>
      </c>
      <c r="AR899" s="24">
        <v>0</v>
      </c>
      <c r="AS899" s="24">
        <v>0</v>
      </c>
      <c r="AT899" s="24">
        <v>0</v>
      </c>
      <c r="AU899" s="24">
        <v>0</v>
      </c>
      <c r="AV899" s="24">
        <f>VLOOKUP(J899,Foglio4!$D$2:$I$1206,6,0)</f>
        <v>0</v>
      </c>
      <c r="AW899" s="24">
        <f>VLOOKUP(SPESA!J899,Foglio4!$D$2:$J$1206,7,0)</f>
        <v>0</v>
      </c>
    </row>
    <row r="900" spans="1:49">
      <c r="A900" s="5">
        <v>1</v>
      </c>
      <c r="B900" s="5">
        <v>10</v>
      </c>
      <c r="C900" s="5">
        <v>4</v>
      </c>
      <c r="D900" s="5">
        <v>3</v>
      </c>
      <c r="E900" s="5">
        <v>0</v>
      </c>
      <c r="H900" s="5">
        <v>141201</v>
      </c>
      <c r="I900" s="5">
        <v>0</v>
      </c>
      <c r="J900" s="5" t="str">
        <f t="shared" si="58"/>
        <v>141201/0</v>
      </c>
      <c r="K900" s="86" t="s">
        <v>820</v>
      </c>
      <c r="L900" s="5">
        <v>0</v>
      </c>
      <c r="M900" s="5">
        <v>0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12">
        <v>450</v>
      </c>
      <c r="T900" s="29">
        <v>6</v>
      </c>
      <c r="U900" s="29">
        <v>10</v>
      </c>
      <c r="V900" s="61">
        <v>0</v>
      </c>
      <c r="W900" s="32">
        <f t="shared" si="61"/>
        <v>0</v>
      </c>
      <c r="X900" s="61">
        <v>0</v>
      </c>
      <c r="Y900" s="32">
        <f t="shared" si="62"/>
        <v>0</v>
      </c>
      <c r="Z900" s="61">
        <v>0</v>
      </c>
      <c r="AA900" s="32">
        <f t="shared" si="57"/>
        <v>0</v>
      </c>
      <c r="AB900" s="32">
        <v>0</v>
      </c>
      <c r="AC900" s="32">
        <v>2568.63</v>
      </c>
      <c r="AD900" s="32">
        <v>1000</v>
      </c>
      <c r="AE900" s="32">
        <v>1085</v>
      </c>
      <c r="AF900" s="32">
        <v>2700</v>
      </c>
      <c r="AG900" s="32">
        <v>300</v>
      </c>
      <c r="AH900" s="32">
        <v>1300</v>
      </c>
      <c r="AI900" s="21">
        <v>2500</v>
      </c>
      <c r="AJ900" s="21">
        <v>1600</v>
      </c>
      <c r="AK900" s="9">
        <v>0</v>
      </c>
      <c r="AL900" s="9">
        <v>0</v>
      </c>
      <c r="AM900" s="9">
        <v>0</v>
      </c>
      <c r="AN900" s="21">
        <v>0</v>
      </c>
      <c r="AO900" s="87">
        <v>0</v>
      </c>
      <c r="AP900" s="83">
        <v>0</v>
      </c>
      <c r="AQ900" s="24">
        <v>0</v>
      </c>
      <c r="AR900" s="24">
        <v>0</v>
      </c>
      <c r="AS900" s="24">
        <v>0</v>
      </c>
      <c r="AT900" s="24">
        <v>0</v>
      </c>
      <c r="AU900" s="24">
        <v>0</v>
      </c>
      <c r="AV900" s="24">
        <v>0</v>
      </c>
      <c r="AW900" s="24">
        <v>0</v>
      </c>
    </row>
    <row r="901" spans="1:49">
      <c r="A901" s="5">
        <v>1</v>
      </c>
      <c r="B901" s="5">
        <v>10</v>
      </c>
      <c r="C901" s="5">
        <v>4</v>
      </c>
      <c r="D901" s="5">
        <v>3</v>
      </c>
      <c r="E901" s="5">
        <v>0</v>
      </c>
      <c r="H901" s="5">
        <v>141209</v>
      </c>
      <c r="I901" s="5">
        <v>0</v>
      </c>
      <c r="J901" s="5" t="str">
        <f t="shared" si="58"/>
        <v>141209/0</v>
      </c>
      <c r="K901" s="18" t="s">
        <v>873</v>
      </c>
      <c r="L901" s="5">
        <v>0</v>
      </c>
      <c r="M901" s="5">
        <v>0</v>
      </c>
      <c r="N901" s="5">
        <v>0</v>
      </c>
      <c r="O901" s="5">
        <v>0</v>
      </c>
      <c r="P901" s="5">
        <v>0</v>
      </c>
      <c r="Q901" s="5">
        <v>0</v>
      </c>
      <c r="R901" s="5">
        <v>0</v>
      </c>
      <c r="S901" s="12">
        <v>450</v>
      </c>
      <c r="T901" s="29">
        <v>6</v>
      </c>
      <c r="U901" s="29">
        <v>10</v>
      </c>
      <c r="V901" s="61">
        <v>0</v>
      </c>
      <c r="W901" s="32">
        <f t="shared" si="61"/>
        <v>0</v>
      </c>
      <c r="X901" s="61">
        <v>0</v>
      </c>
      <c r="Y901" s="32">
        <f t="shared" si="62"/>
        <v>0</v>
      </c>
      <c r="Z901" s="61">
        <v>0</v>
      </c>
      <c r="AA901" s="32">
        <f t="shared" si="57"/>
        <v>0</v>
      </c>
      <c r="AB901" s="32">
        <v>0</v>
      </c>
      <c r="AC901" s="32">
        <v>0</v>
      </c>
      <c r="AD901" s="32">
        <v>5000</v>
      </c>
      <c r="AE901" s="32">
        <v>0</v>
      </c>
      <c r="AF901" s="32">
        <v>3100</v>
      </c>
      <c r="AG901" s="32">
        <v>4000</v>
      </c>
      <c r="AH901" s="32">
        <v>0</v>
      </c>
      <c r="AI901" s="21">
        <v>0</v>
      </c>
      <c r="AJ901" s="21">
        <v>0</v>
      </c>
      <c r="AK901" s="9">
        <v>0</v>
      </c>
      <c r="AL901" s="9">
        <v>0</v>
      </c>
      <c r="AM901" s="9">
        <v>0</v>
      </c>
      <c r="AN901" s="21">
        <v>0</v>
      </c>
      <c r="AO901" s="87">
        <v>0</v>
      </c>
      <c r="AP901" s="83">
        <v>0</v>
      </c>
      <c r="AQ901" s="24">
        <v>0</v>
      </c>
      <c r="AR901" s="24">
        <v>0</v>
      </c>
      <c r="AS901" s="24">
        <v>0</v>
      </c>
      <c r="AT901" s="24">
        <v>0</v>
      </c>
      <c r="AU901" s="24">
        <v>0</v>
      </c>
      <c r="AV901" s="24">
        <v>0</v>
      </c>
      <c r="AW901" s="24">
        <v>0</v>
      </c>
    </row>
    <row r="902" spans="1:49">
      <c r="A902" s="1">
        <v>1</v>
      </c>
      <c r="B902" s="1">
        <v>10</v>
      </c>
      <c r="C902" s="1">
        <v>4</v>
      </c>
      <c r="D902" s="1">
        <v>3</v>
      </c>
      <c r="E902" s="1">
        <v>0</v>
      </c>
      <c r="F902" s="5">
        <v>141613</v>
      </c>
      <c r="G902" s="5">
        <v>0</v>
      </c>
      <c r="H902" s="1">
        <v>141300</v>
      </c>
      <c r="I902" s="1">
        <v>2</v>
      </c>
      <c r="J902" s="5" t="str">
        <f t="shared" si="58"/>
        <v>141300/2</v>
      </c>
      <c r="K902" s="2" t="s">
        <v>572</v>
      </c>
      <c r="L902" s="1">
        <v>12</v>
      </c>
      <c r="M902" s="1">
        <v>7</v>
      </c>
      <c r="N902" s="1">
        <v>1</v>
      </c>
      <c r="O902" s="1">
        <v>3</v>
      </c>
      <c r="P902" s="1">
        <v>2</v>
      </c>
      <c r="Q902" s="1">
        <v>5</v>
      </c>
      <c r="R902" s="1">
        <v>1</v>
      </c>
      <c r="S902" s="12">
        <v>354</v>
      </c>
      <c r="T902" s="29">
        <v>6</v>
      </c>
      <c r="U902" s="29">
        <v>10</v>
      </c>
      <c r="V902" s="61">
        <v>0</v>
      </c>
      <c r="W902" s="32">
        <f t="shared" si="61"/>
        <v>0</v>
      </c>
      <c r="X902" s="61">
        <v>0</v>
      </c>
      <c r="Y902" s="32">
        <f t="shared" si="62"/>
        <v>0</v>
      </c>
      <c r="Z902" s="61">
        <v>1000000</v>
      </c>
      <c r="AA902" s="32">
        <f t="shared" si="57"/>
        <v>516.45689908948646</v>
      </c>
      <c r="AB902" s="32">
        <v>516</v>
      </c>
      <c r="AC902" s="32">
        <v>780</v>
      </c>
      <c r="AD902" s="32">
        <v>577.45000000000005</v>
      </c>
      <c r="AE902" s="32">
        <v>630.02</v>
      </c>
      <c r="AF902" s="32">
        <v>0</v>
      </c>
      <c r="AG902" s="32">
        <v>300</v>
      </c>
      <c r="AH902" s="32">
        <v>398.5</v>
      </c>
      <c r="AI902" s="21">
        <v>299.5</v>
      </c>
      <c r="AJ902" s="21">
        <v>350</v>
      </c>
      <c r="AK902" s="9">
        <v>350</v>
      </c>
      <c r="AL902" s="9">
        <v>450</v>
      </c>
      <c r="AM902" s="9">
        <v>450</v>
      </c>
      <c r="AN902" s="21">
        <v>450</v>
      </c>
      <c r="AO902" s="87">
        <v>450</v>
      </c>
      <c r="AP902" s="83">
        <v>450</v>
      </c>
      <c r="AQ902" s="24">
        <v>450</v>
      </c>
      <c r="AR902" s="24">
        <v>450</v>
      </c>
      <c r="AS902" s="24">
        <v>450</v>
      </c>
      <c r="AT902" s="24">
        <v>450</v>
      </c>
      <c r="AU902" s="24">
        <v>450</v>
      </c>
      <c r="AV902" s="24">
        <f>VLOOKUP(J902,Foglio4!$D$2:$I$1206,6,0)</f>
        <v>450</v>
      </c>
      <c r="AW902" s="24">
        <f>VLOOKUP(SPESA!J902,Foglio4!$D$2:$J$1206,7,0)</f>
        <v>450</v>
      </c>
    </row>
    <row r="903" spans="1:49">
      <c r="A903" s="1">
        <v>1</v>
      </c>
      <c r="B903" s="1">
        <v>10</v>
      </c>
      <c r="C903" s="1">
        <v>4</v>
      </c>
      <c r="D903" s="1">
        <v>3</v>
      </c>
      <c r="E903" s="1">
        <v>0</v>
      </c>
      <c r="F903" s="5">
        <v>141612</v>
      </c>
      <c r="G903" s="5">
        <v>0</v>
      </c>
      <c r="H903" s="1">
        <v>141300</v>
      </c>
      <c r="I903" s="1">
        <v>3</v>
      </c>
      <c r="J903" s="5" t="str">
        <f t="shared" si="58"/>
        <v>141300/3</v>
      </c>
      <c r="K903" s="2" t="s">
        <v>573</v>
      </c>
      <c r="L903" s="1">
        <v>12</v>
      </c>
      <c r="M903" s="1">
        <v>7</v>
      </c>
      <c r="N903" s="1">
        <v>1</v>
      </c>
      <c r="O903" s="1">
        <v>3</v>
      </c>
      <c r="P903" s="1">
        <v>2</v>
      </c>
      <c r="Q903" s="1">
        <v>5</v>
      </c>
      <c r="R903" s="1">
        <v>4</v>
      </c>
      <c r="S903" s="12">
        <v>354</v>
      </c>
      <c r="T903" s="29">
        <v>6</v>
      </c>
      <c r="U903" s="29">
        <v>10</v>
      </c>
      <c r="V903" s="61">
        <v>0</v>
      </c>
      <c r="W903" s="32">
        <f t="shared" si="61"/>
        <v>0</v>
      </c>
      <c r="X903" s="61">
        <v>0</v>
      </c>
      <c r="Y903" s="32">
        <f t="shared" si="62"/>
        <v>0</v>
      </c>
      <c r="Z903" s="61">
        <v>1000000</v>
      </c>
      <c r="AA903" s="32">
        <f t="shared" si="57"/>
        <v>516.45689908948646</v>
      </c>
      <c r="AB903" s="32">
        <v>453.03</v>
      </c>
      <c r="AC903" s="32">
        <v>241.56</v>
      </c>
      <c r="AD903" s="32">
        <v>430</v>
      </c>
      <c r="AE903" s="32">
        <v>600</v>
      </c>
      <c r="AF903" s="32">
        <v>500</v>
      </c>
      <c r="AG903" s="32">
        <v>555.62</v>
      </c>
      <c r="AH903" s="32">
        <v>600</v>
      </c>
      <c r="AI903" s="21">
        <v>500</v>
      </c>
      <c r="AJ903" s="21">
        <v>650</v>
      </c>
      <c r="AK903" s="9">
        <v>650</v>
      </c>
      <c r="AL903" s="9">
        <v>650</v>
      </c>
      <c r="AM903" s="9">
        <v>650</v>
      </c>
      <c r="AN903" s="21">
        <v>650</v>
      </c>
      <c r="AO903" s="87">
        <v>650</v>
      </c>
      <c r="AP903" s="83">
        <v>650</v>
      </c>
      <c r="AQ903" s="24">
        <v>650</v>
      </c>
      <c r="AR903" s="24">
        <v>650</v>
      </c>
      <c r="AS903" s="24">
        <v>650</v>
      </c>
      <c r="AT903" s="24">
        <v>650</v>
      </c>
      <c r="AU903" s="24">
        <v>650</v>
      </c>
      <c r="AV903" s="24">
        <f>VLOOKUP(J903,Foglio4!$D$2:$I$1206,6,0)</f>
        <v>650</v>
      </c>
      <c r="AW903" s="24">
        <f>VLOOKUP(SPESA!J903,Foglio4!$D$2:$J$1206,7,0)</f>
        <v>650</v>
      </c>
    </row>
    <row r="904" spans="1:49">
      <c r="A904" s="1">
        <v>1</v>
      </c>
      <c r="B904" s="1">
        <v>10</v>
      </c>
      <c r="C904" s="1">
        <v>4</v>
      </c>
      <c r="D904" s="1">
        <v>3</v>
      </c>
      <c r="E904" s="1">
        <v>0</v>
      </c>
      <c r="F904" s="5">
        <v>141611</v>
      </c>
      <c r="G904" s="5">
        <v>0</v>
      </c>
      <c r="H904" s="1">
        <v>141300</v>
      </c>
      <c r="I904" s="1">
        <v>4</v>
      </c>
      <c r="J904" s="5" t="str">
        <f t="shared" si="58"/>
        <v>141300/4</v>
      </c>
      <c r="K904" s="2" t="s">
        <v>574</v>
      </c>
      <c r="L904" s="1">
        <v>12</v>
      </c>
      <c r="M904" s="1">
        <v>7</v>
      </c>
      <c r="N904" s="1">
        <v>1</v>
      </c>
      <c r="O904" s="1">
        <v>3</v>
      </c>
      <c r="P904" s="1">
        <v>2</v>
      </c>
      <c r="Q904" s="1">
        <v>5</v>
      </c>
      <c r="R904" s="1">
        <v>6</v>
      </c>
      <c r="S904" s="12">
        <v>202</v>
      </c>
      <c r="T904" s="29">
        <v>6</v>
      </c>
      <c r="U904" s="29">
        <v>10</v>
      </c>
      <c r="V904" s="61">
        <v>0</v>
      </c>
      <c r="W904" s="32">
        <f t="shared" si="61"/>
        <v>0</v>
      </c>
      <c r="X904" s="61">
        <v>0</v>
      </c>
      <c r="Y904" s="32">
        <f t="shared" si="62"/>
        <v>0</v>
      </c>
      <c r="Z904" s="61">
        <v>2000000</v>
      </c>
      <c r="AA904" s="32">
        <f t="shared" si="57"/>
        <v>1032.9137981789729</v>
      </c>
      <c r="AB904" s="32">
        <v>0</v>
      </c>
      <c r="AC904" s="32">
        <v>0</v>
      </c>
      <c r="AD904" s="32">
        <v>0</v>
      </c>
      <c r="AE904" s="32">
        <v>783</v>
      </c>
      <c r="AF904" s="32">
        <v>700</v>
      </c>
      <c r="AG904" s="32">
        <v>800</v>
      </c>
      <c r="AH904" s="32">
        <v>1000</v>
      </c>
      <c r="AI904" s="21">
        <v>1350</v>
      </c>
      <c r="AJ904" s="21">
        <v>1350</v>
      </c>
      <c r="AK904" s="9">
        <v>1350</v>
      </c>
      <c r="AL904" s="9">
        <v>1350</v>
      </c>
      <c r="AM904" s="9">
        <v>1350</v>
      </c>
      <c r="AN904" s="21">
        <v>1350</v>
      </c>
      <c r="AO904" s="87">
        <v>1350</v>
      </c>
      <c r="AP904" s="83">
        <v>1350</v>
      </c>
      <c r="AQ904" s="24">
        <v>1350</v>
      </c>
      <c r="AR904" s="24">
        <v>1350</v>
      </c>
      <c r="AS904" s="24">
        <v>1350</v>
      </c>
      <c r="AT904" s="24">
        <v>1350</v>
      </c>
      <c r="AU904" s="24">
        <v>1215</v>
      </c>
      <c r="AV904" s="24">
        <f>VLOOKUP(J904,Foglio4!$D$2:$I$1206,6,0)</f>
        <v>1350</v>
      </c>
      <c r="AW904" s="24">
        <f>VLOOKUP(SPESA!J904,Foglio4!$D$2:$J$1206,7,0)</f>
        <v>1350</v>
      </c>
    </row>
    <row r="905" spans="1:49">
      <c r="A905" s="1">
        <v>1</v>
      </c>
      <c r="B905" s="1">
        <v>10</v>
      </c>
      <c r="C905" s="1">
        <v>4</v>
      </c>
      <c r="D905" s="1">
        <v>3</v>
      </c>
      <c r="E905" s="1">
        <v>0</v>
      </c>
      <c r="F905" s="5">
        <v>141610</v>
      </c>
      <c r="G905" s="5">
        <v>0</v>
      </c>
      <c r="H905" s="1">
        <v>141300</v>
      </c>
      <c r="I905" s="1">
        <v>6</v>
      </c>
      <c r="J905" s="5" t="str">
        <f t="shared" si="58"/>
        <v>141300/6</v>
      </c>
      <c r="K905" s="2" t="s">
        <v>575</v>
      </c>
      <c r="L905" s="1">
        <v>12</v>
      </c>
      <c r="M905" s="1">
        <v>7</v>
      </c>
      <c r="N905" s="1">
        <v>1</v>
      </c>
      <c r="O905" s="1">
        <v>3</v>
      </c>
      <c r="P905" s="1">
        <v>2</v>
      </c>
      <c r="Q905" s="1">
        <v>13</v>
      </c>
      <c r="R905" s="1">
        <v>2</v>
      </c>
      <c r="S905" s="12">
        <v>202</v>
      </c>
      <c r="T905" s="29">
        <v>6</v>
      </c>
      <c r="U905" s="29">
        <v>10</v>
      </c>
      <c r="V905" s="61">
        <v>0</v>
      </c>
      <c r="W905" s="32">
        <f t="shared" si="61"/>
        <v>0</v>
      </c>
      <c r="X905" s="61">
        <v>0</v>
      </c>
      <c r="Y905" s="32">
        <f t="shared" si="62"/>
        <v>0</v>
      </c>
      <c r="Z905" s="61">
        <v>11235664</v>
      </c>
      <c r="AA905" s="32">
        <f t="shared" si="57"/>
        <v>5802.7361886513763</v>
      </c>
      <c r="AB905" s="32">
        <v>5802.73</v>
      </c>
      <c r="AC905" s="32">
        <v>5802.74</v>
      </c>
      <c r="AD905" s="32">
        <v>5802.74</v>
      </c>
      <c r="AE905" s="32">
        <v>5802.96</v>
      </c>
      <c r="AF905" s="32">
        <v>5802.96</v>
      </c>
      <c r="AG905" s="32">
        <v>7100</v>
      </c>
      <c r="AH905" s="32">
        <v>7100</v>
      </c>
      <c r="AI905" s="21">
        <v>5658.3</v>
      </c>
      <c r="AJ905" s="21">
        <v>4308</v>
      </c>
      <c r="AK905" s="9">
        <v>4308</v>
      </c>
      <c r="AL905" s="9">
        <v>4308</v>
      </c>
      <c r="AM905" s="9">
        <v>4308</v>
      </c>
      <c r="AN905" s="21">
        <v>4308</v>
      </c>
      <c r="AO905" s="87">
        <v>4308</v>
      </c>
      <c r="AP905" s="83">
        <v>4193.55</v>
      </c>
      <c r="AQ905" s="24">
        <v>4136.32</v>
      </c>
      <c r="AR905" s="24">
        <v>4136.32</v>
      </c>
      <c r="AS905" s="24">
        <v>2500</v>
      </c>
      <c r="AT905" s="24">
        <v>2500</v>
      </c>
      <c r="AU905" s="24">
        <v>2500</v>
      </c>
      <c r="AV905" s="24">
        <f>VLOOKUP(J905,Foglio4!$D$2:$I$1206,6,0)</f>
        <v>2500</v>
      </c>
      <c r="AW905" s="24">
        <f>VLOOKUP(SPESA!J905,Foglio4!$D$2:$J$1206,7,0)</f>
        <v>2500</v>
      </c>
    </row>
    <row r="906" spans="1:49">
      <c r="A906" s="1">
        <v>1</v>
      </c>
      <c r="B906" s="1">
        <v>10</v>
      </c>
      <c r="C906" s="1">
        <v>4</v>
      </c>
      <c r="D906" s="1">
        <v>3</v>
      </c>
      <c r="E906" s="1">
        <v>0</v>
      </c>
      <c r="F906" s="5">
        <v>141600</v>
      </c>
      <c r="G906" s="5">
        <v>0</v>
      </c>
      <c r="H906" s="1">
        <v>141300</v>
      </c>
      <c r="I906" s="1">
        <v>8</v>
      </c>
      <c r="J906" s="5" t="str">
        <f t="shared" si="58"/>
        <v>141300/8</v>
      </c>
      <c r="K906" s="2" t="s">
        <v>576</v>
      </c>
      <c r="L906" s="1">
        <v>12</v>
      </c>
      <c r="M906" s="1">
        <v>7</v>
      </c>
      <c r="N906" s="1">
        <v>1</v>
      </c>
      <c r="O906" s="1">
        <v>3</v>
      </c>
      <c r="P906" s="1">
        <v>2</v>
      </c>
      <c r="Q906" s="1">
        <v>99</v>
      </c>
      <c r="R906" s="1">
        <v>999</v>
      </c>
      <c r="S906" s="12">
        <v>450</v>
      </c>
      <c r="T906" s="29">
        <v>6</v>
      </c>
      <c r="U906" s="29">
        <v>10</v>
      </c>
      <c r="V906" s="61">
        <v>38831251</v>
      </c>
      <c r="W906" s="32">
        <f t="shared" si="61"/>
        <v>20054.667479225522</v>
      </c>
      <c r="X906" s="61">
        <v>67126933</v>
      </c>
      <c r="Y906" s="32">
        <f t="shared" si="62"/>
        <v>34668.167662567721</v>
      </c>
      <c r="Z906" s="61">
        <v>66054891</v>
      </c>
      <c r="AA906" s="32">
        <f t="shared" si="57"/>
        <v>34114.50417555403</v>
      </c>
      <c r="AB906" s="32">
        <v>35376.870000000003</v>
      </c>
      <c r="AC906" s="32">
        <v>35000</v>
      </c>
      <c r="AD906" s="32">
        <v>35000</v>
      </c>
      <c r="AE906" s="32">
        <v>40000</v>
      </c>
      <c r="AF906" s="32">
        <v>35952.800000000003</v>
      </c>
      <c r="AG906" s="32">
        <v>25867.23</v>
      </c>
      <c r="AH906" s="32">
        <v>21250</v>
      </c>
      <c r="AI906" s="21">
        <v>29000</v>
      </c>
      <c r="AJ906" s="21">
        <v>30000</v>
      </c>
      <c r="AK906" s="9">
        <v>33528</v>
      </c>
      <c r="AL906" s="9">
        <v>35000</v>
      </c>
      <c r="AM906" s="9">
        <v>33000</v>
      </c>
      <c r="AN906" s="21">
        <v>30000</v>
      </c>
      <c r="AO906" s="87">
        <v>28700</v>
      </c>
      <c r="AP906" s="83">
        <v>29944.84</v>
      </c>
      <c r="AQ906" s="24">
        <v>32293</v>
      </c>
      <c r="AR906" s="24">
        <v>29559</v>
      </c>
      <c r="AS906" s="24">
        <v>28674</v>
      </c>
      <c r="AT906" s="24">
        <v>17000</v>
      </c>
      <c r="AU906" s="24">
        <v>15000</v>
      </c>
      <c r="AV906" s="24">
        <f>VLOOKUP(J906,Foglio4!$D$2:$I$1206,6,0)</f>
        <v>30000</v>
      </c>
      <c r="AW906" s="24">
        <f>VLOOKUP(SPESA!J906,Foglio4!$D$2:$J$1206,7,0)</f>
        <v>30000</v>
      </c>
    </row>
    <row r="907" spans="1:49">
      <c r="A907" s="1">
        <v>1</v>
      </c>
      <c r="B907" s="1">
        <v>10</v>
      </c>
      <c r="C907" s="1">
        <v>4</v>
      </c>
      <c r="D907" s="1">
        <v>3</v>
      </c>
      <c r="E907" s="1">
        <v>0</v>
      </c>
      <c r="H907" s="1">
        <v>141300</v>
      </c>
      <c r="I907" s="1">
        <v>52</v>
      </c>
      <c r="J907" s="5" t="str">
        <f t="shared" ref="J907:J970" si="63">CONCATENATE(H907,"/",I907)</f>
        <v>141300/52</v>
      </c>
      <c r="K907" s="2" t="s">
        <v>577</v>
      </c>
      <c r="L907" s="1">
        <v>12</v>
      </c>
      <c r="M907" s="1">
        <v>7</v>
      </c>
      <c r="N907" s="1">
        <v>1</v>
      </c>
      <c r="O907" s="1">
        <v>10</v>
      </c>
      <c r="P907" s="1">
        <v>2</v>
      </c>
      <c r="Q907" s="1">
        <v>1</v>
      </c>
      <c r="R907" s="1">
        <v>1</v>
      </c>
      <c r="S907" s="12">
        <v>354</v>
      </c>
      <c r="T907" s="29">
        <v>6</v>
      </c>
      <c r="U907" s="29">
        <v>10</v>
      </c>
      <c r="V907" s="61">
        <v>0</v>
      </c>
      <c r="W907" s="32">
        <f t="shared" si="61"/>
        <v>0</v>
      </c>
      <c r="X907" s="61">
        <v>0</v>
      </c>
      <c r="Y907" s="32">
        <f t="shared" si="62"/>
        <v>0</v>
      </c>
      <c r="Z907" s="61">
        <v>0</v>
      </c>
      <c r="AA907" s="32">
        <f t="shared" si="57"/>
        <v>0</v>
      </c>
      <c r="AB907" s="32">
        <v>0</v>
      </c>
      <c r="AC907" s="32">
        <v>0</v>
      </c>
      <c r="AD907" s="32">
        <v>0</v>
      </c>
      <c r="AE907" s="32">
        <v>0</v>
      </c>
      <c r="AF907" s="32">
        <v>0</v>
      </c>
      <c r="AG907" s="32">
        <v>0</v>
      </c>
      <c r="AH907" s="32">
        <v>0</v>
      </c>
      <c r="AI907" s="21">
        <v>0</v>
      </c>
      <c r="AJ907" s="21">
        <v>0</v>
      </c>
      <c r="AK907" s="9">
        <v>0</v>
      </c>
      <c r="AL907" s="9">
        <v>0</v>
      </c>
      <c r="AM907" s="9">
        <v>0</v>
      </c>
      <c r="AN907" s="21">
        <v>0</v>
      </c>
      <c r="AO907" s="87">
        <v>0</v>
      </c>
      <c r="AP907" s="83">
        <v>0</v>
      </c>
      <c r="AQ907" s="24">
        <v>0</v>
      </c>
      <c r="AR907" s="24">
        <v>0</v>
      </c>
      <c r="AS907" s="24">
        <v>0</v>
      </c>
      <c r="AT907" s="24">
        <v>0</v>
      </c>
      <c r="AU907" s="24">
        <v>0</v>
      </c>
      <c r="AV907" s="24">
        <f>VLOOKUP(J907,Foglio4!$D$2:$I$1206,6,0)</f>
        <v>0</v>
      </c>
      <c r="AW907" s="24">
        <f>VLOOKUP(SPESA!J907,Foglio4!$D$2:$J$1206,7,0)</f>
        <v>0</v>
      </c>
    </row>
    <row r="908" spans="1:49">
      <c r="A908" s="1">
        <v>1</v>
      </c>
      <c r="B908" s="1">
        <v>10</v>
      </c>
      <c r="C908" s="1">
        <v>4</v>
      </c>
      <c r="D908" s="1">
        <v>3</v>
      </c>
      <c r="E908" s="1">
        <v>0</v>
      </c>
      <c r="H908" s="1">
        <v>141300</v>
      </c>
      <c r="I908" s="1">
        <v>53</v>
      </c>
      <c r="J908" s="5" t="str">
        <f t="shared" si="63"/>
        <v>141300/53</v>
      </c>
      <c r="K908" s="2" t="s">
        <v>578</v>
      </c>
      <c r="L908" s="1">
        <v>12</v>
      </c>
      <c r="M908" s="1">
        <v>7</v>
      </c>
      <c r="N908" s="1">
        <v>1</v>
      </c>
      <c r="O908" s="1">
        <v>10</v>
      </c>
      <c r="P908" s="1">
        <v>2</v>
      </c>
      <c r="Q908" s="1">
        <v>1</v>
      </c>
      <c r="R908" s="1">
        <v>1</v>
      </c>
      <c r="S908" s="12">
        <v>354</v>
      </c>
      <c r="T908" s="29">
        <v>6</v>
      </c>
      <c r="U908" s="29">
        <v>10</v>
      </c>
      <c r="V908" s="61">
        <v>0</v>
      </c>
      <c r="W908" s="32">
        <f t="shared" si="61"/>
        <v>0</v>
      </c>
      <c r="X908" s="61">
        <v>0</v>
      </c>
      <c r="Y908" s="32">
        <f t="shared" si="62"/>
        <v>0</v>
      </c>
      <c r="Z908" s="61">
        <v>0</v>
      </c>
      <c r="AA908" s="32">
        <f t="shared" ref="AA908:AA976" si="64">Z908/1936.27</f>
        <v>0</v>
      </c>
      <c r="AB908" s="32">
        <v>0</v>
      </c>
      <c r="AC908" s="32">
        <v>0</v>
      </c>
      <c r="AD908" s="32">
        <v>0</v>
      </c>
      <c r="AE908" s="32">
        <v>0</v>
      </c>
      <c r="AF908" s="32">
        <v>0</v>
      </c>
      <c r="AG908" s="32">
        <v>0</v>
      </c>
      <c r="AH908" s="32">
        <v>0</v>
      </c>
      <c r="AI908" s="21">
        <v>0</v>
      </c>
      <c r="AJ908" s="21">
        <v>0</v>
      </c>
      <c r="AK908" s="9">
        <v>0</v>
      </c>
      <c r="AL908" s="9">
        <v>0</v>
      </c>
      <c r="AM908" s="9">
        <v>0</v>
      </c>
      <c r="AN908" s="21">
        <v>0</v>
      </c>
      <c r="AO908" s="87">
        <v>0</v>
      </c>
      <c r="AP908" s="83">
        <v>0</v>
      </c>
      <c r="AQ908" s="24">
        <v>0</v>
      </c>
      <c r="AR908" s="24">
        <v>0</v>
      </c>
      <c r="AS908" s="24">
        <v>0</v>
      </c>
      <c r="AT908" s="24">
        <v>0</v>
      </c>
      <c r="AU908" s="24">
        <v>0</v>
      </c>
      <c r="AV908" s="24">
        <f>VLOOKUP(J908,Foglio4!$D$2:$I$1206,6,0)</f>
        <v>0</v>
      </c>
      <c r="AW908" s="24">
        <f>VLOOKUP(SPESA!J908,Foglio4!$D$2:$J$1206,7,0)</f>
        <v>0</v>
      </c>
    </row>
    <row r="909" spans="1:49">
      <c r="A909" s="1">
        <v>1</v>
      </c>
      <c r="B909" s="1">
        <v>10</v>
      </c>
      <c r="C909" s="1">
        <v>4</v>
      </c>
      <c r="D909" s="1">
        <v>3</v>
      </c>
      <c r="E909" s="1">
        <v>0</v>
      </c>
      <c r="H909" s="1">
        <v>141300</v>
      </c>
      <c r="I909" s="1">
        <v>54</v>
      </c>
      <c r="J909" s="5" t="str">
        <f t="shared" si="63"/>
        <v>141300/54</v>
      </c>
      <c r="K909" s="2" t="s">
        <v>579</v>
      </c>
      <c r="L909" s="1">
        <v>12</v>
      </c>
      <c r="M909" s="1">
        <v>7</v>
      </c>
      <c r="N909" s="1">
        <v>1</v>
      </c>
      <c r="O909" s="1">
        <v>10</v>
      </c>
      <c r="P909" s="1">
        <v>2</v>
      </c>
      <c r="Q909" s="1">
        <v>1</v>
      </c>
      <c r="R909" s="1">
        <v>1</v>
      </c>
      <c r="S909" s="12">
        <v>202</v>
      </c>
      <c r="T909" s="29">
        <v>6</v>
      </c>
      <c r="U909" s="29">
        <v>10</v>
      </c>
      <c r="V909" s="61">
        <v>0</v>
      </c>
      <c r="W909" s="32">
        <f t="shared" si="61"/>
        <v>0</v>
      </c>
      <c r="X909" s="61">
        <v>0</v>
      </c>
      <c r="Y909" s="32">
        <f t="shared" si="62"/>
        <v>0</v>
      </c>
      <c r="Z909" s="61">
        <v>0</v>
      </c>
      <c r="AA909" s="32">
        <f t="shared" si="64"/>
        <v>0</v>
      </c>
      <c r="AB909" s="32">
        <v>0</v>
      </c>
      <c r="AC909" s="32">
        <v>0</v>
      </c>
      <c r="AD909" s="32">
        <v>0</v>
      </c>
      <c r="AE909" s="32">
        <v>0</v>
      </c>
      <c r="AF909" s="32">
        <v>0</v>
      </c>
      <c r="AG909" s="32">
        <v>0</v>
      </c>
      <c r="AH909" s="32">
        <v>0</v>
      </c>
      <c r="AI909" s="21">
        <v>0</v>
      </c>
      <c r="AJ909" s="21">
        <v>0</v>
      </c>
      <c r="AK909" s="9">
        <v>0</v>
      </c>
      <c r="AL909" s="9">
        <v>0</v>
      </c>
      <c r="AM909" s="9">
        <v>0</v>
      </c>
      <c r="AN909" s="21">
        <v>0</v>
      </c>
      <c r="AO909" s="87">
        <v>0</v>
      </c>
      <c r="AP909" s="83">
        <v>0</v>
      </c>
      <c r="AQ909" s="24">
        <v>0</v>
      </c>
      <c r="AR909" s="24">
        <v>0</v>
      </c>
      <c r="AS909" s="24">
        <v>0</v>
      </c>
      <c r="AT909" s="24">
        <v>0</v>
      </c>
      <c r="AU909" s="24">
        <v>0</v>
      </c>
      <c r="AV909" s="24">
        <f>VLOOKUP(J909,Foglio4!$D$2:$I$1206,6,0)</f>
        <v>0</v>
      </c>
      <c r="AW909" s="24">
        <f>VLOOKUP(SPESA!J909,Foglio4!$D$2:$J$1206,7,0)</f>
        <v>0</v>
      </c>
    </row>
    <row r="910" spans="1:49">
      <c r="A910" s="1">
        <v>1</v>
      </c>
      <c r="B910" s="1">
        <v>10</v>
      </c>
      <c r="C910" s="1">
        <v>4</v>
      </c>
      <c r="D910" s="1">
        <v>3</v>
      </c>
      <c r="E910" s="1">
        <v>0</v>
      </c>
      <c r="H910" s="1">
        <v>141300</v>
      </c>
      <c r="I910" s="1">
        <v>56</v>
      </c>
      <c r="J910" s="5" t="str">
        <f t="shared" si="63"/>
        <v>141300/56</v>
      </c>
      <c r="K910" s="2" t="s">
        <v>580</v>
      </c>
      <c r="L910" s="1">
        <v>12</v>
      </c>
      <c r="M910" s="1">
        <v>7</v>
      </c>
      <c r="N910" s="1">
        <v>1</v>
      </c>
      <c r="O910" s="1">
        <v>10</v>
      </c>
      <c r="P910" s="1">
        <v>2</v>
      </c>
      <c r="Q910" s="1">
        <v>1</v>
      </c>
      <c r="R910" s="1">
        <v>1</v>
      </c>
      <c r="S910" s="12">
        <v>202</v>
      </c>
      <c r="T910" s="29">
        <v>6</v>
      </c>
      <c r="U910" s="29">
        <v>10</v>
      </c>
      <c r="V910" s="61">
        <v>0</v>
      </c>
      <c r="W910" s="32">
        <f t="shared" si="61"/>
        <v>0</v>
      </c>
      <c r="X910" s="61">
        <v>0</v>
      </c>
      <c r="Y910" s="32">
        <f t="shared" si="62"/>
        <v>0</v>
      </c>
      <c r="Z910" s="61">
        <v>0</v>
      </c>
      <c r="AA910" s="32">
        <f t="shared" si="64"/>
        <v>0</v>
      </c>
      <c r="AB910" s="32">
        <v>0</v>
      </c>
      <c r="AC910" s="32">
        <v>0</v>
      </c>
      <c r="AD910" s="32">
        <v>0</v>
      </c>
      <c r="AE910" s="32">
        <v>0</v>
      </c>
      <c r="AF910" s="32">
        <v>0</v>
      </c>
      <c r="AG910" s="32">
        <v>0</v>
      </c>
      <c r="AH910" s="32">
        <v>0</v>
      </c>
      <c r="AI910" s="21">
        <v>0</v>
      </c>
      <c r="AJ910" s="21">
        <v>0</v>
      </c>
      <c r="AK910" s="9">
        <v>0</v>
      </c>
      <c r="AL910" s="9">
        <v>0</v>
      </c>
      <c r="AM910" s="9">
        <v>0</v>
      </c>
      <c r="AN910" s="21">
        <v>0</v>
      </c>
      <c r="AO910" s="87">
        <v>0</v>
      </c>
      <c r="AP910" s="83">
        <v>0</v>
      </c>
      <c r="AQ910" s="24">
        <v>0</v>
      </c>
      <c r="AR910" s="24">
        <v>0</v>
      </c>
      <c r="AS910" s="24">
        <v>0</v>
      </c>
      <c r="AT910" s="24">
        <v>0</v>
      </c>
      <c r="AU910" s="24">
        <v>0</v>
      </c>
      <c r="AV910" s="24">
        <f>VLOOKUP(J910,Foglio4!$D$2:$I$1206,6,0)</f>
        <v>0</v>
      </c>
      <c r="AW910" s="24">
        <f>VLOOKUP(SPESA!J910,Foglio4!$D$2:$J$1206,7,0)</f>
        <v>0</v>
      </c>
    </row>
    <row r="911" spans="1:49">
      <c r="A911" s="1">
        <v>1</v>
      </c>
      <c r="B911" s="1">
        <v>10</v>
      </c>
      <c r="C911" s="1">
        <v>4</v>
      </c>
      <c r="D911" s="1">
        <v>3</v>
      </c>
      <c r="E911" s="1">
        <v>0</v>
      </c>
      <c r="H911" s="1">
        <v>141300</v>
      </c>
      <c r="I911" s="1">
        <v>58</v>
      </c>
      <c r="J911" s="5" t="str">
        <f t="shared" si="63"/>
        <v>141300/58</v>
      </c>
      <c r="K911" s="2" t="s">
        <v>581</v>
      </c>
      <c r="L911" s="1">
        <v>12</v>
      </c>
      <c r="M911" s="1">
        <v>7</v>
      </c>
      <c r="N911" s="1">
        <v>1</v>
      </c>
      <c r="O911" s="1">
        <v>10</v>
      </c>
      <c r="P911" s="1">
        <v>2</v>
      </c>
      <c r="Q911" s="1">
        <v>1</v>
      </c>
      <c r="R911" s="1">
        <v>1</v>
      </c>
      <c r="S911" s="12">
        <v>450</v>
      </c>
      <c r="T911" s="29">
        <v>6</v>
      </c>
      <c r="U911" s="29">
        <v>10</v>
      </c>
      <c r="V911" s="61">
        <v>0</v>
      </c>
      <c r="W911" s="32">
        <f t="shared" si="61"/>
        <v>0</v>
      </c>
      <c r="X911" s="61">
        <v>0</v>
      </c>
      <c r="Y911" s="32">
        <f t="shared" si="62"/>
        <v>0</v>
      </c>
      <c r="Z911" s="61">
        <v>0</v>
      </c>
      <c r="AA911" s="32">
        <f t="shared" si="64"/>
        <v>0</v>
      </c>
      <c r="AB911" s="32">
        <v>0</v>
      </c>
      <c r="AC911" s="32">
        <v>0</v>
      </c>
      <c r="AD911" s="32">
        <v>0</v>
      </c>
      <c r="AE911" s="32">
        <v>0</v>
      </c>
      <c r="AF911" s="32">
        <v>0</v>
      </c>
      <c r="AG911" s="32">
        <v>0</v>
      </c>
      <c r="AH911" s="32">
        <v>0</v>
      </c>
      <c r="AI911" s="21">
        <v>0</v>
      </c>
      <c r="AJ911" s="21">
        <v>0</v>
      </c>
      <c r="AK911" s="9">
        <v>0</v>
      </c>
      <c r="AL911" s="9">
        <v>0</v>
      </c>
      <c r="AM911" s="9">
        <v>0</v>
      </c>
      <c r="AN911" s="21">
        <v>0</v>
      </c>
      <c r="AO911" s="87">
        <v>0</v>
      </c>
      <c r="AP911" s="83">
        <v>0</v>
      </c>
      <c r="AQ911" s="24">
        <v>0</v>
      </c>
      <c r="AR911" s="24">
        <v>0</v>
      </c>
      <c r="AS911" s="24">
        <v>0</v>
      </c>
      <c r="AT911" s="24">
        <v>0</v>
      </c>
      <c r="AU911" s="24">
        <v>0</v>
      </c>
      <c r="AV911" s="24">
        <f>VLOOKUP(J911,Foglio4!$D$2:$I$1206,6,0)</f>
        <v>0</v>
      </c>
      <c r="AW911" s="24">
        <f>VLOOKUP(SPESA!J911,Foglio4!$D$2:$J$1206,7,0)</f>
        <v>0</v>
      </c>
    </row>
    <row r="912" spans="1:49">
      <c r="A912" s="5">
        <v>1</v>
      </c>
      <c r="B912" s="5">
        <v>10</v>
      </c>
      <c r="C912" s="5">
        <v>4</v>
      </c>
      <c r="D912" s="5">
        <v>5</v>
      </c>
      <c r="E912" s="5">
        <v>0</v>
      </c>
      <c r="H912" s="5">
        <v>141350</v>
      </c>
      <c r="I912" s="5">
        <v>0</v>
      </c>
      <c r="J912" s="5" t="str">
        <f t="shared" si="63"/>
        <v>141350/0</v>
      </c>
      <c r="K912" s="86" t="s">
        <v>1153</v>
      </c>
      <c r="L912" s="5">
        <v>12</v>
      </c>
      <c r="M912" s="5">
        <v>7</v>
      </c>
      <c r="N912" s="5">
        <v>1</v>
      </c>
      <c r="O912" s="5">
        <v>4</v>
      </c>
      <c r="P912" s="5">
        <v>2</v>
      </c>
      <c r="Q912" s="5">
        <v>5</v>
      </c>
      <c r="R912" s="5">
        <v>999</v>
      </c>
      <c r="S912" s="94">
        <v>450</v>
      </c>
      <c r="T912" s="29">
        <v>6</v>
      </c>
      <c r="U912" s="29">
        <v>10</v>
      </c>
      <c r="V912" s="61">
        <v>0</v>
      </c>
      <c r="W912" s="32">
        <v>0</v>
      </c>
      <c r="X912" s="61">
        <v>0</v>
      </c>
      <c r="Y912" s="32">
        <v>0</v>
      </c>
      <c r="Z912" s="61">
        <v>0</v>
      </c>
      <c r="AA912" s="32">
        <v>0</v>
      </c>
      <c r="AB912" s="32">
        <v>0</v>
      </c>
      <c r="AC912" s="32">
        <v>0</v>
      </c>
      <c r="AD912" s="32">
        <v>0</v>
      </c>
      <c r="AE912" s="32">
        <v>0</v>
      </c>
      <c r="AF912" s="32">
        <v>0</v>
      </c>
      <c r="AG912" s="32">
        <v>0</v>
      </c>
      <c r="AH912" s="32">
        <v>0</v>
      </c>
      <c r="AI912" s="21">
        <v>0</v>
      </c>
      <c r="AJ912" s="21">
        <v>0</v>
      </c>
      <c r="AK912" s="9">
        <v>0</v>
      </c>
      <c r="AL912" s="9">
        <v>0</v>
      </c>
      <c r="AM912" s="9">
        <v>0</v>
      </c>
      <c r="AN912" s="21">
        <v>0</v>
      </c>
      <c r="AO912" s="87">
        <v>0</v>
      </c>
      <c r="AP912" s="83">
        <v>5000</v>
      </c>
      <c r="AQ912" s="24">
        <v>4000</v>
      </c>
      <c r="AR912" s="24">
        <v>3000</v>
      </c>
      <c r="AS912" s="24">
        <v>0</v>
      </c>
      <c r="AT912" s="24">
        <v>0</v>
      </c>
      <c r="AU912" s="24">
        <v>0</v>
      </c>
      <c r="AV912" s="24">
        <f>VLOOKUP(J912,Foglio4!$D$2:$I$1206,6,0)</f>
        <v>0</v>
      </c>
      <c r="AW912" s="24">
        <f>VLOOKUP(SPESA!J912,Foglio4!$D$2:$J$1206,7,0)</f>
        <v>0</v>
      </c>
    </row>
    <row r="913" spans="1:49">
      <c r="A913" s="5">
        <v>1</v>
      </c>
      <c r="B913" s="5">
        <v>10</v>
      </c>
      <c r="C913" s="5">
        <v>4</v>
      </c>
      <c r="D913" s="5">
        <v>5</v>
      </c>
      <c r="E913" s="5">
        <v>0</v>
      </c>
      <c r="H913" s="5">
        <v>141350</v>
      </c>
      <c r="I913" s="5">
        <v>71</v>
      </c>
      <c r="J913" s="5" t="str">
        <f t="shared" si="63"/>
        <v>141350/71</v>
      </c>
      <c r="K913" s="86" t="s">
        <v>1154</v>
      </c>
      <c r="L913" s="5">
        <v>12</v>
      </c>
      <c r="M913" s="5">
        <v>7</v>
      </c>
      <c r="N913" s="5">
        <v>1</v>
      </c>
      <c r="O913" s="5">
        <v>10</v>
      </c>
      <c r="P913" s="5">
        <v>2</v>
      </c>
      <c r="Q913" s="5">
        <v>1</v>
      </c>
      <c r="R913" s="5">
        <v>0</v>
      </c>
      <c r="S913" s="94">
        <v>450</v>
      </c>
      <c r="T913" s="29">
        <v>6</v>
      </c>
      <c r="U913" s="29">
        <v>10</v>
      </c>
      <c r="V913" s="61">
        <v>0</v>
      </c>
      <c r="W913" s="32">
        <v>0</v>
      </c>
      <c r="X913" s="61">
        <v>0</v>
      </c>
      <c r="Y913" s="32">
        <v>0</v>
      </c>
      <c r="Z913" s="61">
        <v>0</v>
      </c>
      <c r="AA913" s="32">
        <v>0</v>
      </c>
      <c r="AB913" s="32">
        <v>0</v>
      </c>
      <c r="AC913" s="32">
        <v>0</v>
      </c>
      <c r="AD913" s="32">
        <v>0</v>
      </c>
      <c r="AE913" s="32">
        <v>0</v>
      </c>
      <c r="AF913" s="32">
        <v>0</v>
      </c>
      <c r="AG913" s="32">
        <v>0</v>
      </c>
      <c r="AH913" s="32">
        <v>0</v>
      </c>
      <c r="AI913" s="21">
        <v>0</v>
      </c>
      <c r="AJ913" s="21">
        <v>0</v>
      </c>
      <c r="AK913" s="9">
        <v>0</v>
      </c>
      <c r="AL913" s="9">
        <v>0</v>
      </c>
      <c r="AM913" s="9">
        <v>0</v>
      </c>
      <c r="AN913" s="21">
        <v>0</v>
      </c>
      <c r="AO913" s="87">
        <v>0</v>
      </c>
      <c r="AP913" s="83">
        <v>0</v>
      </c>
      <c r="AQ913" s="24">
        <v>0</v>
      </c>
      <c r="AR913" s="24">
        <v>0</v>
      </c>
      <c r="AS913" s="24">
        <v>0</v>
      </c>
      <c r="AT913" s="24">
        <v>0</v>
      </c>
      <c r="AU913" s="24">
        <v>0</v>
      </c>
      <c r="AV913" s="24">
        <f>VLOOKUP(J913,Foglio4!$D$2:$I$1206,6,0)</f>
        <v>0</v>
      </c>
      <c r="AW913" s="24">
        <f>VLOOKUP(SPESA!J913,Foglio4!$D$2:$J$1206,7,0)</f>
        <v>0</v>
      </c>
    </row>
    <row r="914" spans="1:49">
      <c r="A914" s="1">
        <v>1</v>
      </c>
      <c r="B914" s="1">
        <v>10</v>
      </c>
      <c r="C914" s="1">
        <v>4</v>
      </c>
      <c r="D914" s="1">
        <v>3</v>
      </c>
      <c r="E914" s="1">
        <v>0</v>
      </c>
      <c r="H914" s="1">
        <v>141400</v>
      </c>
      <c r="I914" s="1">
        <v>0</v>
      </c>
      <c r="J914" s="5" t="str">
        <f t="shared" si="63"/>
        <v>141400/0</v>
      </c>
      <c r="K914" s="2" t="s">
        <v>582</v>
      </c>
      <c r="L914" s="1">
        <v>12</v>
      </c>
      <c r="M914" s="1">
        <v>7</v>
      </c>
      <c r="N914" s="1">
        <v>1</v>
      </c>
      <c r="O914" s="1">
        <v>3</v>
      </c>
      <c r="P914" s="1">
        <v>2</v>
      </c>
      <c r="Q914" s="1">
        <v>99</v>
      </c>
      <c r="R914" s="1">
        <v>999</v>
      </c>
      <c r="S914" s="12">
        <v>450</v>
      </c>
      <c r="T914" s="29">
        <v>6</v>
      </c>
      <c r="U914" s="29">
        <v>10</v>
      </c>
      <c r="V914" s="61">
        <v>45650538</v>
      </c>
      <c r="W914" s="32">
        <f t="shared" si="61"/>
        <v>23576.53529724677</v>
      </c>
      <c r="X914" s="61">
        <v>241866000</v>
      </c>
      <c r="Y914" s="32">
        <f t="shared" si="62"/>
        <v>124913.36435517773</v>
      </c>
      <c r="Z914" s="61">
        <v>387000196</v>
      </c>
      <c r="AA914" s="32">
        <f t="shared" si="64"/>
        <v>199868.92117318348</v>
      </c>
      <c r="AB914" s="32">
        <v>212681.02</v>
      </c>
      <c r="AC914" s="32">
        <v>0</v>
      </c>
      <c r="AD914" s="32">
        <v>0</v>
      </c>
      <c r="AE914" s="32">
        <v>0</v>
      </c>
      <c r="AF914" s="32">
        <v>0</v>
      </c>
      <c r="AG914" s="32">
        <v>359562.96</v>
      </c>
      <c r="AH914" s="32">
        <v>437340.97</v>
      </c>
      <c r="AI914" s="21">
        <v>551376.84</v>
      </c>
      <c r="AJ914" s="21">
        <v>579690.6</v>
      </c>
      <c r="AK914" s="9">
        <v>557658.97</v>
      </c>
      <c r="AL914" s="9">
        <v>562984.5</v>
      </c>
      <c r="AM914" s="9">
        <v>488217.39</v>
      </c>
      <c r="AN914" s="21">
        <v>423028.31</v>
      </c>
      <c r="AO914" s="87">
        <v>408125.57</v>
      </c>
      <c r="AP914" s="83">
        <v>408716.58</v>
      </c>
      <c r="AQ914" s="24">
        <v>386839.4</v>
      </c>
      <c r="AR914" s="24">
        <v>394944.76</v>
      </c>
      <c r="AS914" s="24">
        <v>340040.83</v>
      </c>
      <c r="AT914" s="24">
        <v>270925.7</v>
      </c>
      <c r="AU914" s="24">
        <v>260035</v>
      </c>
      <c r="AV914" s="24">
        <f>VLOOKUP(J914,Foglio4!$D$2:$I$1206,6,0)</f>
        <v>260000</v>
      </c>
      <c r="AW914" s="24">
        <f>VLOOKUP(SPESA!J914,Foglio4!$D$2:$J$1206,7,0)</f>
        <v>260000</v>
      </c>
    </row>
    <row r="915" spans="1:49">
      <c r="A915" s="1">
        <v>1</v>
      </c>
      <c r="B915" s="1">
        <v>10</v>
      </c>
      <c r="C915" s="1">
        <v>4</v>
      </c>
      <c r="D915" s="1">
        <v>3</v>
      </c>
      <c r="E915" s="1">
        <v>0</v>
      </c>
      <c r="H915" s="1">
        <v>141400</v>
      </c>
      <c r="I915" s="1">
        <v>71</v>
      </c>
      <c r="J915" s="5" t="str">
        <f t="shared" si="63"/>
        <v>141400/71</v>
      </c>
      <c r="K915" s="2" t="s">
        <v>583</v>
      </c>
      <c r="L915" s="1">
        <v>12</v>
      </c>
      <c r="M915" s="1">
        <v>7</v>
      </c>
      <c r="N915" s="1">
        <v>1</v>
      </c>
      <c r="O915" s="1">
        <v>10</v>
      </c>
      <c r="P915" s="1">
        <v>2</v>
      </c>
      <c r="Q915" s="1">
        <v>1</v>
      </c>
      <c r="R915" s="1">
        <v>1</v>
      </c>
      <c r="S915" s="12">
        <v>450</v>
      </c>
      <c r="T915" s="29">
        <v>6</v>
      </c>
      <c r="U915" s="29">
        <v>10</v>
      </c>
      <c r="V915" s="61">
        <v>0</v>
      </c>
      <c r="W915" s="32">
        <f t="shared" si="61"/>
        <v>0</v>
      </c>
      <c r="X915" s="61">
        <v>0</v>
      </c>
      <c r="Y915" s="32">
        <f t="shared" si="62"/>
        <v>0</v>
      </c>
      <c r="Z915" s="61">
        <v>0</v>
      </c>
      <c r="AA915" s="32">
        <f t="shared" si="64"/>
        <v>0</v>
      </c>
      <c r="AB915" s="32">
        <v>0</v>
      </c>
      <c r="AC915" s="32">
        <v>0</v>
      </c>
      <c r="AD915" s="32">
        <v>0</v>
      </c>
      <c r="AE915" s="32">
        <v>0</v>
      </c>
      <c r="AF915" s="32">
        <v>0</v>
      </c>
      <c r="AG915" s="32">
        <v>0</v>
      </c>
      <c r="AH915" s="32">
        <v>0</v>
      </c>
      <c r="AI915" s="21">
        <v>0</v>
      </c>
      <c r="AJ915" s="21">
        <v>0</v>
      </c>
      <c r="AK915" s="9">
        <v>0</v>
      </c>
      <c r="AL915" s="9">
        <v>0</v>
      </c>
      <c r="AM915" s="9">
        <v>0</v>
      </c>
      <c r="AN915" s="21">
        <v>0</v>
      </c>
      <c r="AO915" s="87">
        <v>0</v>
      </c>
      <c r="AP915" s="83">
        <v>0</v>
      </c>
      <c r="AQ915" s="24">
        <v>0</v>
      </c>
      <c r="AR915" s="24">
        <v>0</v>
      </c>
      <c r="AS915" s="24">
        <v>0</v>
      </c>
      <c r="AT915" s="24">
        <v>0</v>
      </c>
      <c r="AU915" s="24">
        <v>0</v>
      </c>
      <c r="AV915" s="24">
        <f>VLOOKUP(J915,Foglio4!$D$2:$I$1206,6,0)</f>
        <v>0</v>
      </c>
      <c r="AW915" s="24">
        <f>VLOOKUP(SPESA!J915,Foglio4!$D$2:$J$1206,7,0)</f>
        <v>0</v>
      </c>
    </row>
    <row r="916" spans="1:49">
      <c r="A916" s="1">
        <v>1</v>
      </c>
      <c r="B916" s="1">
        <v>10</v>
      </c>
      <c r="C916" s="1">
        <v>4</v>
      </c>
      <c r="D916" s="1">
        <v>3</v>
      </c>
      <c r="E916" s="1">
        <v>0</v>
      </c>
      <c r="H916" s="1">
        <v>141500</v>
      </c>
      <c r="I916" s="1">
        <v>0</v>
      </c>
      <c r="J916" s="5" t="str">
        <f t="shared" si="63"/>
        <v>141500/0</v>
      </c>
      <c r="K916" s="2" t="s">
        <v>584</v>
      </c>
      <c r="L916" s="1">
        <v>12</v>
      </c>
      <c r="M916" s="1">
        <v>7</v>
      </c>
      <c r="N916" s="1">
        <v>1</v>
      </c>
      <c r="O916" s="1">
        <v>3</v>
      </c>
      <c r="P916" s="1">
        <v>2</v>
      </c>
      <c r="Q916" s="1">
        <v>99</v>
      </c>
      <c r="R916" s="1">
        <v>999</v>
      </c>
      <c r="S916" s="12">
        <v>450</v>
      </c>
      <c r="T916" s="29">
        <v>6</v>
      </c>
      <c r="U916" s="29">
        <v>10</v>
      </c>
      <c r="V916" s="61">
        <v>0</v>
      </c>
      <c r="W916" s="32">
        <f t="shared" si="61"/>
        <v>0</v>
      </c>
      <c r="X916" s="61">
        <v>3750000</v>
      </c>
      <c r="Y916" s="32">
        <f t="shared" si="62"/>
        <v>1936.7133715855744</v>
      </c>
      <c r="Z916" s="61">
        <v>10968000</v>
      </c>
      <c r="AA916" s="32">
        <f t="shared" si="64"/>
        <v>5664.4992692134874</v>
      </c>
      <c r="AB916" s="32">
        <v>8089.34</v>
      </c>
      <c r="AC916" s="32">
        <v>7791.55</v>
      </c>
      <c r="AD916" s="32">
        <v>20642.560000000001</v>
      </c>
      <c r="AE916" s="32">
        <v>11325.6</v>
      </c>
      <c r="AF916" s="32">
        <v>12796.84</v>
      </c>
      <c r="AG916" s="32">
        <v>10869.65</v>
      </c>
      <c r="AH916" s="32">
        <v>12162.31</v>
      </c>
      <c r="AI916" s="21">
        <v>12999.6</v>
      </c>
      <c r="AJ916" s="21">
        <v>14938</v>
      </c>
      <c r="AK916" s="9">
        <v>15000</v>
      </c>
      <c r="AL916" s="9">
        <v>24800</v>
      </c>
      <c r="AM916" s="9">
        <v>25000</v>
      </c>
      <c r="AN916" s="21">
        <v>25000</v>
      </c>
      <c r="AO916" s="87">
        <v>25000</v>
      </c>
      <c r="AP916" s="83">
        <v>25000</v>
      </c>
      <c r="AQ916" s="24">
        <v>32000</v>
      </c>
      <c r="AR916" s="24">
        <v>35000</v>
      </c>
      <c r="AS916" s="24">
        <v>34790</v>
      </c>
      <c r="AT916" s="24">
        <v>34200</v>
      </c>
      <c r="AU916" s="24">
        <v>34500</v>
      </c>
      <c r="AV916" s="24">
        <f>VLOOKUP(J916,Foglio4!$D$2:$I$1206,6,0)</f>
        <v>35000</v>
      </c>
      <c r="AW916" s="24">
        <f>VLOOKUP(SPESA!J916,Foglio4!$D$2:$J$1206,7,0)</f>
        <v>35000</v>
      </c>
    </row>
    <row r="917" spans="1:49">
      <c r="A917" s="1">
        <v>1</v>
      </c>
      <c r="B917" s="1">
        <v>10</v>
      </c>
      <c r="C917" s="1">
        <v>4</v>
      </c>
      <c r="D917" s="1">
        <v>3</v>
      </c>
      <c r="E917" s="1">
        <v>0</v>
      </c>
      <c r="H917" s="1">
        <v>141500</v>
      </c>
      <c r="I917" s="1">
        <v>71</v>
      </c>
      <c r="J917" s="5" t="str">
        <f t="shared" si="63"/>
        <v>141500/71</v>
      </c>
      <c r="K917" s="2" t="s">
        <v>585</v>
      </c>
      <c r="L917" s="1">
        <v>12</v>
      </c>
      <c r="M917" s="1">
        <v>7</v>
      </c>
      <c r="N917" s="1">
        <v>1</v>
      </c>
      <c r="O917" s="1">
        <v>10</v>
      </c>
      <c r="P917" s="1">
        <v>2</v>
      </c>
      <c r="Q917" s="1">
        <v>1</v>
      </c>
      <c r="R917" s="1">
        <v>1</v>
      </c>
      <c r="S917" s="12">
        <v>450</v>
      </c>
      <c r="T917" s="29">
        <v>6</v>
      </c>
      <c r="U917" s="29">
        <v>10</v>
      </c>
      <c r="V917" s="61">
        <v>0</v>
      </c>
      <c r="W917" s="32">
        <f t="shared" si="61"/>
        <v>0</v>
      </c>
      <c r="X917" s="61">
        <v>0</v>
      </c>
      <c r="Y917" s="32">
        <f t="shared" si="62"/>
        <v>0</v>
      </c>
      <c r="Z917" s="61">
        <v>0</v>
      </c>
      <c r="AA917" s="32">
        <f t="shared" si="64"/>
        <v>0</v>
      </c>
      <c r="AB917" s="32">
        <v>0</v>
      </c>
      <c r="AC917" s="32">
        <v>0</v>
      </c>
      <c r="AD917" s="32">
        <v>0</v>
      </c>
      <c r="AE917" s="32">
        <v>0</v>
      </c>
      <c r="AF917" s="32">
        <v>0</v>
      </c>
      <c r="AG917" s="32">
        <v>0</v>
      </c>
      <c r="AH917" s="32">
        <v>0</v>
      </c>
      <c r="AI917" s="21">
        <v>0</v>
      </c>
      <c r="AJ917" s="21">
        <v>0</v>
      </c>
      <c r="AK917" s="9">
        <v>0</v>
      </c>
      <c r="AL917" s="9">
        <v>0</v>
      </c>
      <c r="AM917" s="9">
        <v>0</v>
      </c>
      <c r="AN917" s="21">
        <v>0</v>
      </c>
      <c r="AO917" s="87">
        <v>0</v>
      </c>
      <c r="AP917" s="83">
        <v>0</v>
      </c>
      <c r="AQ917" s="24">
        <v>0</v>
      </c>
      <c r="AR917" s="24">
        <v>0</v>
      </c>
      <c r="AS917" s="24">
        <v>0</v>
      </c>
      <c r="AT917" s="24">
        <v>0</v>
      </c>
      <c r="AU917" s="24">
        <v>0</v>
      </c>
      <c r="AV917" s="24">
        <f>VLOOKUP(J917,Foglio4!$D$2:$I$1206,6,0)</f>
        <v>0</v>
      </c>
      <c r="AW917" s="24">
        <f>VLOOKUP(SPESA!J917,Foglio4!$D$2:$J$1206,7,0)</f>
        <v>0</v>
      </c>
    </row>
    <row r="918" spans="1:49">
      <c r="A918" s="1">
        <v>1</v>
      </c>
      <c r="B918" s="1">
        <v>10</v>
      </c>
      <c r="C918" s="1">
        <v>4</v>
      </c>
      <c r="D918" s="1">
        <v>3</v>
      </c>
      <c r="E918" s="1">
        <v>0</v>
      </c>
      <c r="H918" s="1">
        <v>141501</v>
      </c>
      <c r="I918" s="1">
        <v>0</v>
      </c>
      <c r="J918" s="5" t="str">
        <f t="shared" si="63"/>
        <v>141501/0</v>
      </c>
      <c r="K918" s="2" t="s">
        <v>586</v>
      </c>
      <c r="L918" s="1">
        <v>12</v>
      </c>
      <c r="M918" s="1">
        <v>7</v>
      </c>
      <c r="N918" s="1">
        <v>1</v>
      </c>
      <c r="O918" s="1">
        <v>3</v>
      </c>
      <c r="P918" s="1">
        <v>2</v>
      </c>
      <c r="Q918" s="1">
        <v>99</v>
      </c>
      <c r="R918" s="1">
        <v>999</v>
      </c>
      <c r="S918" s="12">
        <v>450</v>
      </c>
      <c r="T918" s="29">
        <v>6</v>
      </c>
      <c r="U918" s="29">
        <v>10</v>
      </c>
      <c r="V918" s="61">
        <v>0</v>
      </c>
      <c r="W918" s="32">
        <f t="shared" si="61"/>
        <v>0</v>
      </c>
      <c r="X918" s="61">
        <v>0</v>
      </c>
      <c r="Y918" s="32">
        <f t="shared" si="62"/>
        <v>0</v>
      </c>
      <c r="Z918" s="61">
        <v>0</v>
      </c>
      <c r="AA918" s="32">
        <f t="shared" si="64"/>
        <v>0</v>
      </c>
      <c r="AB918" s="32">
        <v>0</v>
      </c>
      <c r="AC918" s="32">
        <v>0</v>
      </c>
      <c r="AD918" s="32">
        <v>0</v>
      </c>
      <c r="AE918" s="32">
        <v>0</v>
      </c>
      <c r="AF918" s="32">
        <v>6500</v>
      </c>
      <c r="AG918" s="32">
        <v>9000</v>
      </c>
      <c r="AH918" s="32">
        <v>9000</v>
      </c>
      <c r="AI918" s="21">
        <v>10000</v>
      </c>
      <c r="AJ918" s="21">
        <v>9000</v>
      </c>
      <c r="AK918" s="9">
        <v>8992.82</v>
      </c>
      <c r="AL918" s="9">
        <v>9000</v>
      </c>
      <c r="AM918" s="9">
        <v>8999.2800000000007</v>
      </c>
      <c r="AN918" s="21">
        <v>8619.34</v>
      </c>
      <c r="AO918" s="87">
        <v>9000</v>
      </c>
      <c r="AP918" s="83">
        <v>9000</v>
      </c>
      <c r="AQ918" s="24">
        <v>15000</v>
      </c>
      <c r="AR918" s="24">
        <v>18000</v>
      </c>
      <c r="AS918" s="24">
        <v>20665</v>
      </c>
      <c r="AT918" s="24">
        <v>16000</v>
      </c>
      <c r="AU918" s="24">
        <v>15200</v>
      </c>
      <c r="AV918" s="24">
        <f>VLOOKUP(J918,Foglio4!$D$2:$I$1206,6,0)</f>
        <v>16000</v>
      </c>
      <c r="AW918" s="24">
        <f>VLOOKUP(SPESA!J918,Foglio4!$D$2:$J$1206,7,0)</f>
        <v>16000</v>
      </c>
    </row>
    <row r="919" spans="1:49">
      <c r="A919" s="1">
        <v>1</v>
      </c>
      <c r="B919" s="1">
        <v>10</v>
      </c>
      <c r="C919" s="1">
        <v>4</v>
      </c>
      <c r="D919" s="1">
        <v>3</v>
      </c>
      <c r="E919" s="1">
        <v>0</v>
      </c>
      <c r="H919" s="1">
        <v>141501</v>
      </c>
      <c r="I919" s="1">
        <v>71</v>
      </c>
      <c r="J919" s="5" t="str">
        <f t="shared" si="63"/>
        <v>141501/71</v>
      </c>
      <c r="K919" s="2" t="s">
        <v>587</v>
      </c>
      <c r="L919" s="1">
        <v>12</v>
      </c>
      <c r="M919" s="1">
        <v>7</v>
      </c>
      <c r="N919" s="1">
        <v>1</v>
      </c>
      <c r="O919" s="1">
        <v>10</v>
      </c>
      <c r="P919" s="1">
        <v>2</v>
      </c>
      <c r="Q919" s="1">
        <v>1</v>
      </c>
      <c r="R919" s="1">
        <v>1</v>
      </c>
      <c r="S919" s="12">
        <v>450</v>
      </c>
      <c r="T919" s="29">
        <v>6</v>
      </c>
      <c r="U919" s="29">
        <v>10</v>
      </c>
      <c r="V919" s="61">
        <v>0</v>
      </c>
      <c r="W919" s="32">
        <f t="shared" si="61"/>
        <v>0</v>
      </c>
      <c r="X919" s="61">
        <v>0</v>
      </c>
      <c r="Y919" s="32">
        <f t="shared" si="62"/>
        <v>0</v>
      </c>
      <c r="Z919" s="61">
        <v>0</v>
      </c>
      <c r="AA919" s="32">
        <f t="shared" si="64"/>
        <v>0</v>
      </c>
      <c r="AB919" s="32">
        <v>0</v>
      </c>
      <c r="AC919" s="32">
        <v>0</v>
      </c>
      <c r="AD919" s="32">
        <v>0</v>
      </c>
      <c r="AE919" s="32">
        <v>0</v>
      </c>
      <c r="AF919" s="32">
        <v>0</v>
      </c>
      <c r="AG919" s="32">
        <v>0</v>
      </c>
      <c r="AH919" s="32">
        <v>0</v>
      </c>
      <c r="AI919" s="21">
        <v>0</v>
      </c>
      <c r="AJ919" s="21">
        <v>0</v>
      </c>
      <c r="AK919" s="9">
        <v>0</v>
      </c>
      <c r="AL919" s="9">
        <v>0</v>
      </c>
      <c r="AM919" s="9">
        <v>0</v>
      </c>
      <c r="AN919" s="21">
        <v>0</v>
      </c>
      <c r="AO919" s="87">
        <v>0</v>
      </c>
      <c r="AP919" s="83">
        <v>0</v>
      </c>
      <c r="AQ919" s="24">
        <v>0</v>
      </c>
      <c r="AR919" s="24">
        <v>0</v>
      </c>
      <c r="AS919" s="24">
        <v>0</v>
      </c>
      <c r="AT919" s="24">
        <v>0</v>
      </c>
      <c r="AU919" s="24">
        <v>0</v>
      </c>
      <c r="AV919" s="24">
        <f>VLOOKUP(J919,Foglio4!$D$2:$I$1206,6,0)</f>
        <v>0</v>
      </c>
      <c r="AW919" s="24">
        <f>VLOOKUP(SPESA!J919,Foglio4!$D$2:$J$1206,7,0)</f>
        <v>0</v>
      </c>
    </row>
    <row r="920" spans="1:49">
      <c r="A920" s="1">
        <v>1</v>
      </c>
      <c r="B920" s="1">
        <v>10</v>
      </c>
      <c r="C920" s="1">
        <v>4</v>
      </c>
      <c r="D920" s="1">
        <v>3</v>
      </c>
      <c r="E920" s="1">
        <v>0</v>
      </c>
      <c r="H920" s="1">
        <v>141502</v>
      </c>
      <c r="I920" s="1">
        <v>0</v>
      </c>
      <c r="J920" s="5" t="str">
        <f t="shared" si="63"/>
        <v>141502/0</v>
      </c>
      <c r="K920" s="2" t="s">
        <v>588</v>
      </c>
      <c r="L920" s="1">
        <v>12</v>
      </c>
      <c r="M920" s="1">
        <v>7</v>
      </c>
      <c r="N920" s="1">
        <v>1</v>
      </c>
      <c r="O920" s="1">
        <v>3</v>
      </c>
      <c r="P920" s="1">
        <v>2</v>
      </c>
      <c r="Q920" s="1">
        <v>99</v>
      </c>
      <c r="R920" s="1">
        <v>999</v>
      </c>
      <c r="S920" s="12">
        <v>450</v>
      </c>
      <c r="T920" s="29">
        <v>6</v>
      </c>
      <c r="U920" s="29">
        <v>10</v>
      </c>
      <c r="V920" s="61">
        <v>0</v>
      </c>
      <c r="W920" s="32">
        <f t="shared" si="61"/>
        <v>0</v>
      </c>
      <c r="X920" s="61">
        <v>0</v>
      </c>
      <c r="Y920" s="32">
        <f t="shared" si="62"/>
        <v>0</v>
      </c>
      <c r="Z920" s="61">
        <v>0</v>
      </c>
      <c r="AA920" s="32">
        <f t="shared" si="64"/>
        <v>0</v>
      </c>
      <c r="AB920" s="32">
        <v>0</v>
      </c>
      <c r="AC920" s="32">
        <v>0</v>
      </c>
      <c r="AD920" s="32">
        <v>0</v>
      </c>
      <c r="AE920" s="32">
        <v>0</v>
      </c>
      <c r="AF920" s="32">
        <v>52999.99</v>
      </c>
      <c r="AG920" s="32">
        <v>60000</v>
      </c>
      <c r="AH920" s="32">
        <v>62989</v>
      </c>
      <c r="AI920" s="21">
        <v>66500</v>
      </c>
      <c r="AJ920" s="21">
        <v>74946.92</v>
      </c>
      <c r="AK920" s="9">
        <v>80000</v>
      </c>
      <c r="AL920" s="9">
        <v>70000</v>
      </c>
      <c r="AM920" s="9">
        <v>75000</v>
      </c>
      <c r="AN920" s="21">
        <v>95000</v>
      </c>
      <c r="AO920" s="87">
        <v>85000</v>
      </c>
      <c r="AP920" s="83">
        <v>95000</v>
      </c>
      <c r="AQ920" s="24">
        <v>110000</v>
      </c>
      <c r="AR920" s="24">
        <v>110000</v>
      </c>
      <c r="AS920" s="24">
        <v>110000</v>
      </c>
      <c r="AT920" s="24">
        <v>110000</v>
      </c>
      <c r="AU920" s="24">
        <v>110000</v>
      </c>
      <c r="AV920" s="24">
        <f>VLOOKUP(J920,Foglio4!$D$2:$I$1206,6,0)</f>
        <v>110000</v>
      </c>
      <c r="AW920" s="24">
        <f>VLOOKUP(SPESA!J920,Foglio4!$D$2:$J$1206,7,0)</f>
        <v>110000</v>
      </c>
    </row>
    <row r="921" spans="1:49">
      <c r="A921" s="1">
        <v>1</v>
      </c>
      <c r="B921" s="1">
        <v>10</v>
      </c>
      <c r="C921" s="1">
        <v>4</v>
      </c>
      <c r="D921" s="1">
        <v>3</v>
      </c>
      <c r="E921" s="1">
        <v>0</v>
      </c>
      <c r="H921" s="1">
        <v>141502</v>
      </c>
      <c r="I921" s="1">
        <v>71</v>
      </c>
      <c r="J921" s="5" t="str">
        <f t="shared" si="63"/>
        <v>141502/71</v>
      </c>
      <c r="K921" s="2" t="s">
        <v>589</v>
      </c>
      <c r="L921" s="1">
        <v>12</v>
      </c>
      <c r="M921" s="1">
        <v>7</v>
      </c>
      <c r="N921" s="1">
        <v>1</v>
      </c>
      <c r="O921" s="1">
        <v>10</v>
      </c>
      <c r="P921" s="1">
        <v>2</v>
      </c>
      <c r="Q921" s="1">
        <v>1</v>
      </c>
      <c r="R921" s="1">
        <v>1</v>
      </c>
      <c r="S921" s="12">
        <v>450</v>
      </c>
      <c r="T921" s="29">
        <v>6</v>
      </c>
      <c r="U921" s="29">
        <v>10</v>
      </c>
      <c r="V921" s="61">
        <v>0</v>
      </c>
      <c r="W921" s="32">
        <f t="shared" si="61"/>
        <v>0</v>
      </c>
      <c r="X921" s="61">
        <v>0</v>
      </c>
      <c r="Y921" s="32">
        <f t="shared" si="62"/>
        <v>0</v>
      </c>
      <c r="Z921" s="61">
        <v>0</v>
      </c>
      <c r="AA921" s="32">
        <f t="shared" si="64"/>
        <v>0</v>
      </c>
      <c r="AB921" s="32">
        <v>0</v>
      </c>
      <c r="AC921" s="32">
        <v>0</v>
      </c>
      <c r="AD921" s="32">
        <v>0</v>
      </c>
      <c r="AE921" s="32">
        <v>0</v>
      </c>
      <c r="AF921" s="32">
        <v>0</v>
      </c>
      <c r="AG921" s="32">
        <v>0</v>
      </c>
      <c r="AH921" s="32">
        <v>0</v>
      </c>
      <c r="AI921" s="21">
        <v>0</v>
      </c>
      <c r="AJ921" s="21">
        <v>0</v>
      </c>
      <c r="AK921" s="9">
        <v>0</v>
      </c>
      <c r="AL921" s="9">
        <v>0</v>
      </c>
      <c r="AM921" s="9">
        <v>0</v>
      </c>
      <c r="AN921" s="21">
        <v>0</v>
      </c>
      <c r="AO921" s="87">
        <v>0</v>
      </c>
      <c r="AP921" s="83">
        <v>0</v>
      </c>
      <c r="AQ921" s="24">
        <v>0</v>
      </c>
      <c r="AR921" s="24">
        <v>0</v>
      </c>
      <c r="AS921" s="24">
        <v>0</v>
      </c>
      <c r="AT921" s="24">
        <v>0</v>
      </c>
      <c r="AU921" s="24">
        <v>0</v>
      </c>
      <c r="AV921" s="24">
        <f>VLOOKUP(J921,Foglio4!$D$2:$I$1206,6,0)</f>
        <v>0</v>
      </c>
      <c r="AW921" s="24">
        <f>VLOOKUP(SPESA!J921,Foglio4!$D$2:$J$1206,7,0)</f>
        <v>0</v>
      </c>
    </row>
    <row r="922" spans="1:49">
      <c r="A922" s="1">
        <v>1</v>
      </c>
      <c r="B922" s="1">
        <v>10</v>
      </c>
      <c r="C922" s="1">
        <v>4</v>
      </c>
      <c r="D922" s="1">
        <v>3</v>
      </c>
      <c r="E922" s="1">
        <v>0</v>
      </c>
      <c r="H922" s="1">
        <v>141503</v>
      </c>
      <c r="I922" s="1">
        <v>0</v>
      </c>
      <c r="J922" s="5" t="str">
        <f t="shared" si="63"/>
        <v>141503/0</v>
      </c>
      <c r="K922" s="2" t="s">
        <v>590</v>
      </c>
      <c r="L922" s="1">
        <v>12</v>
      </c>
      <c r="M922" s="1">
        <v>7</v>
      </c>
      <c r="N922" s="1">
        <v>1</v>
      </c>
      <c r="O922" s="1">
        <v>3</v>
      </c>
      <c r="P922" s="1">
        <v>2</v>
      </c>
      <c r="Q922" s="1">
        <v>99</v>
      </c>
      <c r="R922" s="1">
        <v>999</v>
      </c>
      <c r="S922" s="12">
        <v>450</v>
      </c>
      <c r="T922" s="29">
        <v>6</v>
      </c>
      <c r="U922" s="29">
        <v>10</v>
      </c>
      <c r="V922" s="61">
        <v>0</v>
      </c>
      <c r="W922" s="32">
        <f t="shared" si="61"/>
        <v>0</v>
      </c>
      <c r="X922" s="61">
        <v>0</v>
      </c>
      <c r="Y922" s="32">
        <f t="shared" si="62"/>
        <v>0</v>
      </c>
      <c r="Z922" s="61">
        <v>0</v>
      </c>
      <c r="AA922" s="32">
        <f t="shared" si="64"/>
        <v>0</v>
      </c>
      <c r="AB922" s="32">
        <v>0</v>
      </c>
      <c r="AC922" s="32">
        <v>0</v>
      </c>
      <c r="AD922" s="32">
        <v>0</v>
      </c>
      <c r="AE922" s="32">
        <v>0</v>
      </c>
      <c r="AF922" s="32">
        <v>33269.19</v>
      </c>
      <c r="AG922" s="32">
        <v>35000</v>
      </c>
      <c r="AH922" s="32">
        <v>45486.35</v>
      </c>
      <c r="AI922" s="21">
        <v>49000</v>
      </c>
      <c r="AJ922" s="21">
        <v>51480.54</v>
      </c>
      <c r="AK922" s="9">
        <v>48458.38</v>
      </c>
      <c r="AL922" s="9">
        <v>53442.21</v>
      </c>
      <c r="AM922" s="9">
        <v>55200</v>
      </c>
      <c r="AN922" s="21">
        <v>54424.43</v>
      </c>
      <c r="AO922" s="87">
        <v>58000</v>
      </c>
      <c r="AP922" s="83">
        <v>58000</v>
      </c>
      <c r="AQ922" s="24">
        <v>65000</v>
      </c>
      <c r="AR922" s="24">
        <v>70000</v>
      </c>
      <c r="AS922" s="24">
        <v>78000</v>
      </c>
      <c r="AT922" s="24">
        <v>32122.13</v>
      </c>
      <c r="AU922" s="24">
        <v>74100</v>
      </c>
      <c r="AV922" s="24">
        <f>VLOOKUP(J922,Foglio4!$D$2:$I$1206,6,0)</f>
        <v>78000</v>
      </c>
      <c r="AW922" s="24">
        <f>VLOOKUP(SPESA!J922,Foglio4!$D$2:$J$1206,7,0)</f>
        <v>78000</v>
      </c>
    </row>
    <row r="923" spans="1:49">
      <c r="A923" s="1">
        <v>1</v>
      </c>
      <c r="B923" s="1">
        <v>10</v>
      </c>
      <c r="C923" s="1">
        <v>4</v>
      </c>
      <c r="D923" s="1">
        <v>3</v>
      </c>
      <c r="E923" s="1">
        <v>0</v>
      </c>
      <c r="H923" s="1">
        <v>141503</v>
      </c>
      <c r="I923" s="1">
        <v>6</v>
      </c>
      <c r="J923" s="5" t="str">
        <f t="shared" si="63"/>
        <v>141503/6</v>
      </c>
      <c r="K923" s="2" t="s">
        <v>591</v>
      </c>
      <c r="L923" s="1">
        <v>12</v>
      </c>
      <c r="M923" s="1">
        <v>7</v>
      </c>
      <c r="N923" s="1">
        <v>1</v>
      </c>
      <c r="O923" s="1">
        <v>3</v>
      </c>
      <c r="P923" s="1">
        <v>2</v>
      </c>
      <c r="Q923" s="1">
        <v>13</v>
      </c>
      <c r="R923" s="1">
        <v>2</v>
      </c>
      <c r="S923" s="12">
        <v>450</v>
      </c>
      <c r="T923" s="29">
        <v>6</v>
      </c>
      <c r="U923" s="29">
        <v>10</v>
      </c>
      <c r="V923" s="61">
        <v>0</v>
      </c>
      <c r="W923" s="32">
        <f t="shared" si="61"/>
        <v>0</v>
      </c>
      <c r="X923" s="61">
        <v>0</v>
      </c>
      <c r="Y923" s="32">
        <f t="shared" si="62"/>
        <v>0</v>
      </c>
      <c r="Z923" s="61">
        <v>0</v>
      </c>
      <c r="AA923" s="32">
        <f t="shared" si="64"/>
        <v>0</v>
      </c>
      <c r="AB923" s="32">
        <v>0</v>
      </c>
      <c r="AC923" s="32">
        <v>0</v>
      </c>
      <c r="AD923" s="32">
        <v>0</v>
      </c>
      <c r="AE923" s="32">
        <v>0</v>
      </c>
      <c r="AF923" s="32">
        <v>0</v>
      </c>
      <c r="AG923" s="32">
        <v>0</v>
      </c>
      <c r="AH923" s="32">
        <v>0</v>
      </c>
      <c r="AI923" s="21">
        <v>932</v>
      </c>
      <c r="AJ923" s="21">
        <v>2237</v>
      </c>
      <c r="AK923" s="9">
        <v>2237</v>
      </c>
      <c r="AL923" s="9">
        <v>2237</v>
      </c>
      <c r="AM923" s="9">
        <v>2237</v>
      </c>
      <c r="AN923" s="21">
        <v>2237</v>
      </c>
      <c r="AO923" s="87">
        <v>2237</v>
      </c>
      <c r="AP923" s="83">
        <v>2177.61</v>
      </c>
      <c r="AQ923" s="24">
        <v>2147.89</v>
      </c>
      <c r="AR923" s="24">
        <v>2147.89</v>
      </c>
      <c r="AS923" s="24">
        <v>2161.66</v>
      </c>
      <c r="AT923" s="24">
        <v>2237</v>
      </c>
      <c r="AU923" s="24">
        <v>2237</v>
      </c>
      <c r="AV923" s="24">
        <f>VLOOKUP(J923,Foglio4!$D$2:$I$1206,6,0)</f>
        <v>2237</v>
      </c>
      <c r="AW923" s="24">
        <f>VLOOKUP(SPESA!J923,Foglio4!$D$2:$J$1206,7,0)</f>
        <v>2237</v>
      </c>
    </row>
    <row r="924" spans="1:49">
      <c r="A924" s="1">
        <v>1</v>
      </c>
      <c r="B924" s="1">
        <v>10</v>
      </c>
      <c r="C924" s="1">
        <v>4</v>
      </c>
      <c r="D924" s="1">
        <v>3</v>
      </c>
      <c r="E924" s="1">
        <v>0</v>
      </c>
      <c r="H924" s="1">
        <v>141503</v>
      </c>
      <c r="I924" s="1">
        <v>71</v>
      </c>
      <c r="J924" s="5" t="str">
        <f t="shared" si="63"/>
        <v>141503/71</v>
      </c>
      <c r="K924" s="2" t="s">
        <v>592</v>
      </c>
      <c r="L924" s="1">
        <v>12</v>
      </c>
      <c r="M924" s="1">
        <v>7</v>
      </c>
      <c r="N924" s="1">
        <v>1</v>
      </c>
      <c r="O924" s="1">
        <v>10</v>
      </c>
      <c r="P924" s="1">
        <v>2</v>
      </c>
      <c r="Q924" s="1">
        <v>1</v>
      </c>
      <c r="R924" s="1">
        <v>1</v>
      </c>
      <c r="S924" s="12">
        <v>450</v>
      </c>
      <c r="T924" s="29">
        <v>6</v>
      </c>
      <c r="U924" s="29">
        <v>10</v>
      </c>
      <c r="V924" s="61">
        <v>0</v>
      </c>
      <c r="W924" s="32">
        <f t="shared" si="61"/>
        <v>0</v>
      </c>
      <c r="X924" s="61">
        <v>0</v>
      </c>
      <c r="Y924" s="32">
        <f t="shared" si="62"/>
        <v>0</v>
      </c>
      <c r="Z924" s="61">
        <v>0</v>
      </c>
      <c r="AA924" s="32">
        <f t="shared" si="64"/>
        <v>0</v>
      </c>
      <c r="AB924" s="32">
        <v>0</v>
      </c>
      <c r="AC924" s="32">
        <v>0</v>
      </c>
      <c r="AD924" s="32">
        <v>0</v>
      </c>
      <c r="AE924" s="32">
        <v>0</v>
      </c>
      <c r="AF924" s="32">
        <v>0</v>
      </c>
      <c r="AG924" s="32">
        <v>0</v>
      </c>
      <c r="AH924" s="32">
        <v>0</v>
      </c>
      <c r="AI924" s="21">
        <v>0</v>
      </c>
      <c r="AJ924" s="21">
        <v>0</v>
      </c>
      <c r="AK924" s="9">
        <v>0</v>
      </c>
      <c r="AL924" s="9">
        <v>0</v>
      </c>
      <c r="AM924" s="9">
        <v>0</v>
      </c>
      <c r="AN924" s="21">
        <v>0</v>
      </c>
      <c r="AO924" s="87">
        <v>0</v>
      </c>
      <c r="AP924" s="83">
        <v>0</v>
      </c>
      <c r="AQ924" s="24">
        <v>0</v>
      </c>
      <c r="AR924" s="24">
        <v>0</v>
      </c>
      <c r="AS924" s="24">
        <v>0</v>
      </c>
      <c r="AT924" s="24">
        <v>0</v>
      </c>
      <c r="AU924" s="24">
        <v>0</v>
      </c>
      <c r="AV924" s="24">
        <f>VLOOKUP(J924,Foglio4!$D$2:$I$1206,6,0)</f>
        <v>0</v>
      </c>
      <c r="AW924" s="24">
        <f>VLOOKUP(SPESA!J924,Foglio4!$D$2:$J$1206,7,0)</f>
        <v>0</v>
      </c>
    </row>
    <row r="925" spans="1:49">
      <c r="A925" s="1">
        <v>1</v>
      </c>
      <c r="B925" s="1">
        <v>10</v>
      </c>
      <c r="C925" s="1">
        <v>4</v>
      </c>
      <c r="D925" s="1">
        <v>3</v>
      </c>
      <c r="E925" s="1">
        <v>0</v>
      </c>
      <c r="F925" s="5">
        <v>135110</v>
      </c>
      <c r="G925" s="5">
        <v>0</v>
      </c>
      <c r="H925" s="1">
        <v>141504</v>
      </c>
      <c r="I925" s="1">
        <v>0</v>
      </c>
      <c r="J925" s="5" t="str">
        <f t="shared" si="63"/>
        <v>141504/0</v>
      </c>
      <c r="K925" s="2" t="s">
        <v>593</v>
      </c>
      <c r="L925" s="1">
        <v>12</v>
      </c>
      <c r="M925" s="1">
        <v>7</v>
      </c>
      <c r="N925" s="1">
        <v>1</v>
      </c>
      <c r="O925" s="1">
        <v>3</v>
      </c>
      <c r="P925" s="1">
        <v>2</v>
      </c>
      <c r="Q925" s="1">
        <v>11</v>
      </c>
      <c r="R925" s="1">
        <v>999</v>
      </c>
      <c r="S925" s="12">
        <v>450</v>
      </c>
      <c r="T925" s="29">
        <v>6</v>
      </c>
      <c r="U925" s="29">
        <v>10</v>
      </c>
      <c r="V925" s="61">
        <v>0</v>
      </c>
      <c r="W925" s="32">
        <f t="shared" si="61"/>
        <v>0</v>
      </c>
      <c r="X925" s="61">
        <v>0</v>
      </c>
      <c r="Y925" s="32">
        <f t="shared" si="62"/>
        <v>0</v>
      </c>
      <c r="Z925" s="61">
        <v>33742527</v>
      </c>
      <c r="AA925" s="32">
        <f t="shared" si="64"/>
        <v>17426.560861863272</v>
      </c>
      <c r="AB925" s="32">
        <v>30805.34</v>
      </c>
      <c r="AC925" s="32">
        <v>0</v>
      </c>
      <c r="AD925" s="32">
        <v>0</v>
      </c>
      <c r="AE925" s="32">
        <v>0</v>
      </c>
      <c r="AF925" s="32">
        <v>0</v>
      </c>
      <c r="AG925" s="32">
        <v>13850</v>
      </c>
      <c r="AH925" s="32">
        <v>12273.62</v>
      </c>
      <c r="AI925" s="21">
        <v>6930</v>
      </c>
      <c r="AJ925" s="21">
        <v>250</v>
      </c>
      <c r="AK925" s="9">
        <v>4641.34</v>
      </c>
      <c r="AL925" s="9">
        <v>9991.02</v>
      </c>
      <c r="AM925" s="9">
        <v>5000</v>
      </c>
      <c r="AN925" s="21">
        <v>30000</v>
      </c>
      <c r="AO925" s="87">
        <v>30000</v>
      </c>
      <c r="AP925" s="83">
        <v>29999.45</v>
      </c>
      <c r="AQ925" s="24">
        <v>45000</v>
      </c>
      <c r="AR925" s="24">
        <v>30000</v>
      </c>
      <c r="AS925" s="24">
        <v>30000</v>
      </c>
      <c r="AT925" s="24">
        <v>30000</v>
      </c>
      <c r="AU925" s="24">
        <v>100</v>
      </c>
      <c r="AV925" s="24">
        <f>VLOOKUP(J925,Foglio4!$D$2:$I$1206,6,0)</f>
        <v>100</v>
      </c>
      <c r="AW925" s="24">
        <f>VLOOKUP(SPESA!J925,Foglio4!$D$2:$J$1206,7,0)</f>
        <v>100</v>
      </c>
    </row>
    <row r="926" spans="1:49">
      <c r="A926" s="1">
        <v>1</v>
      </c>
      <c r="B926" s="1">
        <v>10</v>
      </c>
      <c r="C926" s="1">
        <v>4</v>
      </c>
      <c r="D926" s="1">
        <v>3</v>
      </c>
      <c r="E926" s="1">
        <v>0</v>
      </c>
      <c r="H926" s="1">
        <v>141504</v>
      </c>
      <c r="I926" s="1">
        <v>71</v>
      </c>
      <c r="J926" s="5" t="str">
        <f t="shared" si="63"/>
        <v>141504/71</v>
      </c>
      <c r="K926" s="2" t="s">
        <v>594</v>
      </c>
      <c r="L926" s="1">
        <v>12</v>
      </c>
      <c r="M926" s="1">
        <v>7</v>
      </c>
      <c r="N926" s="1">
        <v>1</v>
      </c>
      <c r="O926" s="1">
        <v>10</v>
      </c>
      <c r="P926" s="1">
        <v>2</v>
      </c>
      <c r="Q926" s="1">
        <v>1</v>
      </c>
      <c r="R926" s="1">
        <v>1</v>
      </c>
      <c r="S926" s="12">
        <v>450</v>
      </c>
      <c r="T926" s="29">
        <v>6</v>
      </c>
      <c r="U926" s="29">
        <v>10</v>
      </c>
      <c r="V926" s="61">
        <v>0</v>
      </c>
      <c r="W926" s="32">
        <f t="shared" si="61"/>
        <v>0</v>
      </c>
      <c r="X926" s="61">
        <v>0</v>
      </c>
      <c r="Y926" s="32">
        <f t="shared" si="62"/>
        <v>0</v>
      </c>
      <c r="Z926" s="61">
        <v>0</v>
      </c>
      <c r="AA926" s="32">
        <f t="shared" si="64"/>
        <v>0</v>
      </c>
      <c r="AB926" s="32">
        <v>0</v>
      </c>
      <c r="AC926" s="32">
        <v>0</v>
      </c>
      <c r="AD926" s="32">
        <v>0</v>
      </c>
      <c r="AE926" s="32">
        <v>0</v>
      </c>
      <c r="AF926" s="32">
        <v>0</v>
      </c>
      <c r="AG926" s="32">
        <v>0</v>
      </c>
      <c r="AH926" s="32">
        <v>0</v>
      </c>
      <c r="AI926" s="21">
        <v>0</v>
      </c>
      <c r="AJ926" s="21">
        <v>0</v>
      </c>
      <c r="AK926" s="9">
        <v>0</v>
      </c>
      <c r="AL926" s="9">
        <v>0</v>
      </c>
      <c r="AM926" s="9">
        <v>0</v>
      </c>
      <c r="AN926" s="21">
        <v>0</v>
      </c>
      <c r="AO926" s="87">
        <v>0</v>
      </c>
      <c r="AP926" s="83">
        <v>0</v>
      </c>
      <c r="AQ926" s="24">
        <v>0</v>
      </c>
      <c r="AR926" s="24">
        <v>0</v>
      </c>
      <c r="AS926" s="24">
        <v>0</v>
      </c>
      <c r="AT926" s="24">
        <v>0</v>
      </c>
      <c r="AU926" s="24">
        <v>0</v>
      </c>
      <c r="AV926" s="24">
        <f>VLOOKUP(J926,Foglio4!$D$2:$I$1206,6,0)</f>
        <v>0</v>
      </c>
      <c r="AW926" s="24">
        <f>VLOOKUP(SPESA!J926,Foglio4!$D$2:$J$1206,7,0)</f>
        <v>0</v>
      </c>
    </row>
    <row r="927" spans="1:49">
      <c r="A927" s="1">
        <v>1</v>
      </c>
      <c r="B927" s="1">
        <v>10</v>
      </c>
      <c r="C927" s="1">
        <v>4</v>
      </c>
      <c r="D927" s="1">
        <v>3</v>
      </c>
      <c r="E927" s="1">
        <v>0</v>
      </c>
      <c r="H927" s="1">
        <v>141505</v>
      </c>
      <c r="I927" s="1">
        <v>0</v>
      </c>
      <c r="J927" s="5" t="str">
        <f t="shared" si="63"/>
        <v>141505/0</v>
      </c>
      <c r="K927" s="2" t="s">
        <v>595</v>
      </c>
      <c r="L927" s="1">
        <v>12</v>
      </c>
      <c r="M927" s="1">
        <v>7</v>
      </c>
      <c r="N927" s="1">
        <v>1</v>
      </c>
      <c r="O927" s="1">
        <v>3</v>
      </c>
      <c r="P927" s="1">
        <v>2</v>
      </c>
      <c r="Q927" s="1">
        <v>11</v>
      </c>
      <c r="R927" s="1">
        <v>999</v>
      </c>
      <c r="S927" s="12">
        <v>450</v>
      </c>
      <c r="T927" s="29">
        <v>6</v>
      </c>
      <c r="U927" s="29">
        <v>10</v>
      </c>
      <c r="V927" s="61">
        <v>0</v>
      </c>
      <c r="W927" s="32">
        <f t="shared" si="61"/>
        <v>0</v>
      </c>
      <c r="X927" s="61">
        <v>0</v>
      </c>
      <c r="Y927" s="32">
        <f t="shared" si="62"/>
        <v>0</v>
      </c>
      <c r="Z927" s="61">
        <v>0</v>
      </c>
      <c r="AA927" s="32">
        <f t="shared" si="64"/>
        <v>0</v>
      </c>
      <c r="AB927" s="32">
        <v>0</v>
      </c>
      <c r="AC927" s="32">
        <v>0</v>
      </c>
      <c r="AD927" s="32">
        <v>0</v>
      </c>
      <c r="AE927" s="32">
        <v>0</v>
      </c>
      <c r="AF927" s="32">
        <v>0</v>
      </c>
      <c r="AG927" s="32">
        <v>12084.97</v>
      </c>
      <c r="AH927" s="32">
        <v>16992.62</v>
      </c>
      <c r="AI927" s="21">
        <v>18676</v>
      </c>
      <c r="AJ927" s="21">
        <v>19380</v>
      </c>
      <c r="AK927" s="9">
        <v>19380</v>
      </c>
      <c r="AL927" s="9">
        <v>19380</v>
      </c>
      <c r="AM927" s="9">
        <v>20000</v>
      </c>
      <c r="AN927" s="21">
        <v>20000</v>
      </c>
      <c r="AO927" s="87">
        <v>20000</v>
      </c>
      <c r="AP927" s="83">
        <v>20000</v>
      </c>
      <c r="AQ927" s="24">
        <v>30000</v>
      </c>
      <c r="AR927" s="24">
        <v>30000</v>
      </c>
      <c r="AS927" s="24">
        <v>1000</v>
      </c>
      <c r="AT927" s="24">
        <v>30000</v>
      </c>
      <c r="AU927" s="24">
        <v>28500</v>
      </c>
      <c r="AV927" s="24">
        <f>VLOOKUP(J927,Foglio4!$D$2:$I$1206,6,0)</f>
        <v>30000</v>
      </c>
      <c r="AW927" s="24">
        <f>VLOOKUP(SPESA!J927,Foglio4!$D$2:$J$1206,7,0)</f>
        <v>30000</v>
      </c>
    </row>
    <row r="928" spans="1:49">
      <c r="A928" s="1">
        <v>1</v>
      </c>
      <c r="B928" s="1">
        <v>10</v>
      </c>
      <c r="C928" s="1">
        <v>4</v>
      </c>
      <c r="D928" s="1">
        <v>3</v>
      </c>
      <c r="E928" s="1">
        <v>0</v>
      </c>
      <c r="H928" s="1">
        <v>141505</v>
      </c>
      <c r="I928" s="1">
        <v>71</v>
      </c>
      <c r="J928" s="5" t="str">
        <f t="shared" si="63"/>
        <v>141505/71</v>
      </c>
      <c r="K928" s="2" t="s">
        <v>596</v>
      </c>
      <c r="L928" s="1">
        <v>12</v>
      </c>
      <c r="M928" s="1">
        <v>7</v>
      </c>
      <c r="N928" s="1">
        <v>1</v>
      </c>
      <c r="O928" s="1">
        <v>10</v>
      </c>
      <c r="P928" s="1">
        <v>2</v>
      </c>
      <c r="Q928" s="1">
        <v>1</v>
      </c>
      <c r="R928" s="1">
        <v>1</v>
      </c>
      <c r="S928" s="12">
        <v>450</v>
      </c>
      <c r="T928" s="29">
        <v>6</v>
      </c>
      <c r="U928" s="29">
        <v>10</v>
      </c>
      <c r="V928" s="61">
        <v>0</v>
      </c>
      <c r="W928" s="32">
        <f t="shared" si="61"/>
        <v>0</v>
      </c>
      <c r="X928" s="61">
        <v>0</v>
      </c>
      <c r="Y928" s="32">
        <f t="shared" si="62"/>
        <v>0</v>
      </c>
      <c r="Z928" s="61">
        <v>0</v>
      </c>
      <c r="AA928" s="32">
        <f t="shared" si="64"/>
        <v>0</v>
      </c>
      <c r="AB928" s="32">
        <v>0</v>
      </c>
      <c r="AC928" s="32">
        <v>0</v>
      </c>
      <c r="AD928" s="32">
        <v>0</v>
      </c>
      <c r="AE928" s="32">
        <v>0</v>
      </c>
      <c r="AF928" s="32">
        <v>0</v>
      </c>
      <c r="AG928" s="32">
        <v>0</v>
      </c>
      <c r="AH928" s="32">
        <v>0</v>
      </c>
      <c r="AI928" s="21">
        <v>0</v>
      </c>
      <c r="AJ928" s="21">
        <v>0</v>
      </c>
      <c r="AK928" s="9">
        <v>0</v>
      </c>
      <c r="AL928" s="9">
        <v>0</v>
      </c>
      <c r="AM928" s="9">
        <v>0</v>
      </c>
      <c r="AN928" s="21">
        <v>0</v>
      </c>
      <c r="AO928" s="87">
        <v>0</v>
      </c>
      <c r="AP928" s="83">
        <v>0</v>
      </c>
      <c r="AQ928" s="24">
        <v>0</v>
      </c>
      <c r="AR928" s="24">
        <v>0</v>
      </c>
      <c r="AS928" s="24">
        <v>0</v>
      </c>
      <c r="AT928" s="24">
        <v>0</v>
      </c>
      <c r="AU928" s="24">
        <v>0</v>
      </c>
      <c r="AV928" s="24">
        <f>VLOOKUP(J928,Foglio4!$D$2:$I$1206,6,0)</f>
        <v>0</v>
      </c>
      <c r="AW928" s="24">
        <f>VLOOKUP(SPESA!J928,Foglio4!$D$2:$J$1206,7,0)</f>
        <v>0</v>
      </c>
    </row>
    <row r="929" spans="1:49">
      <c r="A929" s="1">
        <v>1</v>
      </c>
      <c r="B929" s="1">
        <v>10</v>
      </c>
      <c r="C929" s="1">
        <v>4</v>
      </c>
      <c r="D929" s="1">
        <v>3</v>
      </c>
      <c r="E929" s="1">
        <v>0</v>
      </c>
      <c r="H929" s="1">
        <v>141510</v>
      </c>
      <c r="I929" s="1">
        <v>0</v>
      </c>
      <c r="J929" s="5" t="str">
        <f t="shared" si="63"/>
        <v>141510/0</v>
      </c>
      <c r="K929" s="2" t="s">
        <v>597</v>
      </c>
      <c r="L929" s="1">
        <v>12</v>
      </c>
      <c r="M929" s="1">
        <v>7</v>
      </c>
      <c r="N929" s="1">
        <v>1</v>
      </c>
      <c r="O929" s="1">
        <v>10</v>
      </c>
      <c r="P929" s="1">
        <v>99</v>
      </c>
      <c r="Q929" s="1">
        <v>99</v>
      </c>
      <c r="R929" s="1">
        <v>0</v>
      </c>
      <c r="S929" s="12">
        <v>450</v>
      </c>
      <c r="T929" s="29">
        <v>6</v>
      </c>
      <c r="U929" s="29">
        <v>10</v>
      </c>
      <c r="V929" s="61">
        <v>0</v>
      </c>
      <c r="W929" s="32">
        <f t="shared" si="61"/>
        <v>0</v>
      </c>
      <c r="X929" s="61">
        <v>0</v>
      </c>
      <c r="Y929" s="32">
        <f t="shared" si="62"/>
        <v>0</v>
      </c>
      <c r="Z929" s="61">
        <v>19038608</v>
      </c>
      <c r="AA929" s="32">
        <f t="shared" si="64"/>
        <v>9832.6204506602899</v>
      </c>
      <c r="AB929" s="32">
        <v>12840.25</v>
      </c>
      <c r="AC929" s="32">
        <v>6419.47</v>
      </c>
      <c r="AD929" s="32">
        <v>4246.6000000000004</v>
      </c>
      <c r="AE929" s="32">
        <v>1000</v>
      </c>
      <c r="AF929" s="32">
        <v>3942</v>
      </c>
      <c r="AG929" s="32">
        <v>23089</v>
      </c>
      <c r="AH929" s="32">
        <v>15548</v>
      </c>
      <c r="AI929" s="21">
        <v>24000</v>
      </c>
      <c r="AJ929" s="21">
        <v>24000</v>
      </c>
      <c r="AK929" s="9">
        <v>24000</v>
      </c>
      <c r="AL929" s="9">
        <v>0</v>
      </c>
      <c r="AM929" s="9">
        <v>2000</v>
      </c>
      <c r="AN929" s="21">
        <v>0</v>
      </c>
      <c r="AO929" s="87">
        <v>5000</v>
      </c>
      <c r="AP929" s="83">
        <v>5000</v>
      </c>
      <c r="AQ929" s="24">
        <v>5000</v>
      </c>
      <c r="AR929" s="24">
        <v>5000</v>
      </c>
      <c r="AS929" s="24">
        <v>5000</v>
      </c>
      <c r="AT929" s="24">
        <v>5000</v>
      </c>
      <c r="AU929" s="24">
        <v>4000</v>
      </c>
      <c r="AV929" s="24">
        <f>VLOOKUP(J929,Foglio4!$D$2:$I$1206,6,0)</f>
        <v>4000</v>
      </c>
      <c r="AW929" s="24">
        <f>VLOOKUP(SPESA!J929,Foglio4!$D$2:$J$1206,7,0)</f>
        <v>4000</v>
      </c>
    </row>
    <row r="930" spans="1:49">
      <c r="A930" s="1">
        <v>1</v>
      </c>
      <c r="B930" s="1">
        <v>10</v>
      </c>
      <c r="C930" s="1">
        <v>4</v>
      </c>
      <c r="D930" s="1">
        <v>3</v>
      </c>
      <c r="E930" s="1">
        <v>0</v>
      </c>
      <c r="H930" s="1">
        <v>141510</v>
      </c>
      <c r="I930" s="1">
        <v>71</v>
      </c>
      <c r="J930" s="5" t="str">
        <f t="shared" si="63"/>
        <v>141510/71</v>
      </c>
      <c r="K930" s="2" t="s">
        <v>598</v>
      </c>
      <c r="L930" s="1">
        <v>12</v>
      </c>
      <c r="M930" s="1">
        <v>7</v>
      </c>
      <c r="N930" s="1">
        <v>1</v>
      </c>
      <c r="O930" s="1">
        <v>10</v>
      </c>
      <c r="P930" s="1">
        <v>2</v>
      </c>
      <c r="Q930" s="1">
        <v>1</v>
      </c>
      <c r="R930" s="1">
        <v>1</v>
      </c>
      <c r="S930" s="12">
        <v>450</v>
      </c>
      <c r="T930" s="29">
        <v>6</v>
      </c>
      <c r="U930" s="29">
        <v>10</v>
      </c>
      <c r="V930" s="61">
        <v>0</v>
      </c>
      <c r="W930" s="32">
        <f t="shared" si="61"/>
        <v>0</v>
      </c>
      <c r="X930" s="61">
        <v>0</v>
      </c>
      <c r="Y930" s="32">
        <f t="shared" si="62"/>
        <v>0</v>
      </c>
      <c r="Z930" s="61">
        <v>0</v>
      </c>
      <c r="AA930" s="32">
        <f t="shared" si="64"/>
        <v>0</v>
      </c>
      <c r="AB930" s="32">
        <v>0</v>
      </c>
      <c r="AC930" s="32">
        <v>0</v>
      </c>
      <c r="AD930" s="32">
        <v>0</v>
      </c>
      <c r="AE930" s="32">
        <v>0</v>
      </c>
      <c r="AF930" s="32">
        <v>0</v>
      </c>
      <c r="AG930" s="32">
        <v>0</v>
      </c>
      <c r="AH930" s="32">
        <v>0</v>
      </c>
      <c r="AI930" s="21">
        <v>0</v>
      </c>
      <c r="AJ930" s="21">
        <v>0</v>
      </c>
      <c r="AK930" s="9">
        <v>0</v>
      </c>
      <c r="AL930" s="9">
        <v>0</v>
      </c>
      <c r="AM930" s="9">
        <v>0</v>
      </c>
      <c r="AN930" s="21">
        <v>0</v>
      </c>
      <c r="AO930" s="87">
        <v>0</v>
      </c>
      <c r="AP930" s="83">
        <v>0</v>
      </c>
      <c r="AQ930" s="24">
        <v>0</v>
      </c>
      <c r="AR930" s="24">
        <v>0</v>
      </c>
      <c r="AS930" s="24">
        <v>0</v>
      </c>
      <c r="AT930" s="24">
        <v>0</v>
      </c>
      <c r="AU930" s="24">
        <v>0</v>
      </c>
      <c r="AV930" s="24">
        <f>VLOOKUP(J930,Foglio4!$D$2:$I$1206,6,0)</f>
        <v>0</v>
      </c>
      <c r="AW930" s="24">
        <f>VLOOKUP(SPESA!J930,Foglio4!$D$2:$J$1206,7,0)</f>
        <v>0</v>
      </c>
    </row>
    <row r="931" spans="1:49">
      <c r="A931" s="5">
        <v>1</v>
      </c>
      <c r="B931" s="5">
        <v>10</v>
      </c>
      <c r="C931" s="5">
        <v>4</v>
      </c>
      <c r="D931" s="5">
        <v>3</v>
      </c>
      <c r="E931" s="5">
        <v>0</v>
      </c>
      <c r="H931" s="5">
        <v>141601</v>
      </c>
      <c r="I931" s="5">
        <v>0</v>
      </c>
      <c r="J931" s="5" t="str">
        <f t="shared" si="63"/>
        <v>141601/0</v>
      </c>
      <c r="K931" s="2" t="s">
        <v>911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12">
        <v>450</v>
      </c>
      <c r="T931" s="29">
        <v>6</v>
      </c>
      <c r="U931" s="29">
        <v>10</v>
      </c>
      <c r="V931" s="61">
        <v>0</v>
      </c>
      <c r="W931" s="32">
        <f t="shared" si="61"/>
        <v>0</v>
      </c>
      <c r="X931" s="61">
        <v>0</v>
      </c>
      <c r="Y931" s="32">
        <f t="shared" si="62"/>
        <v>0</v>
      </c>
      <c r="Z931" s="61">
        <v>0</v>
      </c>
      <c r="AA931" s="32">
        <f t="shared" si="64"/>
        <v>0</v>
      </c>
      <c r="AB931" s="32">
        <v>0</v>
      </c>
      <c r="AC931" s="32">
        <v>3483.6</v>
      </c>
      <c r="AD931" s="32">
        <v>4741.6099999999997</v>
      </c>
      <c r="AE931" s="32">
        <v>3588</v>
      </c>
      <c r="AF931" s="32">
        <v>0</v>
      </c>
      <c r="AG931" s="32">
        <v>0</v>
      </c>
      <c r="AH931" s="32">
        <v>0</v>
      </c>
      <c r="AI931" s="21">
        <v>0</v>
      </c>
      <c r="AJ931" s="21">
        <v>0</v>
      </c>
      <c r="AK931" s="9">
        <v>0</v>
      </c>
      <c r="AL931" s="9">
        <v>0</v>
      </c>
      <c r="AM931" s="9">
        <v>0</v>
      </c>
      <c r="AN931" s="21">
        <v>0</v>
      </c>
      <c r="AO931" s="87">
        <v>0</v>
      </c>
      <c r="AP931" s="83">
        <v>0</v>
      </c>
      <c r="AQ931" s="24">
        <v>0</v>
      </c>
      <c r="AR931" s="24">
        <v>0</v>
      </c>
      <c r="AS931" s="24">
        <v>0</v>
      </c>
      <c r="AT931" s="24">
        <v>0</v>
      </c>
      <c r="AU931" s="24">
        <v>0</v>
      </c>
      <c r="AV931" s="24">
        <v>0</v>
      </c>
      <c r="AW931" s="24">
        <v>0</v>
      </c>
    </row>
    <row r="932" spans="1:49">
      <c r="A932" s="5">
        <v>1</v>
      </c>
      <c r="B932" s="5">
        <v>10</v>
      </c>
      <c r="C932" s="5">
        <v>4</v>
      </c>
      <c r="D932" s="5">
        <v>3</v>
      </c>
      <c r="E932" s="5">
        <v>0</v>
      </c>
      <c r="H932" s="5">
        <v>141602</v>
      </c>
      <c r="I932" s="5">
        <v>0</v>
      </c>
      <c r="J932" s="5" t="str">
        <f t="shared" si="63"/>
        <v>141602/0</v>
      </c>
      <c r="K932" s="2" t="s">
        <v>874</v>
      </c>
      <c r="L932" s="5">
        <v>0</v>
      </c>
      <c r="M932" s="5">
        <v>0</v>
      </c>
      <c r="N932" s="5">
        <v>0</v>
      </c>
      <c r="O932" s="5">
        <v>0</v>
      </c>
      <c r="P932" s="5">
        <v>0</v>
      </c>
      <c r="Q932" s="5">
        <v>0</v>
      </c>
      <c r="R932" s="5">
        <v>0</v>
      </c>
      <c r="S932" s="12">
        <v>450</v>
      </c>
      <c r="T932" s="29">
        <v>6</v>
      </c>
      <c r="U932" s="29">
        <v>10</v>
      </c>
      <c r="V932" s="61">
        <v>0</v>
      </c>
      <c r="W932" s="32">
        <f t="shared" si="61"/>
        <v>0</v>
      </c>
      <c r="X932" s="61">
        <v>0</v>
      </c>
      <c r="Y932" s="32">
        <f t="shared" si="62"/>
        <v>0</v>
      </c>
      <c r="Z932" s="61">
        <v>0</v>
      </c>
      <c r="AA932" s="32">
        <f t="shared" si="64"/>
        <v>0</v>
      </c>
      <c r="AB932" s="32">
        <v>0</v>
      </c>
      <c r="AC932" s="32">
        <v>3309.42</v>
      </c>
      <c r="AD932" s="32">
        <v>2175.79</v>
      </c>
      <c r="AE932" s="32">
        <v>3408</v>
      </c>
      <c r="AF932" s="32">
        <v>2167.79</v>
      </c>
      <c r="AG932" s="32">
        <v>3400</v>
      </c>
      <c r="AH932" s="32">
        <v>0</v>
      </c>
      <c r="AI932" s="21">
        <v>0</v>
      </c>
      <c r="AJ932" s="21">
        <v>0</v>
      </c>
      <c r="AK932" s="9">
        <v>0</v>
      </c>
      <c r="AL932" s="9">
        <v>0</v>
      </c>
      <c r="AM932" s="9">
        <v>0</v>
      </c>
      <c r="AN932" s="21">
        <v>0</v>
      </c>
      <c r="AO932" s="87">
        <v>0</v>
      </c>
      <c r="AP932" s="83">
        <v>0</v>
      </c>
      <c r="AQ932" s="24">
        <v>0</v>
      </c>
      <c r="AR932" s="24">
        <v>0</v>
      </c>
      <c r="AS932" s="24">
        <v>0</v>
      </c>
      <c r="AT932" s="24">
        <v>0</v>
      </c>
      <c r="AU932" s="24">
        <v>0</v>
      </c>
      <c r="AV932" s="24">
        <v>0</v>
      </c>
      <c r="AW932" s="24">
        <v>0</v>
      </c>
    </row>
    <row r="933" spans="1:49">
      <c r="A933" s="5">
        <v>1</v>
      </c>
      <c r="B933" s="5">
        <v>10</v>
      </c>
      <c r="C933" s="5">
        <v>4</v>
      </c>
      <c r="D933" s="5">
        <v>3</v>
      </c>
      <c r="E933" s="5">
        <v>0</v>
      </c>
      <c r="H933" s="5">
        <v>141603</v>
      </c>
      <c r="I933" s="5">
        <v>0</v>
      </c>
      <c r="J933" s="5" t="str">
        <f t="shared" si="63"/>
        <v>141603/0</v>
      </c>
      <c r="K933" s="2" t="s">
        <v>821</v>
      </c>
      <c r="L933" s="5">
        <v>0</v>
      </c>
      <c r="M933" s="5">
        <v>0</v>
      </c>
      <c r="N933" s="5">
        <v>0</v>
      </c>
      <c r="O933" s="5">
        <v>0</v>
      </c>
      <c r="P933" s="5">
        <v>0</v>
      </c>
      <c r="Q933" s="5">
        <v>0</v>
      </c>
      <c r="R933" s="5">
        <v>0</v>
      </c>
      <c r="S933" s="12">
        <v>450</v>
      </c>
      <c r="T933" s="29">
        <v>6</v>
      </c>
      <c r="U933" s="29">
        <v>10</v>
      </c>
      <c r="V933" s="61">
        <v>0</v>
      </c>
      <c r="W933" s="32">
        <f t="shared" si="61"/>
        <v>0</v>
      </c>
      <c r="X933" s="61">
        <v>0</v>
      </c>
      <c r="Y933" s="32">
        <f t="shared" si="62"/>
        <v>0</v>
      </c>
      <c r="Z933" s="61">
        <v>0</v>
      </c>
      <c r="AA933" s="32">
        <f t="shared" si="64"/>
        <v>0</v>
      </c>
      <c r="AB933" s="32">
        <v>0</v>
      </c>
      <c r="AC933" s="32">
        <v>0</v>
      </c>
      <c r="AD933" s="32">
        <v>6440</v>
      </c>
      <c r="AE933" s="32">
        <v>6440</v>
      </c>
      <c r="AF933" s="32">
        <v>6440</v>
      </c>
      <c r="AG933" s="32">
        <v>6906</v>
      </c>
      <c r="AH933" s="32">
        <v>9020</v>
      </c>
      <c r="AI933" s="21">
        <v>9200</v>
      </c>
      <c r="AJ933" s="21">
        <v>7500</v>
      </c>
      <c r="AK933" s="9">
        <v>0</v>
      </c>
      <c r="AL933" s="9">
        <v>0</v>
      </c>
      <c r="AM933" s="9">
        <v>0</v>
      </c>
      <c r="AN933" s="21">
        <v>0</v>
      </c>
      <c r="AO933" s="87">
        <v>0</v>
      </c>
      <c r="AP933" s="83">
        <v>0</v>
      </c>
      <c r="AQ933" s="24">
        <v>0</v>
      </c>
      <c r="AR933" s="24">
        <v>0</v>
      </c>
      <c r="AS933" s="24">
        <v>0</v>
      </c>
      <c r="AT933" s="24">
        <v>0</v>
      </c>
      <c r="AU933" s="24">
        <v>0</v>
      </c>
      <c r="AV933" s="24">
        <v>0</v>
      </c>
      <c r="AW933" s="24">
        <v>0</v>
      </c>
    </row>
    <row r="934" spans="1:49">
      <c r="A934" s="5">
        <v>1</v>
      </c>
      <c r="B934" s="5">
        <v>10</v>
      </c>
      <c r="C934" s="5">
        <v>4</v>
      </c>
      <c r="D934" s="5">
        <v>3</v>
      </c>
      <c r="E934" s="5">
        <v>0</v>
      </c>
      <c r="H934" s="5">
        <v>141604</v>
      </c>
      <c r="I934" s="5">
        <v>0</v>
      </c>
      <c r="J934" s="5" t="str">
        <f t="shared" si="63"/>
        <v>141604/0</v>
      </c>
      <c r="K934" s="2" t="s">
        <v>849</v>
      </c>
      <c r="L934" s="5">
        <v>0</v>
      </c>
      <c r="M934" s="5">
        <v>0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12">
        <v>450</v>
      </c>
      <c r="T934" s="29">
        <v>6</v>
      </c>
      <c r="U934" s="29">
        <v>10</v>
      </c>
      <c r="V934" s="61">
        <v>0</v>
      </c>
      <c r="W934" s="32">
        <f t="shared" si="61"/>
        <v>0</v>
      </c>
      <c r="X934" s="61">
        <v>0</v>
      </c>
      <c r="Y934" s="32">
        <f t="shared" si="62"/>
        <v>0</v>
      </c>
      <c r="Z934" s="61">
        <v>0</v>
      </c>
      <c r="AA934" s="32">
        <f t="shared" si="64"/>
        <v>0</v>
      </c>
      <c r="AB934" s="32">
        <v>0</v>
      </c>
      <c r="AC934" s="32">
        <v>0</v>
      </c>
      <c r="AD934" s="32">
        <v>0</v>
      </c>
      <c r="AE934" s="32">
        <v>0</v>
      </c>
      <c r="AF934" s="32">
        <v>4950</v>
      </c>
      <c r="AG934" s="32">
        <v>4950</v>
      </c>
      <c r="AH934" s="32">
        <v>4950</v>
      </c>
      <c r="AI934" s="21">
        <v>0</v>
      </c>
      <c r="AJ934" s="21">
        <v>0</v>
      </c>
      <c r="AK934" s="9">
        <v>0</v>
      </c>
      <c r="AL934" s="9">
        <v>0</v>
      </c>
      <c r="AM934" s="9">
        <v>0</v>
      </c>
      <c r="AN934" s="21">
        <v>0</v>
      </c>
      <c r="AO934" s="87">
        <v>0</v>
      </c>
      <c r="AP934" s="83">
        <v>0</v>
      </c>
      <c r="AQ934" s="24">
        <v>0</v>
      </c>
      <c r="AR934" s="24">
        <v>0</v>
      </c>
      <c r="AS934" s="24">
        <v>0</v>
      </c>
      <c r="AT934" s="24">
        <v>0</v>
      </c>
      <c r="AU934" s="24">
        <v>0</v>
      </c>
      <c r="AV934" s="24">
        <v>0</v>
      </c>
      <c r="AW934" s="24">
        <v>0</v>
      </c>
    </row>
    <row r="935" spans="1:49">
      <c r="A935" s="1">
        <v>1</v>
      </c>
      <c r="B935" s="1">
        <v>10</v>
      </c>
      <c r="C935" s="1">
        <v>4</v>
      </c>
      <c r="D935" s="1">
        <v>3</v>
      </c>
      <c r="E935" s="1">
        <v>0</v>
      </c>
      <c r="H935" s="1">
        <v>141605</v>
      </c>
      <c r="I935" s="1">
        <v>0</v>
      </c>
      <c r="J935" s="5" t="str">
        <f t="shared" si="63"/>
        <v>141605/0</v>
      </c>
      <c r="K935" s="2" t="s">
        <v>599</v>
      </c>
      <c r="L935" s="1">
        <v>12</v>
      </c>
      <c r="M935" s="1">
        <v>7</v>
      </c>
      <c r="N935" s="1">
        <v>1</v>
      </c>
      <c r="O935" s="1">
        <v>3</v>
      </c>
      <c r="P935" s="1">
        <v>2</v>
      </c>
      <c r="Q935" s="1">
        <v>99</v>
      </c>
      <c r="R935" s="1">
        <v>999</v>
      </c>
      <c r="S935" s="12">
        <v>450</v>
      </c>
      <c r="T935" s="29">
        <v>6</v>
      </c>
      <c r="U935" s="29">
        <v>10</v>
      </c>
      <c r="V935" s="61">
        <v>0</v>
      </c>
      <c r="W935" s="32">
        <f t="shared" si="61"/>
        <v>0</v>
      </c>
      <c r="X935" s="61">
        <v>0</v>
      </c>
      <c r="Y935" s="32">
        <f t="shared" si="62"/>
        <v>0</v>
      </c>
      <c r="Z935" s="61">
        <v>0</v>
      </c>
      <c r="AA935" s="32">
        <f t="shared" si="64"/>
        <v>0</v>
      </c>
      <c r="AB935" s="32">
        <v>0</v>
      </c>
      <c r="AC935" s="32">
        <v>0</v>
      </c>
      <c r="AD935" s="32">
        <v>0</v>
      </c>
      <c r="AE935" s="32">
        <v>0</v>
      </c>
      <c r="AF935" s="32">
        <v>0</v>
      </c>
      <c r="AG935" s="32">
        <v>3462</v>
      </c>
      <c r="AH935" s="32">
        <v>3823.06</v>
      </c>
      <c r="AI935" s="21">
        <v>2993.02</v>
      </c>
      <c r="AJ935" s="21">
        <v>3000</v>
      </c>
      <c r="AK935" s="9">
        <v>3000</v>
      </c>
      <c r="AL935" s="9">
        <v>2000</v>
      </c>
      <c r="AM935" s="9">
        <v>2000</v>
      </c>
      <c r="AN935" s="21">
        <v>2000</v>
      </c>
      <c r="AO935" s="87">
        <v>1800</v>
      </c>
      <c r="AP935" s="83">
        <v>2000</v>
      </c>
      <c r="AQ935" s="24">
        <v>2000</v>
      </c>
      <c r="AR935" s="24">
        <v>0</v>
      </c>
      <c r="AS935" s="24">
        <v>0</v>
      </c>
      <c r="AT935" s="24">
        <v>0</v>
      </c>
      <c r="AU935" s="24">
        <v>2000</v>
      </c>
      <c r="AV935" s="24">
        <f>VLOOKUP(J935,Foglio4!$D$2:$I$1206,6,0)</f>
        <v>2000</v>
      </c>
      <c r="AW935" s="24">
        <f>VLOOKUP(SPESA!J935,Foglio4!$D$2:$J$1206,7,0)</f>
        <v>2000</v>
      </c>
    </row>
    <row r="936" spans="1:49">
      <c r="A936" s="1">
        <v>1</v>
      </c>
      <c r="B936" s="1">
        <v>10</v>
      </c>
      <c r="C936" s="1">
        <v>4</v>
      </c>
      <c r="D936" s="1">
        <v>3</v>
      </c>
      <c r="E936" s="1">
        <v>0</v>
      </c>
      <c r="H936" s="1">
        <v>141605</v>
      </c>
      <c r="I936" s="1">
        <v>71</v>
      </c>
      <c r="J936" s="5" t="str">
        <f t="shared" si="63"/>
        <v>141605/71</v>
      </c>
      <c r="K936" s="2" t="s">
        <v>600</v>
      </c>
      <c r="L936" s="1">
        <v>12</v>
      </c>
      <c r="M936" s="1">
        <v>7</v>
      </c>
      <c r="N936" s="1">
        <v>1</v>
      </c>
      <c r="O936" s="1">
        <v>10</v>
      </c>
      <c r="P936" s="1">
        <v>2</v>
      </c>
      <c r="Q936" s="1">
        <v>1</v>
      </c>
      <c r="R936" s="1">
        <v>1</v>
      </c>
      <c r="S936" s="12">
        <v>450</v>
      </c>
      <c r="T936" s="29">
        <v>6</v>
      </c>
      <c r="U936" s="29">
        <v>10</v>
      </c>
      <c r="V936" s="61">
        <v>0</v>
      </c>
      <c r="W936" s="32">
        <f t="shared" ref="W936:W1001" si="65">V936/1936.27</f>
        <v>0</v>
      </c>
      <c r="X936" s="61">
        <v>0</v>
      </c>
      <c r="Y936" s="32">
        <f t="shared" si="62"/>
        <v>0</v>
      </c>
      <c r="Z936" s="61">
        <v>0</v>
      </c>
      <c r="AA936" s="32">
        <f t="shared" si="64"/>
        <v>0</v>
      </c>
      <c r="AB936" s="32">
        <v>0</v>
      </c>
      <c r="AC936" s="32">
        <v>0</v>
      </c>
      <c r="AD936" s="32">
        <v>0</v>
      </c>
      <c r="AE936" s="32">
        <v>0</v>
      </c>
      <c r="AF936" s="32">
        <v>0</v>
      </c>
      <c r="AG936" s="32">
        <v>0</v>
      </c>
      <c r="AH936" s="32">
        <v>0</v>
      </c>
      <c r="AI936" s="21">
        <v>0</v>
      </c>
      <c r="AJ936" s="21">
        <v>0</v>
      </c>
      <c r="AK936" s="9">
        <v>0</v>
      </c>
      <c r="AL936" s="9">
        <v>0</v>
      </c>
      <c r="AM936" s="9">
        <v>0</v>
      </c>
      <c r="AN936" s="21">
        <v>0</v>
      </c>
      <c r="AO936" s="87">
        <v>0</v>
      </c>
      <c r="AP936" s="83">
        <v>0</v>
      </c>
      <c r="AQ936" s="24">
        <v>0</v>
      </c>
      <c r="AR936" s="24">
        <v>0</v>
      </c>
      <c r="AS936" s="24">
        <v>0</v>
      </c>
      <c r="AT936" s="24">
        <v>0</v>
      </c>
      <c r="AU936" s="24">
        <v>0</v>
      </c>
      <c r="AV936" s="24">
        <f>VLOOKUP(J936,Foglio4!$D$2:$I$1206,6,0)</f>
        <v>0</v>
      </c>
      <c r="AW936" s="24">
        <f>VLOOKUP(SPESA!J936,Foglio4!$D$2:$J$1206,7,0)</f>
        <v>0</v>
      </c>
    </row>
    <row r="937" spans="1:49">
      <c r="A937" s="5">
        <v>1</v>
      </c>
      <c r="B937" s="5">
        <v>10</v>
      </c>
      <c r="C937" s="5">
        <v>4</v>
      </c>
      <c r="D937" s="5">
        <v>3</v>
      </c>
      <c r="E937" s="5">
        <v>0</v>
      </c>
      <c r="F937" s="5">
        <v>141900</v>
      </c>
      <c r="G937" s="5">
        <v>0</v>
      </c>
      <c r="H937" s="5">
        <v>0</v>
      </c>
      <c r="I937" s="5">
        <v>0</v>
      </c>
      <c r="J937" s="5" t="str">
        <f t="shared" si="63"/>
        <v>0/0</v>
      </c>
      <c r="K937" s="2" t="s">
        <v>945</v>
      </c>
      <c r="L937" s="5">
        <v>0</v>
      </c>
      <c r="M937" s="5">
        <v>0</v>
      </c>
      <c r="N937" s="5">
        <v>0</v>
      </c>
      <c r="O937" s="5">
        <v>0</v>
      </c>
      <c r="P937" s="5">
        <v>0</v>
      </c>
      <c r="Q937" s="5">
        <v>0</v>
      </c>
      <c r="R937" s="5">
        <v>0</v>
      </c>
      <c r="S937" s="44">
        <v>400</v>
      </c>
      <c r="T937" s="29">
        <v>4</v>
      </c>
      <c r="U937" s="29">
        <v>10</v>
      </c>
      <c r="V937" s="61">
        <v>2611931</v>
      </c>
      <c r="W937" s="32">
        <f t="shared" si="65"/>
        <v>1348.9497848957014</v>
      </c>
      <c r="X937" s="61">
        <v>13388170</v>
      </c>
      <c r="Y937" s="32">
        <f t="shared" si="62"/>
        <v>6914.4127626828904</v>
      </c>
      <c r="Z937" s="61">
        <v>11704992</v>
      </c>
      <c r="AA937" s="32">
        <f t="shared" si="64"/>
        <v>6045.1238721872469</v>
      </c>
      <c r="AB937" s="32">
        <v>4151.3</v>
      </c>
      <c r="AC937" s="32">
        <v>4248.2299999999996</v>
      </c>
      <c r="AD937" s="32">
        <v>1056.23</v>
      </c>
      <c r="AE937" s="32">
        <v>0</v>
      </c>
      <c r="AF937" s="32">
        <v>0</v>
      </c>
      <c r="AG937" s="32">
        <v>0</v>
      </c>
      <c r="AH937" s="32">
        <v>0</v>
      </c>
      <c r="AI937" s="21">
        <v>0</v>
      </c>
      <c r="AJ937" s="21">
        <v>0</v>
      </c>
      <c r="AK937" s="9">
        <v>0</v>
      </c>
      <c r="AL937" s="9">
        <v>0</v>
      </c>
      <c r="AM937" s="9">
        <v>0</v>
      </c>
      <c r="AN937" s="21">
        <v>0</v>
      </c>
      <c r="AO937" s="87">
        <v>0</v>
      </c>
      <c r="AP937" s="83">
        <v>0</v>
      </c>
      <c r="AQ937" s="24">
        <v>0</v>
      </c>
      <c r="AR937" s="24">
        <v>0</v>
      </c>
      <c r="AS937" s="24">
        <v>0</v>
      </c>
      <c r="AT937" s="24">
        <v>0</v>
      </c>
      <c r="AU937" s="24">
        <v>0</v>
      </c>
      <c r="AV937" s="24">
        <v>0</v>
      </c>
      <c r="AW937" s="24">
        <v>0</v>
      </c>
    </row>
    <row r="938" spans="1:49">
      <c r="A938" s="5">
        <v>1</v>
      </c>
      <c r="B938" s="5">
        <v>10</v>
      </c>
      <c r="C938" s="5">
        <v>4</v>
      </c>
      <c r="D938" s="5">
        <v>3</v>
      </c>
      <c r="E938" s="5">
        <v>0</v>
      </c>
      <c r="F938" s="5">
        <v>141901</v>
      </c>
      <c r="G938" s="5">
        <v>0</v>
      </c>
      <c r="H938" s="5">
        <v>0</v>
      </c>
      <c r="I938" s="5">
        <v>0</v>
      </c>
      <c r="J938" s="5" t="str">
        <f t="shared" si="63"/>
        <v>0/0</v>
      </c>
      <c r="K938" s="2" t="s">
        <v>544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0</v>
      </c>
      <c r="S938" s="45">
        <v>450</v>
      </c>
      <c r="T938" s="29">
        <v>4</v>
      </c>
      <c r="U938" s="29">
        <v>10</v>
      </c>
      <c r="V938" s="61">
        <v>0</v>
      </c>
      <c r="W938" s="32">
        <f t="shared" si="65"/>
        <v>0</v>
      </c>
      <c r="X938" s="61">
        <v>2976117</v>
      </c>
      <c r="Y938" s="32">
        <f t="shared" si="62"/>
        <v>1537.0361571475053</v>
      </c>
      <c r="Z938" s="61">
        <v>2313743</v>
      </c>
      <c r="AA938" s="32">
        <f t="shared" si="64"/>
        <v>1194.9485350700058</v>
      </c>
      <c r="AB938" s="32">
        <v>1032.77</v>
      </c>
      <c r="AC938" s="32">
        <v>1032.55</v>
      </c>
      <c r="AD938" s="32">
        <v>1850</v>
      </c>
      <c r="AE938" s="32">
        <v>0</v>
      </c>
      <c r="AF938" s="32">
        <v>0</v>
      </c>
      <c r="AG938" s="32">
        <v>0</v>
      </c>
      <c r="AH938" s="32">
        <v>0</v>
      </c>
      <c r="AI938" s="21">
        <v>0</v>
      </c>
      <c r="AJ938" s="21">
        <v>0</v>
      </c>
      <c r="AK938" s="9">
        <v>0</v>
      </c>
      <c r="AL938" s="9">
        <v>0</v>
      </c>
      <c r="AM938" s="9">
        <v>0</v>
      </c>
      <c r="AN938" s="21">
        <v>0</v>
      </c>
      <c r="AO938" s="87">
        <v>0</v>
      </c>
      <c r="AP938" s="83">
        <v>0</v>
      </c>
      <c r="AQ938" s="24">
        <v>0</v>
      </c>
      <c r="AR938" s="24">
        <v>0</v>
      </c>
      <c r="AS938" s="24">
        <v>0</v>
      </c>
      <c r="AT938" s="24">
        <v>0</v>
      </c>
      <c r="AU938" s="24">
        <v>0</v>
      </c>
      <c r="AV938" s="24">
        <v>0</v>
      </c>
      <c r="AW938" s="24">
        <v>0</v>
      </c>
    </row>
    <row r="939" spans="1:49">
      <c r="A939" s="5">
        <v>1</v>
      </c>
      <c r="B939" s="5">
        <v>10</v>
      </c>
      <c r="C939" s="5">
        <v>4</v>
      </c>
      <c r="D939" s="5">
        <v>3</v>
      </c>
      <c r="E939" s="5">
        <v>0</v>
      </c>
      <c r="F939" s="5">
        <v>141902</v>
      </c>
      <c r="G939" s="5">
        <v>0</v>
      </c>
      <c r="H939" s="5">
        <v>0</v>
      </c>
      <c r="I939" s="5">
        <v>0</v>
      </c>
      <c r="J939" s="5" t="str">
        <f t="shared" si="63"/>
        <v>0/0</v>
      </c>
      <c r="K939" s="2" t="s">
        <v>946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  <c r="Q939" s="5">
        <v>0</v>
      </c>
      <c r="R939" s="5">
        <v>0</v>
      </c>
      <c r="S939" s="45">
        <v>303</v>
      </c>
      <c r="T939" s="29">
        <v>4</v>
      </c>
      <c r="U939" s="29">
        <v>10</v>
      </c>
      <c r="V939" s="61">
        <v>0</v>
      </c>
      <c r="W939" s="32">
        <f t="shared" si="65"/>
        <v>0</v>
      </c>
      <c r="X939" s="61">
        <v>1328882</v>
      </c>
      <c r="Y939" s="32">
        <f t="shared" si="62"/>
        <v>686.310276975835</v>
      </c>
      <c r="Z939" s="61">
        <v>1456017</v>
      </c>
      <c r="AA939" s="32">
        <f t="shared" si="64"/>
        <v>751.9700248415769</v>
      </c>
      <c r="AB939" s="32">
        <v>740.51</v>
      </c>
      <c r="AC939" s="32">
        <v>789.2</v>
      </c>
      <c r="AD939" s="32">
        <v>1297.3499999999999</v>
      </c>
      <c r="AE939" s="32">
        <v>0</v>
      </c>
      <c r="AF939" s="32">
        <v>0</v>
      </c>
      <c r="AG939" s="32">
        <v>0</v>
      </c>
      <c r="AH939" s="32">
        <v>0</v>
      </c>
      <c r="AI939" s="21">
        <v>0</v>
      </c>
      <c r="AJ939" s="21">
        <v>0</v>
      </c>
      <c r="AK939" s="9">
        <v>0</v>
      </c>
      <c r="AL939" s="9">
        <v>0</v>
      </c>
      <c r="AM939" s="9">
        <v>0</v>
      </c>
      <c r="AN939" s="21">
        <v>0</v>
      </c>
      <c r="AO939" s="87">
        <v>0</v>
      </c>
      <c r="AP939" s="83">
        <v>0</v>
      </c>
      <c r="AQ939" s="24">
        <v>0</v>
      </c>
      <c r="AR939" s="24">
        <v>0</v>
      </c>
      <c r="AS939" s="24">
        <v>0</v>
      </c>
      <c r="AT939" s="24">
        <v>0</v>
      </c>
      <c r="AU939" s="24">
        <v>0</v>
      </c>
      <c r="AV939" s="24">
        <v>0</v>
      </c>
      <c r="AW939" s="24">
        <v>0</v>
      </c>
    </row>
    <row r="940" spans="1:49">
      <c r="A940" s="5">
        <v>1</v>
      </c>
      <c r="B940" s="5">
        <v>10</v>
      </c>
      <c r="C940" s="5">
        <v>4</v>
      </c>
      <c r="D940" s="5">
        <v>3</v>
      </c>
      <c r="E940" s="5">
        <v>0</v>
      </c>
      <c r="F940" s="5">
        <v>141903</v>
      </c>
      <c r="G940" s="5">
        <v>0</v>
      </c>
      <c r="H940" s="5">
        <v>0</v>
      </c>
      <c r="I940" s="5">
        <v>0</v>
      </c>
      <c r="J940" s="5" t="str">
        <f t="shared" si="63"/>
        <v>0/0</v>
      </c>
      <c r="K940" s="2" t="s">
        <v>1073</v>
      </c>
      <c r="L940" s="5">
        <v>0</v>
      </c>
      <c r="M940" s="5">
        <v>0</v>
      </c>
      <c r="N940" s="5">
        <v>0</v>
      </c>
      <c r="O940" s="5">
        <v>0</v>
      </c>
      <c r="P940" s="5">
        <v>0</v>
      </c>
      <c r="Q940" s="5">
        <v>0</v>
      </c>
      <c r="R940" s="5">
        <v>0</v>
      </c>
      <c r="S940" s="70">
        <v>300</v>
      </c>
      <c r="T940" s="29">
        <v>4</v>
      </c>
      <c r="U940" s="29">
        <v>16</v>
      </c>
      <c r="V940" s="61">
        <v>0</v>
      </c>
      <c r="W940" s="32">
        <f t="shared" si="65"/>
        <v>0</v>
      </c>
      <c r="X940" s="61">
        <v>922500</v>
      </c>
      <c r="Y940" s="32">
        <f t="shared" si="62"/>
        <v>476.43148941005131</v>
      </c>
      <c r="Z940" s="61">
        <v>0</v>
      </c>
      <c r="AA940" s="32">
        <v>0</v>
      </c>
      <c r="AB940" s="32">
        <v>0</v>
      </c>
      <c r="AC940" s="32">
        <v>0</v>
      </c>
      <c r="AD940" s="32">
        <v>0</v>
      </c>
      <c r="AE940" s="32">
        <v>0</v>
      </c>
      <c r="AF940" s="32">
        <v>0</v>
      </c>
      <c r="AG940" s="32">
        <v>0</v>
      </c>
      <c r="AH940" s="32">
        <v>0</v>
      </c>
      <c r="AI940" s="21">
        <v>0</v>
      </c>
      <c r="AJ940" s="21">
        <v>0</v>
      </c>
      <c r="AK940" s="9">
        <v>0</v>
      </c>
      <c r="AL940" s="9">
        <v>0</v>
      </c>
      <c r="AM940" s="9">
        <v>0</v>
      </c>
      <c r="AN940" s="21">
        <v>0</v>
      </c>
      <c r="AO940" s="87">
        <v>0</v>
      </c>
      <c r="AP940" s="83">
        <v>0</v>
      </c>
      <c r="AQ940" s="24">
        <v>0</v>
      </c>
      <c r="AR940" s="24">
        <v>0</v>
      </c>
      <c r="AS940" s="24">
        <v>0</v>
      </c>
      <c r="AT940" s="24">
        <v>0</v>
      </c>
      <c r="AU940" s="24">
        <v>0</v>
      </c>
      <c r="AV940" s="24">
        <v>0</v>
      </c>
      <c r="AW940" s="24">
        <v>0</v>
      </c>
    </row>
    <row r="941" spans="1:49">
      <c r="A941" s="5">
        <v>1</v>
      </c>
      <c r="B941" s="5">
        <v>10</v>
      </c>
      <c r="C941" s="5">
        <v>4</v>
      </c>
      <c r="D941" s="5">
        <v>3</v>
      </c>
      <c r="E941" s="5">
        <v>0</v>
      </c>
      <c r="H941" s="5">
        <v>141904</v>
      </c>
      <c r="I941" s="5">
        <v>0</v>
      </c>
      <c r="J941" s="5" t="str">
        <f t="shared" si="63"/>
        <v>141904/0</v>
      </c>
      <c r="K941" s="2" t="s">
        <v>850</v>
      </c>
      <c r="L941" s="5">
        <v>0</v>
      </c>
      <c r="M941" s="5">
        <v>0</v>
      </c>
      <c r="N941" s="5">
        <v>0</v>
      </c>
      <c r="O941" s="5">
        <v>0</v>
      </c>
      <c r="P941" s="5">
        <v>0</v>
      </c>
      <c r="Q941" s="5">
        <v>0</v>
      </c>
      <c r="R941" s="5">
        <v>0</v>
      </c>
      <c r="S941" s="12">
        <v>400</v>
      </c>
      <c r="T941" s="29">
        <v>6</v>
      </c>
      <c r="U941" s="29">
        <v>10</v>
      </c>
      <c r="V941" s="61">
        <v>1056000</v>
      </c>
      <c r="W941" s="32">
        <f t="shared" si="65"/>
        <v>545.37848543849771</v>
      </c>
      <c r="X941" s="61">
        <v>12180000</v>
      </c>
      <c r="Y941" s="32">
        <f t="shared" si="62"/>
        <v>6290.4450309099457</v>
      </c>
      <c r="Z941" s="61">
        <v>12500000</v>
      </c>
      <c r="AA941" s="32">
        <f t="shared" si="64"/>
        <v>6455.7112386185809</v>
      </c>
      <c r="AB941" s="32">
        <v>6507.36</v>
      </c>
      <c r="AC941" s="32">
        <v>6364.16</v>
      </c>
      <c r="AD941" s="32">
        <v>6455.71</v>
      </c>
      <c r="AE941" s="32">
        <v>6455.71</v>
      </c>
      <c r="AF941" s="32">
        <v>6455.71</v>
      </c>
      <c r="AG941" s="32">
        <v>6455.71</v>
      </c>
      <c r="AH941" s="32">
        <v>6455.72</v>
      </c>
      <c r="AI941" s="21">
        <v>0</v>
      </c>
      <c r="AJ941" s="21">
        <v>0</v>
      </c>
      <c r="AK941" s="9">
        <v>0</v>
      </c>
      <c r="AL941" s="9">
        <v>0</v>
      </c>
      <c r="AM941" s="9">
        <v>0</v>
      </c>
      <c r="AN941" s="21">
        <v>0</v>
      </c>
      <c r="AO941" s="87">
        <v>0</v>
      </c>
      <c r="AP941" s="83">
        <v>0</v>
      </c>
      <c r="AQ941" s="24">
        <v>0</v>
      </c>
      <c r="AR941" s="24">
        <v>0</v>
      </c>
      <c r="AS941" s="24">
        <v>0</v>
      </c>
      <c r="AT941" s="24">
        <v>0</v>
      </c>
      <c r="AU941" s="24">
        <v>0</v>
      </c>
      <c r="AV941" s="24">
        <v>0</v>
      </c>
      <c r="AW941" s="24">
        <v>0</v>
      </c>
    </row>
    <row r="942" spans="1:49">
      <c r="A942" s="5">
        <v>1</v>
      </c>
      <c r="B942" s="5">
        <v>10</v>
      </c>
      <c r="C942" s="5">
        <v>4</v>
      </c>
      <c r="D942" s="5">
        <v>3</v>
      </c>
      <c r="E942" s="5">
        <v>0</v>
      </c>
      <c r="H942" s="5">
        <v>141905</v>
      </c>
      <c r="I942" s="5">
        <v>0</v>
      </c>
      <c r="J942" s="5" t="str">
        <f t="shared" si="63"/>
        <v>141905/0</v>
      </c>
      <c r="K942" s="2" t="s">
        <v>822</v>
      </c>
      <c r="L942" s="5">
        <v>0</v>
      </c>
      <c r="M942" s="5">
        <v>0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12">
        <v>400</v>
      </c>
      <c r="T942" s="29">
        <v>6</v>
      </c>
      <c r="U942" s="29">
        <v>10</v>
      </c>
      <c r="V942" s="61">
        <v>0</v>
      </c>
      <c r="W942" s="32">
        <f t="shared" si="65"/>
        <v>0</v>
      </c>
      <c r="X942" s="61">
        <v>0</v>
      </c>
      <c r="Y942" s="32">
        <f t="shared" si="62"/>
        <v>0</v>
      </c>
      <c r="Z942" s="61">
        <v>0</v>
      </c>
      <c r="AA942" s="32">
        <f t="shared" si="64"/>
        <v>0</v>
      </c>
      <c r="AB942" s="32">
        <v>0</v>
      </c>
      <c r="AC942" s="32">
        <v>0</v>
      </c>
      <c r="AD942" s="32">
        <v>0</v>
      </c>
      <c r="AE942" s="32">
        <v>0</v>
      </c>
      <c r="AF942" s="32">
        <v>0</v>
      </c>
      <c r="AG942" s="32">
        <v>0</v>
      </c>
      <c r="AH942" s="32">
        <v>0</v>
      </c>
      <c r="AI942" s="21">
        <v>5000</v>
      </c>
      <c r="AJ942" s="21">
        <v>0</v>
      </c>
      <c r="AK942" s="9">
        <v>0</v>
      </c>
      <c r="AL942" s="9">
        <v>0</v>
      </c>
      <c r="AM942" s="9">
        <v>0</v>
      </c>
      <c r="AN942" s="21">
        <v>0</v>
      </c>
      <c r="AO942" s="87">
        <v>0</v>
      </c>
      <c r="AP942" s="83">
        <v>0</v>
      </c>
      <c r="AQ942" s="24">
        <v>0</v>
      </c>
      <c r="AR942" s="24">
        <v>0</v>
      </c>
      <c r="AS942" s="24">
        <v>0</v>
      </c>
      <c r="AT942" s="24">
        <v>0</v>
      </c>
      <c r="AU942" s="24">
        <v>0</v>
      </c>
      <c r="AV942" s="24">
        <v>0</v>
      </c>
      <c r="AW942" s="24">
        <v>0</v>
      </c>
    </row>
    <row r="943" spans="1:49">
      <c r="A943" s="5">
        <v>1</v>
      </c>
      <c r="B943" s="5">
        <v>10</v>
      </c>
      <c r="C943" s="5">
        <v>4</v>
      </c>
      <c r="D943" s="5">
        <v>4</v>
      </c>
      <c r="E943" s="5">
        <v>0</v>
      </c>
      <c r="H943" s="5">
        <v>142000</v>
      </c>
      <c r="I943" s="5">
        <v>0</v>
      </c>
      <c r="J943" s="5" t="str">
        <f t="shared" si="63"/>
        <v>142000/0</v>
      </c>
      <c r="K943" s="2" t="s">
        <v>823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12">
        <v>450</v>
      </c>
      <c r="T943" s="29">
        <v>6</v>
      </c>
      <c r="U943" s="29">
        <v>10</v>
      </c>
      <c r="V943" s="61">
        <v>0</v>
      </c>
      <c r="W943" s="32">
        <f t="shared" si="65"/>
        <v>0</v>
      </c>
      <c r="X943" s="61">
        <v>0</v>
      </c>
      <c r="Y943" s="32">
        <f t="shared" si="62"/>
        <v>0</v>
      </c>
      <c r="Z943" s="61">
        <v>0</v>
      </c>
      <c r="AA943" s="32">
        <f t="shared" si="64"/>
        <v>0</v>
      </c>
      <c r="AB943" s="32">
        <v>0</v>
      </c>
      <c r="AC943" s="32">
        <v>6868.11</v>
      </c>
      <c r="AD943" s="32">
        <v>12848.44</v>
      </c>
      <c r="AE943" s="32">
        <v>17182.62</v>
      </c>
      <c r="AF943" s="32">
        <v>16872.43</v>
      </c>
      <c r="AG943" s="32">
        <v>17254.150000000001</v>
      </c>
      <c r="AH943" s="32">
        <v>5401.69</v>
      </c>
      <c r="AI943" s="21">
        <v>8181.72</v>
      </c>
      <c r="AJ943" s="21">
        <v>0</v>
      </c>
      <c r="AK943" s="9">
        <v>0</v>
      </c>
      <c r="AL943" s="9">
        <v>0</v>
      </c>
      <c r="AM943" s="9">
        <v>0</v>
      </c>
      <c r="AN943" s="21">
        <v>0</v>
      </c>
      <c r="AO943" s="87">
        <v>0</v>
      </c>
      <c r="AP943" s="83">
        <v>0</v>
      </c>
      <c r="AQ943" s="24">
        <v>0</v>
      </c>
      <c r="AR943" s="24">
        <v>0</v>
      </c>
      <c r="AS943" s="24">
        <v>0</v>
      </c>
      <c r="AT943" s="24">
        <v>0</v>
      </c>
      <c r="AU943" s="24">
        <v>0</v>
      </c>
      <c r="AV943" s="24">
        <v>0</v>
      </c>
      <c r="AW943" s="24">
        <v>0</v>
      </c>
    </row>
    <row r="944" spans="1:49">
      <c r="A944" s="5">
        <v>1</v>
      </c>
      <c r="B944" s="5">
        <v>10</v>
      </c>
      <c r="C944" s="5">
        <v>4</v>
      </c>
      <c r="D944" s="5">
        <v>4</v>
      </c>
      <c r="E944" s="5">
        <v>0</v>
      </c>
      <c r="H944" s="5">
        <v>143000</v>
      </c>
      <c r="I944" s="5">
        <v>0</v>
      </c>
      <c r="J944" s="5" t="str">
        <f t="shared" si="63"/>
        <v>143000/0</v>
      </c>
      <c r="K944" s="2" t="s">
        <v>824</v>
      </c>
      <c r="L944" s="5">
        <v>0</v>
      </c>
      <c r="M944" s="5">
        <v>0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12">
        <v>400</v>
      </c>
      <c r="T944" s="29">
        <v>6</v>
      </c>
      <c r="U944" s="29">
        <v>10</v>
      </c>
      <c r="V944" s="61">
        <v>0</v>
      </c>
      <c r="W944" s="32">
        <f t="shared" si="65"/>
        <v>0</v>
      </c>
      <c r="X944" s="61">
        <v>0</v>
      </c>
      <c r="Y944" s="32">
        <f t="shared" si="62"/>
        <v>0</v>
      </c>
      <c r="Z944" s="61">
        <v>0</v>
      </c>
      <c r="AA944" s="32">
        <f t="shared" si="64"/>
        <v>0</v>
      </c>
      <c r="AB944" s="32">
        <v>0</v>
      </c>
      <c r="AC944" s="32">
        <v>0</v>
      </c>
      <c r="AD944" s="32">
        <v>0</v>
      </c>
      <c r="AE944" s="32">
        <v>0</v>
      </c>
      <c r="AF944" s="32">
        <v>0</v>
      </c>
      <c r="AG944" s="32">
        <v>0</v>
      </c>
      <c r="AH944" s="32">
        <v>0</v>
      </c>
      <c r="AI944" s="21">
        <v>2000</v>
      </c>
      <c r="AJ944" s="21">
        <v>0</v>
      </c>
      <c r="AK944" s="9">
        <v>0</v>
      </c>
      <c r="AL944" s="9">
        <v>0</v>
      </c>
      <c r="AM944" s="9">
        <v>0</v>
      </c>
      <c r="AN944" s="21">
        <v>0</v>
      </c>
      <c r="AO944" s="87">
        <v>0</v>
      </c>
      <c r="AP944" s="83">
        <v>0</v>
      </c>
      <c r="AQ944" s="24">
        <v>0</v>
      </c>
      <c r="AR944" s="24">
        <v>0</v>
      </c>
      <c r="AS944" s="24">
        <v>0</v>
      </c>
      <c r="AT944" s="24">
        <v>0</v>
      </c>
      <c r="AU944" s="24">
        <v>0</v>
      </c>
      <c r="AV944" s="24">
        <v>0</v>
      </c>
      <c r="AW944" s="24">
        <v>0</v>
      </c>
    </row>
    <row r="945" spans="1:49">
      <c r="A945" s="1">
        <v>1</v>
      </c>
      <c r="B945" s="1">
        <v>10</v>
      </c>
      <c r="C945" s="1">
        <v>4</v>
      </c>
      <c r="D945" s="1">
        <v>4</v>
      </c>
      <c r="E945" s="1">
        <v>0</v>
      </c>
      <c r="H945" s="1">
        <v>143100</v>
      </c>
      <c r="I945" s="1">
        <v>0</v>
      </c>
      <c r="J945" s="5" t="str">
        <f t="shared" si="63"/>
        <v>143100/0</v>
      </c>
      <c r="K945" s="2" t="s">
        <v>601</v>
      </c>
      <c r="L945" s="1">
        <v>12</v>
      </c>
      <c r="M945" s="1">
        <v>7</v>
      </c>
      <c r="N945" s="1">
        <v>1</v>
      </c>
      <c r="O945" s="1">
        <v>3</v>
      </c>
      <c r="P945" s="1">
        <v>2</v>
      </c>
      <c r="Q945" s="1">
        <v>7</v>
      </c>
      <c r="R945" s="1">
        <v>2</v>
      </c>
      <c r="S945" s="12">
        <v>450</v>
      </c>
      <c r="T945" s="29">
        <v>6</v>
      </c>
      <c r="U945" s="29">
        <v>10</v>
      </c>
      <c r="V945" s="61">
        <v>0</v>
      </c>
      <c r="W945" s="32">
        <f t="shared" si="65"/>
        <v>0</v>
      </c>
      <c r="X945" s="61">
        <v>0</v>
      </c>
      <c r="Y945" s="32">
        <f t="shared" si="62"/>
        <v>0</v>
      </c>
      <c r="Z945" s="61">
        <v>0</v>
      </c>
      <c r="AA945" s="32">
        <f t="shared" si="64"/>
        <v>0</v>
      </c>
      <c r="AB945" s="32">
        <v>0</v>
      </c>
      <c r="AC945" s="32">
        <v>0</v>
      </c>
      <c r="AD945" s="32">
        <v>0</v>
      </c>
      <c r="AE945" s="32">
        <v>0</v>
      </c>
      <c r="AF945" s="32">
        <v>0</v>
      </c>
      <c r="AG945" s="32">
        <v>0</v>
      </c>
      <c r="AH945" s="32">
        <v>0</v>
      </c>
      <c r="AI945" s="21">
        <v>0</v>
      </c>
      <c r="AJ945" s="21">
        <v>0</v>
      </c>
      <c r="AK945" s="9">
        <v>0</v>
      </c>
      <c r="AL945" s="9">
        <v>0</v>
      </c>
      <c r="AM945" s="9">
        <v>1557.05</v>
      </c>
      <c r="AN945" s="21">
        <v>3150</v>
      </c>
      <c r="AO945" s="87">
        <v>3950</v>
      </c>
      <c r="AP945" s="83">
        <v>4271.43</v>
      </c>
      <c r="AQ945" s="24">
        <v>5606.22</v>
      </c>
      <c r="AR945" s="24">
        <v>5845.17</v>
      </c>
      <c r="AS945" s="24">
        <v>5127.3</v>
      </c>
      <c r="AT945" s="24">
        <v>11166.3</v>
      </c>
      <c r="AU945" s="24">
        <v>13179.3</v>
      </c>
      <c r="AV945" s="24">
        <f>VLOOKUP(J945,Foglio4!$D$2:$I$1206,6,0)</f>
        <v>13000.01</v>
      </c>
      <c r="AW945" s="24">
        <f>VLOOKUP(SPESA!J945,Foglio4!$D$2:$J$1206,7,0)</f>
        <v>13000</v>
      </c>
    </row>
    <row r="946" spans="1:49">
      <c r="A946" s="1">
        <v>1</v>
      </c>
      <c r="B946" s="1">
        <v>10</v>
      </c>
      <c r="C946" s="1">
        <v>4</v>
      </c>
      <c r="D946" s="1">
        <v>4</v>
      </c>
      <c r="E946" s="1">
        <v>0</v>
      </c>
      <c r="H946" s="1">
        <v>143100</v>
      </c>
      <c r="I946" s="1">
        <v>71</v>
      </c>
      <c r="J946" s="5" t="str">
        <f t="shared" si="63"/>
        <v>143100/71</v>
      </c>
      <c r="K946" s="2" t="s">
        <v>602</v>
      </c>
      <c r="L946" s="1">
        <v>12</v>
      </c>
      <c r="M946" s="1">
        <v>7</v>
      </c>
      <c r="N946" s="1">
        <v>1</v>
      </c>
      <c r="O946" s="1">
        <v>10</v>
      </c>
      <c r="P946" s="1">
        <v>2</v>
      </c>
      <c r="Q946" s="1">
        <v>1</v>
      </c>
      <c r="R946" s="1">
        <v>1</v>
      </c>
      <c r="S946" s="12">
        <v>450</v>
      </c>
      <c r="T946" s="29">
        <v>6</v>
      </c>
      <c r="U946" s="29">
        <v>10</v>
      </c>
      <c r="V946" s="61">
        <v>0</v>
      </c>
      <c r="W946" s="32">
        <f t="shared" si="65"/>
        <v>0</v>
      </c>
      <c r="X946" s="61">
        <v>0</v>
      </c>
      <c r="Y946" s="32">
        <f t="shared" si="62"/>
        <v>0</v>
      </c>
      <c r="Z946" s="61">
        <v>0</v>
      </c>
      <c r="AA946" s="32">
        <f t="shared" si="64"/>
        <v>0</v>
      </c>
      <c r="AB946" s="32">
        <v>0</v>
      </c>
      <c r="AC946" s="32">
        <v>0</v>
      </c>
      <c r="AD946" s="32">
        <v>0</v>
      </c>
      <c r="AE946" s="32">
        <v>0</v>
      </c>
      <c r="AF946" s="32">
        <v>0</v>
      </c>
      <c r="AG946" s="32">
        <v>0</v>
      </c>
      <c r="AH946" s="32">
        <v>0</v>
      </c>
      <c r="AI946" s="21">
        <v>0</v>
      </c>
      <c r="AJ946" s="21">
        <v>0</v>
      </c>
      <c r="AK946" s="9">
        <v>0</v>
      </c>
      <c r="AL946" s="9">
        <v>0</v>
      </c>
      <c r="AM946" s="9">
        <v>0</v>
      </c>
      <c r="AN946" s="21">
        <v>0</v>
      </c>
      <c r="AO946" s="87">
        <v>0</v>
      </c>
      <c r="AP946" s="83">
        <v>0</v>
      </c>
      <c r="AQ946" s="24">
        <v>0</v>
      </c>
      <c r="AR946" s="24">
        <v>0</v>
      </c>
      <c r="AS946" s="24">
        <v>0</v>
      </c>
      <c r="AT946" s="24">
        <v>0</v>
      </c>
      <c r="AU946" s="24">
        <v>0</v>
      </c>
      <c r="AV946" s="24">
        <f>VLOOKUP(J946,Foglio4!$D$2:$I$1206,6,0)</f>
        <v>0</v>
      </c>
      <c r="AW946" s="24">
        <f>VLOOKUP(SPESA!J946,Foglio4!$D$2:$J$1206,7,0)</f>
        <v>0</v>
      </c>
    </row>
    <row r="947" spans="1:49">
      <c r="A947" s="1">
        <v>1</v>
      </c>
      <c r="B947" s="1">
        <v>10</v>
      </c>
      <c r="C947" s="1">
        <v>4</v>
      </c>
      <c r="D947" s="1">
        <v>5</v>
      </c>
      <c r="E947" s="1">
        <v>0</v>
      </c>
      <c r="H947" s="1">
        <v>144100</v>
      </c>
      <c r="I947" s="1">
        <v>0</v>
      </c>
      <c r="J947" s="5" t="str">
        <f t="shared" si="63"/>
        <v>144100/0</v>
      </c>
      <c r="K947" s="2" t="s">
        <v>603</v>
      </c>
      <c r="L947" s="1">
        <v>12</v>
      </c>
      <c r="M947" s="1">
        <v>7</v>
      </c>
      <c r="N947" s="1">
        <v>1</v>
      </c>
      <c r="O947" s="1">
        <v>3</v>
      </c>
      <c r="P947" s="1">
        <v>2</v>
      </c>
      <c r="Q947" s="1">
        <v>99</v>
      </c>
      <c r="R947" s="1">
        <v>999</v>
      </c>
      <c r="S947" s="12">
        <v>450</v>
      </c>
      <c r="T947" s="29">
        <v>6</v>
      </c>
      <c r="U947" s="29">
        <v>10</v>
      </c>
      <c r="V947" s="61">
        <v>363406</v>
      </c>
      <c r="W947" s="32">
        <f t="shared" si="65"/>
        <v>187.68353587051394</v>
      </c>
      <c r="X947" s="61">
        <v>27779250</v>
      </c>
      <c r="Y947" s="32">
        <f t="shared" si="62"/>
        <v>14346.785314031618</v>
      </c>
      <c r="Z947" s="61">
        <v>64434900</v>
      </c>
      <c r="AA947" s="32">
        <f t="shared" si="64"/>
        <v>33277.848647141152</v>
      </c>
      <c r="AB947" s="32">
        <v>15461</v>
      </c>
      <c r="AC947" s="32">
        <v>17599.39</v>
      </c>
      <c r="AD947" s="32">
        <v>18352.63</v>
      </c>
      <c r="AE947" s="32">
        <v>20001.48</v>
      </c>
      <c r="AF947" s="32">
        <v>26342.57</v>
      </c>
      <c r="AG947" s="32">
        <v>30375.84</v>
      </c>
      <c r="AH947" s="32">
        <v>32683.14</v>
      </c>
      <c r="AI947" s="21">
        <v>27646.55</v>
      </c>
      <c r="AJ947" s="21">
        <v>29000</v>
      </c>
      <c r="AK947" s="9">
        <v>36262</v>
      </c>
      <c r="AL947" s="9">
        <v>37990</v>
      </c>
      <c r="AM947" s="9">
        <v>44000</v>
      </c>
      <c r="AN947" s="21">
        <v>40999.29</v>
      </c>
      <c r="AO947" s="87">
        <v>41000</v>
      </c>
      <c r="AP947" s="83">
        <v>47400</v>
      </c>
      <c r="AQ947" s="24">
        <v>45000</v>
      </c>
      <c r="AR947" s="24">
        <v>44000</v>
      </c>
      <c r="AS947" s="24">
        <v>41500</v>
      </c>
      <c r="AT947" s="24">
        <v>37395.199999999997</v>
      </c>
      <c r="AU947" s="24">
        <v>35625</v>
      </c>
      <c r="AV947" s="24">
        <f>VLOOKUP(J947,Foglio4!$D$2:$I$1206,6,0)</f>
        <v>37500</v>
      </c>
      <c r="AW947" s="24">
        <f>VLOOKUP(SPESA!J947,Foglio4!$D$2:$J$1206,7,0)</f>
        <v>37500</v>
      </c>
    </row>
    <row r="948" spans="1:49">
      <c r="A948" s="1">
        <v>1</v>
      </c>
      <c r="B948" s="1">
        <v>10</v>
      </c>
      <c r="C948" s="1">
        <v>4</v>
      </c>
      <c r="D948" s="1">
        <v>5</v>
      </c>
      <c r="E948" s="1">
        <v>0</v>
      </c>
      <c r="H948" s="1">
        <v>144100</v>
      </c>
      <c r="I948" s="1">
        <v>71</v>
      </c>
      <c r="J948" s="5" t="str">
        <f t="shared" si="63"/>
        <v>144100/71</v>
      </c>
      <c r="K948" s="2" t="s">
        <v>604</v>
      </c>
      <c r="L948" s="1">
        <v>12</v>
      </c>
      <c r="M948" s="1">
        <v>7</v>
      </c>
      <c r="N948" s="1">
        <v>1</v>
      </c>
      <c r="O948" s="1">
        <v>10</v>
      </c>
      <c r="P948" s="1">
        <v>2</v>
      </c>
      <c r="Q948" s="1">
        <v>1</v>
      </c>
      <c r="R948" s="1">
        <v>1</v>
      </c>
      <c r="S948" s="12">
        <v>450</v>
      </c>
      <c r="T948" s="29">
        <v>6</v>
      </c>
      <c r="U948" s="29">
        <v>10</v>
      </c>
      <c r="V948" s="61">
        <v>0</v>
      </c>
      <c r="W948" s="32">
        <f t="shared" si="65"/>
        <v>0</v>
      </c>
      <c r="X948" s="61">
        <v>0</v>
      </c>
      <c r="Y948" s="32">
        <f t="shared" si="62"/>
        <v>0</v>
      </c>
      <c r="Z948" s="61">
        <v>0</v>
      </c>
      <c r="AA948" s="32">
        <f t="shared" si="64"/>
        <v>0</v>
      </c>
      <c r="AB948" s="32">
        <v>0</v>
      </c>
      <c r="AC948" s="32">
        <v>0</v>
      </c>
      <c r="AD948" s="32">
        <v>0</v>
      </c>
      <c r="AE948" s="32">
        <v>0</v>
      </c>
      <c r="AF948" s="32">
        <v>0</v>
      </c>
      <c r="AG948" s="32">
        <v>0</v>
      </c>
      <c r="AH948" s="32">
        <v>0</v>
      </c>
      <c r="AI948" s="21">
        <v>0</v>
      </c>
      <c r="AJ948" s="21">
        <v>0</v>
      </c>
      <c r="AK948" s="9">
        <v>0</v>
      </c>
      <c r="AL948" s="9">
        <v>0</v>
      </c>
      <c r="AM948" s="9">
        <v>0</v>
      </c>
      <c r="AN948" s="21">
        <v>0</v>
      </c>
      <c r="AO948" s="87">
        <v>0</v>
      </c>
      <c r="AP948" s="83">
        <v>0</v>
      </c>
      <c r="AQ948" s="24">
        <v>0</v>
      </c>
      <c r="AR948" s="24">
        <v>0</v>
      </c>
      <c r="AS948" s="24">
        <v>0</v>
      </c>
      <c r="AT948" s="24">
        <v>0</v>
      </c>
      <c r="AU948" s="24">
        <v>0</v>
      </c>
      <c r="AV948" s="24">
        <f>VLOOKUP(J948,Foglio4!$D$2:$I$1206,6,0)</f>
        <v>0</v>
      </c>
      <c r="AW948" s="24">
        <f>VLOOKUP(SPESA!J948,Foglio4!$D$2:$J$1206,7,0)</f>
        <v>0</v>
      </c>
    </row>
    <row r="949" spans="1:49">
      <c r="A949" s="1">
        <v>1</v>
      </c>
      <c r="B949" s="1">
        <v>10</v>
      </c>
      <c r="C949" s="1">
        <v>4</v>
      </c>
      <c r="D949" s="1">
        <v>5</v>
      </c>
      <c r="E949" s="1">
        <v>0</v>
      </c>
      <c r="H949" s="1">
        <v>144101</v>
      </c>
      <c r="I949" s="1">
        <v>0</v>
      </c>
      <c r="J949" s="5" t="str">
        <f t="shared" si="63"/>
        <v>144101/0</v>
      </c>
      <c r="K949" s="2" t="s">
        <v>605</v>
      </c>
      <c r="L949" s="1">
        <v>12</v>
      </c>
      <c r="M949" s="1">
        <v>7</v>
      </c>
      <c r="N949" s="1">
        <v>1</v>
      </c>
      <c r="O949" s="1">
        <v>4</v>
      </c>
      <c r="P949" s="1">
        <v>2</v>
      </c>
      <c r="Q949" s="1">
        <v>2</v>
      </c>
      <c r="R949" s="1">
        <v>999</v>
      </c>
      <c r="S949" s="12">
        <v>450</v>
      </c>
      <c r="T949" s="29">
        <v>6</v>
      </c>
      <c r="U949" s="29">
        <v>10</v>
      </c>
      <c r="V949" s="61">
        <v>0</v>
      </c>
      <c r="W949" s="32">
        <f t="shared" si="65"/>
        <v>0</v>
      </c>
      <c r="X949" s="61">
        <v>0</v>
      </c>
      <c r="Y949" s="32">
        <f t="shared" si="62"/>
        <v>0</v>
      </c>
      <c r="Z949" s="61">
        <v>0</v>
      </c>
      <c r="AA949" s="32">
        <f t="shared" si="64"/>
        <v>0</v>
      </c>
      <c r="AB949" s="32">
        <v>0</v>
      </c>
      <c r="AC949" s="32">
        <v>0</v>
      </c>
      <c r="AD949" s="32">
        <v>0</v>
      </c>
      <c r="AE949" s="32">
        <v>0</v>
      </c>
      <c r="AF949" s="32">
        <v>0</v>
      </c>
      <c r="AG949" s="32">
        <v>0</v>
      </c>
      <c r="AH949" s="32">
        <v>0</v>
      </c>
      <c r="AI949" s="21">
        <v>60000</v>
      </c>
      <c r="AJ949" s="21">
        <v>28590</v>
      </c>
      <c r="AK949" s="9">
        <v>35000</v>
      </c>
      <c r="AL949" s="9">
        <v>49997.16</v>
      </c>
      <c r="AM949" s="9">
        <v>57999.96</v>
      </c>
      <c r="AN949" s="21">
        <v>52990</v>
      </c>
      <c r="AO949" s="87">
        <v>54491.63</v>
      </c>
      <c r="AP949" s="83">
        <v>52870</v>
      </c>
      <c r="AQ949" s="24">
        <v>64600</v>
      </c>
      <c r="AR949" s="24">
        <v>64999.58</v>
      </c>
      <c r="AS949" s="24">
        <v>49900</v>
      </c>
      <c r="AT949" s="24">
        <v>38404</v>
      </c>
      <c r="AU949" s="24">
        <v>44100</v>
      </c>
      <c r="AV949" s="24">
        <f>VLOOKUP(J949,Foglio4!$D$2:$I$1206,6,0)</f>
        <v>45000</v>
      </c>
      <c r="AW949" s="24">
        <f>VLOOKUP(SPESA!J949,Foglio4!$D$2:$J$1206,7,0)</f>
        <v>45000</v>
      </c>
    </row>
    <row r="950" spans="1:49">
      <c r="A950" s="1">
        <v>1</v>
      </c>
      <c r="B950" s="1">
        <v>10</v>
      </c>
      <c r="C950" s="1">
        <v>4</v>
      </c>
      <c r="D950" s="1">
        <v>5</v>
      </c>
      <c r="E950" s="1">
        <v>0</v>
      </c>
      <c r="H950" s="1">
        <v>144101</v>
      </c>
      <c r="I950" s="1">
        <v>71</v>
      </c>
      <c r="J950" s="5" t="str">
        <f t="shared" si="63"/>
        <v>144101/71</v>
      </c>
      <c r="K950" s="2" t="s">
        <v>606</v>
      </c>
      <c r="L950" s="1">
        <v>12</v>
      </c>
      <c r="M950" s="1">
        <v>7</v>
      </c>
      <c r="N950" s="1">
        <v>1</v>
      </c>
      <c r="O950" s="1">
        <v>10</v>
      </c>
      <c r="P950" s="1">
        <v>2</v>
      </c>
      <c r="Q950" s="1">
        <v>1</v>
      </c>
      <c r="R950" s="1">
        <v>1</v>
      </c>
      <c r="S950" s="12">
        <v>450</v>
      </c>
      <c r="T950" s="29">
        <v>6</v>
      </c>
      <c r="U950" s="29">
        <v>10</v>
      </c>
      <c r="V950" s="61">
        <v>0</v>
      </c>
      <c r="W950" s="32">
        <f t="shared" si="65"/>
        <v>0</v>
      </c>
      <c r="X950" s="61">
        <v>0</v>
      </c>
      <c r="Y950" s="32">
        <f t="shared" si="62"/>
        <v>0</v>
      </c>
      <c r="Z950" s="61">
        <v>0</v>
      </c>
      <c r="AA950" s="32">
        <f t="shared" si="64"/>
        <v>0</v>
      </c>
      <c r="AB950" s="32">
        <v>0</v>
      </c>
      <c r="AC950" s="32">
        <v>0</v>
      </c>
      <c r="AD950" s="32">
        <v>0</v>
      </c>
      <c r="AE950" s="32">
        <v>0</v>
      </c>
      <c r="AF950" s="32">
        <v>0</v>
      </c>
      <c r="AG950" s="32">
        <v>0</v>
      </c>
      <c r="AH950" s="32">
        <v>0</v>
      </c>
      <c r="AI950" s="21">
        <v>0</v>
      </c>
      <c r="AJ950" s="21">
        <v>0</v>
      </c>
      <c r="AK950" s="9">
        <v>0</v>
      </c>
      <c r="AL950" s="9">
        <v>0</v>
      </c>
      <c r="AM950" s="9">
        <v>0</v>
      </c>
      <c r="AN950" s="21">
        <v>0</v>
      </c>
      <c r="AO950" s="87">
        <v>0</v>
      </c>
      <c r="AP950" s="83">
        <v>0</v>
      </c>
      <c r="AQ950" s="24">
        <v>0</v>
      </c>
      <c r="AR950" s="24">
        <v>0</v>
      </c>
      <c r="AS950" s="24">
        <v>0</v>
      </c>
      <c r="AT950" s="24">
        <v>0</v>
      </c>
      <c r="AU950" s="24">
        <v>0</v>
      </c>
      <c r="AV950" s="24">
        <f>VLOOKUP(J950,Foglio4!$D$2:$I$1206,6,0)</f>
        <v>0</v>
      </c>
      <c r="AW950" s="24">
        <f>VLOOKUP(SPESA!J950,Foglio4!$D$2:$J$1206,7,0)</f>
        <v>0</v>
      </c>
    </row>
    <row r="951" spans="1:49">
      <c r="A951" s="5">
        <v>1</v>
      </c>
      <c r="B951" s="5">
        <v>10</v>
      </c>
      <c r="C951" s="5">
        <v>4</v>
      </c>
      <c r="D951" s="5">
        <v>5</v>
      </c>
      <c r="E951" s="5">
        <v>0</v>
      </c>
      <c r="H951" s="5">
        <v>144102</v>
      </c>
      <c r="I951" s="5">
        <v>0</v>
      </c>
      <c r="J951" s="5" t="str">
        <f t="shared" si="63"/>
        <v>144102/0</v>
      </c>
      <c r="K951" s="2" t="s">
        <v>825</v>
      </c>
      <c r="L951" s="5">
        <v>0</v>
      </c>
      <c r="M951" s="5">
        <v>0</v>
      </c>
      <c r="N951" s="5">
        <v>0</v>
      </c>
      <c r="O951" s="5">
        <v>0</v>
      </c>
      <c r="P951" s="5">
        <v>0</v>
      </c>
      <c r="Q951" s="5">
        <v>0</v>
      </c>
      <c r="R951" s="5">
        <v>0</v>
      </c>
      <c r="S951" s="12">
        <v>400</v>
      </c>
      <c r="T951" s="29">
        <v>6</v>
      </c>
      <c r="U951" s="29">
        <v>10</v>
      </c>
      <c r="V951" s="61">
        <v>0</v>
      </c>
      <c r="W951" s="32">
        <f t="shared" si="65"/>
        <v>0</v>
      </c>
      <c r="X951" s="61">
        <v>0</v>
      </c>
      <c r="Y951" s="32">
        <f t="shared" si="62"/>
        <v>0</v>
      </c>
      <c r="Z951" s="61">
        <v>0</v>
      </c>
      <c r="AA951" s="32">
        <f t="shared" si="64"/>
        <v>0</v>
      </c>
      <c r="AB951" s="32">
        <v>0</v>
      </c>
      <c r="AC951" s="32">
        <v>0</v>
      </c>
      <c r="AD951" s="32">
        <v>0</v>
      </c>
      <c r="AE951" s="32">
        <v>0</v>
      </c>
      <c r="AF951" s="32">
        <v>0</v>
      </c>
      <c r="AG951" s="32">
        <v>0</v>
      </c>
      <c r="AH951" s="32">
        <v>0</v>
      </c>
      <c r="AI951" s="21">
        <v>1000</v>
      </c>
      <c r="AJ951" s="21">
        <v>0</v>
      </c>
      <c r="AK951" s="9">
        <v>0</v>
      </c>
      <c r="AL951" s="9">
        <v>0</v>
      </c>
      <c r="AM951" s="9">
        <v>0</v>
      </c>
      <c r="AN951" s="21">
        <v>0</v>
      </c>
      <c r="AO951" s="87">
        <v>0</v>
      </c>
      <c r="AP951" s="83">
        <v>0</v>
      </c>
      <c r="AQ951" s="24">
        <v>0</v>
      </c>
      <c r="AR951" s="24">
        <v>0</v>
      </c>
      <c r="AS951" s="24">
        <v>0</v>
      </c>
      <c r="AT951" s="24">
        <v>0</v>
      </c>
      <c r="AU951" s="24">
        <v>0</v>
      </c>
      <c r="AV951" s="24">
        <v>0</v>
      </c>
      <c r="AW951" s="24">
        <v>0</v>
      </c>
    </row>
    <row r="952" spans="1:49">
      <c r="A952" s="1">
        <v>1</v>
      </c>
      <c r="B952" s="1">
        <v>10</v>
      </c>
      <c r="C952" s="1">
        <v>4</v>
      </c>
      <c r="D952" s="1">
        <v>5</v>
      </c>
      <c r="E952" s="1">
        <v>0</v>
      </c>
      <c r="H952" s="1">
        <v>144110</v>
      </c>
      <c r="I952" s="1">
        <v>0</v>
      </c>
      <c r="J952" s="5" t="str">
        <f t="shared" si="63"/>
        <v>144110/0</v>
      </c>
      <c r="K952" s="2" t="s">
        <v>607</v>
      </c>
      <c r="L952" s="1">
        <v>12</v>
      </c>
      <c r="M952" s="1">
        <v>7</v>
      </c>
      <c r="N952" s="1">
        <v>1</v>
      </c>
      <c r="O952" s="1">
        <v>4</v>
      </c>
      <c r="P952" s="1">
        <v>2</v>
      </c>
      <c r="Q952" s="1">
        <v>2</v>
      </c>
      <c r="R952" s="1">
        <v>999</v>
      </c>
      <c r="S952" s="12">
        <v>450</v>
      </c>
      <c r="T952" s="29">
        <v>6</v>
      </c>
      <c r="U952" s="29">
        <v>10</v>
      </c>
      <c r="V952" s="61">
        <v>0</v>
      </c>
      <c r="W952" s="32">
        <f t="shared" si="65"/>
        <v>0</v>
      </c>
      <c r="X952" s="61">
        <v>0</v>
      </c>
      <c r="Y952" s="32">
        <f t="shared" si="62"/>
        <v>0</v>
      </c>
      <c r="Z952" s="61">
        <v>0</v>
      </c>
      <c r="AA952" s="32">
        <f t="shared" si="64"/>
        <v>0</v>
      </c>
      <c r="AB952" s="32">
        <v>4389.99</v>
      </c>
      <c r="AC952" s="32">
        <v>3830</v>
      </c>
      <c r="AD952" s="32">
        <v>5000</v>
      </c>
      <c r="AE952" s="32">
        <v>2100</v>
      </c>
      <c r="AF952" s="32">
        <v>3000</v>
      </c>
      <c r="AG952" s="32">
        <v>4000</v>
      </c>
      <c r="AH952" s="32">
        <v>5390</v>
      </c>
      <c r="AI952" s="21">
        <v>4350</v>
      </c>
      <c r="AJ952" s="21">
        <v>8000</v>
      </c>
      <c r="AK952" s="9">
        <v>9500</v>
      </c>
      <c r="AL952" s="9">
        <v>1500</v>
      </c>
      <c r="AM952" s="9">
        <v>3500</v>
      </c>
      <c r="AN952" s="21">
        <v>6000</v>
      </c>
      <c r="AO952" s="87">
        <v>0</v>
      </c>
      <c r="AP952" s="83">
        <v>5600</v>
      </c>
      <c r="AQ952" s="24">
        <v>7100</v>
      </c>
      <c r="AR952" s="24">
        <v>6700</v>
      </c>
      <c r="AS952" s="24">
        <v>1278</v>
      </c>
      <c r="AT952" s="24">
        <v>1400</v>
      </c>
      <c r="AU952" s="24">
        <v>2000</v>
      </c>
      <c r="AV952" s="24">
        <f>VLOOKUP(J952,Foglio4!$D$2:$I$1206,6,0)</f>
        <v>2000</v>
      </c>
      <c r="AW952" s="24">
        <f>VLOOKUP(SPESA!J952,Foglio4!$D$2:$J$1206,7,0)</f>
        <v>2000</v>
      </c>
    </row>
    <row r="953" spans="1:49">
      <c r="A953" s="5">
        <v>1</v>
      </c>
      <c r="B953" s="5">
        <v>10</v>
      </c>
      <c r="C953" s="5">
        <v>4</v>
      </c>
      <c r="D953" s="5">
        <v>5</v>
      </c>
      <c r="E953" s="5">
        <v>0</v>
      </c>
      <c r="H953" s="5">
        <v>144120</v>
      </c>
      <c r="I953" s="5">
        <v>0</v>
      </c>
      <c r="J953" s="5" t="str">
        <f t="shared" si="63"/>
        <v>144120/0</v>
      </c>
      <c r="K953" s="86" t="s">
        <v>1143</v>
      </c>
      <c r="L953" s="5">
        <v>12</v>
      </c>
      <c r="M953" s="5">
        <v>4</v>
      </c>
      <c r="N953" s="5">
        <v>1</v>
      </c>
      <c r="O953" s="5">
        <v>4</v>
      </c>
      <c r="P953" s="5">
        <v>2</v>
      </c>
      <c r="Q953" s="5">
        <v>2</v>
      </c>
      <c r="R953" s="5">
        <v>999</v>
      </c>
      <c r="S953" s="109">
        <v>450</v>
      </c>
      <c r="T953" s="29">
        <v>6</v>
      </c>
      <c r="U953" s="29">
        <v>10</v>
      </c>
      <c r="V953" s="61">
        <v>0</v>
      </c>
      <c r="W953" s="32">
        <v>0</v>
      </c>
      <c r="X953" s="61">
        <v>0</v>
      </c>
      <c r="Y953" s="32">
        <v>0</v>
      </c>
      <c r="Z953" s="61">
        <v>0</v>
      </c>
      <c r="AA953" s="32">
        <v>0</v>
      </c>
      <c r="AB953" s="32">
        <v>0</v>
      </c>
      <c r="AC953" s="32">
        <v>0</v>
      </c>
      <c r="AD953" s="32">
        <v>0</v>
      </c>
      <c r="AE953" s="32">
        <v>0</v>
      </c>
      <c r="AF953" s="32">
        <v>0</v>
      </c>
      <c r="AG953" s="32">
        <v>0</v>
      </c>
      <c r="AH953" s="32">
        <v>0</v>
      </c>
      <c r="AI953" s="21">
        <v>0</v>
      </c>
      <c r="AJ953" s="21">
        <v>0</v>
      </c>
      <c r="AK953" s="9">
        <v>0</v>
      </c>
      <c r="AL953" s="9">
        <v>0</v>
      </c>
      <c r="AM953" s="9">
        <v>0</v>
      </c>
      <c r="AN953" s="21">
        <v>0</v>
      </c>
      <c r="AO953" s="87">
        <v>0</v>
      </c>
      <c r="AP953" s="83">
        <v>0</v>
      </c>
      <c r="AQ953" s="24">
        <v>0</v>
      </c>
      <c r="AR953" s="24">
        <v>3680</v>
      </c>
      <c r="AS953" s="24">
        <v>5700</v>
      </c>
      <c r="AT953" s="24">
        <v>706</v>
      </c>
      <c r="AU953" s="24">
        <v>3000</v>
      </c>
      <c r="AV953" s="24">
        <f>VLOOKUP(J953,Foglio4!$D$2:$I$1206,6,0)</f>
        <v>3000</v>
      </c>
      <c r="AW953" s="24">
        <f>VLOOKUP(SPESA!J953,Foglio4!$D$2:$J$1206,7,0)</f>
        <v>3000</v>
      </c>
    </row>
    <row r="954" spans="1:49">
      <c r="A954" s="5">
        <v>1</v>
      </c>
      <c r="B954" s="5">
        <v>10</v>
      </c>
      <c r="C954" s="5">
        <v>4</v>
      </c>
      <c r="D954" s="5">
        <v>5</v>
      </c>
      <c r="E954" s="5">
        <v>0</v>
      </c>
      <c r="H954" s="5">
        <v>144200</v>
      </c>
      <c r="I954" s="5">
        <v>0</v>
      </c>
      <c r="J954" s="5" t="str">
        <f t="shared" si="63"/>
        <v>144200/0</v>
      </c>
      <c r="K954" s="2" t="s">
        <v>885</v>
      </c>
      <c r="L954" s="5">
        <v>0</v>
      </c>
      <c r="M954" s="5">
        <v>0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12">
        <v>705</v>
      </c>
      <c r="T954" s="29">
        <v>6</v>
      </c>
      <c r="U954" s="29">
        <v>10</v>
      </c>
      <c r="V954" s="61">
        <v>0</v>
      </c>
      <c r="W954" s="32">
        <f t="shared" si="65"/>
        <v>0</v>
      </c>
      <c r="X954" s="61">
        <v>0</v>
      </c>
      <c r="Y954" s="32">
        <f t="shared" si="62"/>
        <v>0</v>
      </c>
      <c r="Z954" s="61">
        <v>0</v>
      </c>
      <c r="AA954" s="32">
        <f t="shared" si="64"/>
        <v>0</v>
      </c>
      <c r="AB954" s="32">
        <v>0</v>
      </c>
      <c r="AC954" s="32">
        <v>214154.9</v>
      </c>
      <c r="AD954" s="32">
        <v>204828.71</v>
      </c>
      <c r="AE954" s="32">
        <v>279561.78999999998</v>
      </c>
      <c r="AF954" s="32">
        <v>297469.14</v>
      </c>
      <c r="AG954" s="32">
        <v>0</v>
      </c>
      <c r="AH954" s="32">
        <v>0</v>
      </c>
      <c r="AI954" s="21">
        <v>0</v>
      </c>
      <c r="AJ954" s="21">
        <v>0</v>
      </c>
      <c r="AK954" s="9">
        <v>0</v>
      </c>
      <c r="AL954" s="9">
        <v>0</v>
      </c>
      <c r="AM954" s="9">
        <v>0</v>
      </c>
      <c r="AN954" s="21">
        <v>0</v>
      </c>
      <c r="AO954" s="87">
        <v>0</v>
      </c>
      <c r="AP954" s="83">
        <v>0</v>
      </c>
      <c r="AQ954" s="24">
        <v>0</v>
      </c>
      <c r="AR954" s="24">
        <v>0</v>
      </c>
      <c r="AS954" s="24">
        <v>0</v>
      </c>
      <c r="AT954" s="24">
        <v>0</v>
      </c>
      <c r="AU954" s="24">
        <v>0</v>
      </c>
      <c r="AV954" s="24">
        <v>0</v>
      </c>
      <c r="AW954" s="24">
        <v>0</v>
      </c>
    </row>
    <row r="955" spans="1:49">
      <c r="A955" s="1">
        <v>1</v>
      </c>
      <c r="B955" s="1">
        <v>10</v>
      </c>
      <c r="C955" s="1">
        <v>4</v>
      </c>
      <c r="D955" s="1">
        <v>5</v>
      </c>
      <c r="E955" s="1">
        <v>0</v>
      </c>
      <c r="H955" s="1">
        <v>144201</v>
      </c>
      <c r="I955" s="1">
        <v>0</v>
      </c>
      <c r="J955" s="5" t="str">
        <f t="shared" si="63"/>
        <v>144201/0</v>
      </c>
      <c r="K955" s="2" t="s">
        <v>608</v>
      </c>
      <c r="L955" s="1">
        <v>12</v>
      </c>
      <c r="M955" s="1">
        <v>7</v>
      </c>
      <c r="N955" s="1">
        <v>1</v>
      </c>
      <c r="O955" s="1">
        <v>4</v>
      </c>
      <c r="P955" s="1">
        <v>2</v>
      </c>
      <c r="Q955" s="1">
        <v>5</v>
      </c>
      <c r="R955" s="1">
        <v>999</v>
      </c>
      <c r="S955" s="12">
        <v>450</v>
      </c>
      <c r="T955" s="29">
        <v>6</v>
      </c>
      <c r="U955" s="29">
        <v>10</v>
      </c>
      <c r="V955" s="61">
        <v>0</v>
      </c>
      <c r="W955" s="32">
        <f t="shared" si="65"/>
        <v>0</v>
      </c>
      <c r="X955" s="61">
        <v>18246000</v>
      </c>
      <c r="Y955" s="32">
        <f t="shared" si="62"/>
        <v>9423.27258078677</v>
      </c>
      <c r="Z955" s="61">
        <v>61956258</v>
      </c>
      <c r="AA955" s="32">
        <f t="shared" si="64"/>
        <v>31997.736885868191</v>
      </c>
      <c r="AB955" s="32">
        <v>11732.18</v>
      </c>
      <c r="AC955" s="32">
        <v>17939.060000000001</v>
      </c>
      <c r="AD955" s="32">
        <v>24000</v>
      </c>
      <c r="AE955" s="32">
        <v>36931.410000000003</v>
      </c>
      <c r="AF955" s="32">
        <v>50121</v>
      </c>
      <c r="AG955" s="32">
        <v>45291.51</v>
      </c>
      <c r="AH955" s="32">
        <v>50000</v>
      </c>
      <c r="AI955" s="21">
        <v>50000</v>
      </c>
      <c r="AJ955" s="21">
        <v>50786</v>
      </c>
      <c r="AK955" s="9">
        <v>27154.34</v>
      </c>
      <c r="AL955" s="9">
        <v>18080.57</v>
      </c>
      <c r="AM955" s="9">
        <v>13928.65</v>
      </c>
      <c r="AN955" s="21">
        <v>24815.29</v>
      </c>
      <c r="AO955" s="87">
        <v>21120</v>
      </c>
      <c r="AP955" s="83">
        <v>12204</v>
      </c>
      <c r="AQ955" s="24">
        <v>20000</v>
      </c>
      <c r="AR955" s="24">
        <v>10300</v>
      </c>
      <c r="AS955" s="24">
        <v>7300</v>
      </c>
      <c r="AT955" s="24">
        <v>32765.62</v>
      </c>
      <c r="AU955" s="24">
        <v>20000</v>
      </c>
      <c r="AV955" s="24">
        <f>VLOOKUP(J955,Foglio4!$D$2:$I$1206,6,0)</f>
        <v>20000</v>
      </c>
      <c r="AW955" s="24">
        <f>VLOOKUP(SPESA!J955,Foglio4!$D$2:$J$1206,7,0)</f>
        <v>20000</v>
      </c>
    </row>
    <row r="956" spans="1:49">
      <c r="A956" s="1">
        <v>1</v>
      </c>
      <c r="B956" s="1">
        <v>10</v>
      </c>
      <c r="C956" s="1">
        <v>4</v>
      </c>
      <c r="D956" s="1">
        <v>5</v>
      </c>
      <c r="E956" s="1">
        <v>0</v>
      </c>
      <c r="H956" s="1">
        <v>144201</v>
      </c>
      <c r="I956" s="1">
        <v>71</v>
      </c>
      <c r="J956" s="5" t="str">
        <f t="shared" si="63"/>
        <v>144201/71</v>
      </c>
      <c r="K956" s="2" t="s">
        <v>609</v>
      </c>
      <c r="L956" s="1">
        <v>12</v>
      </c>
      <c r="M956" s="1">
        <v>7</v>
      </c>
      <c r="N956" s="1">
        <v>1</v>
      </c>
      <c r="O956" s="1">
        <v>10</v>
      </c>
      <c r="P956" s="1">
        <v>2</v>
      </c>
      <c r="Q956" s="1">
        <v>1</v>
      </c>
      <c r="R956" s="1">
        <v>1</v>
      </c>
      <c r="S956" s="12">
        <v>450</v>
      </c>
      <c r="T956" s="29">
        <v>6</v>
      </c>
      <c r="U956" s="29">
        <v>10</v>
      </c>
      <c r="V956" s="61">
        <v>0</v>
      </c>
      <c r="W956" s="32">
        <f t="shared" si="65"/>
        <v>0</v>
      </c>
      <c r="X956" s="61">
        <v>0</v>
      </c>
      <c r="Y956" s="32">
        <f t="shared" si="62"/>
        <v>0</v>
      </c>
      <c r="Z956" s="61">
        <v>0</v>
      </c>
      <c r="AA956" s="32">
        <f t="shared" si="64"/>
        <v>0</v>
      </c>
      <c r="AB956" s="32">
        <v>0</v>
      </c>
      <c r="AC956" s="32">
        <v>0</v>
      </c>
      <c r="AD956" s="32">
        <v>0</v>
      </c>
      <c r="AE956" s="32">
        <v>0</v>
      </c>
      <c r="AF956" s="32">
        <v>0</v>
      </c>
      <c r="AG956" s="32">
        <v>0</v>
      </c>
      <c r="AH956" s="32">
        <v>0</v>
      </c>
      <c r="AI956" s="21">
        <v>0</v>
      </c>
      <c r="AJ956" s="21">
        <v>0</v>
      </c>
      <c r="AK956" s="9">
        <v>0</v>
      </c>
      <c r="AL956" s="9">
        <v>0</v>
      </c>
      <c r="AM956" s="9">
        <v>0</v>
      </c>
      <c r="AN956" s="21">
        <v>0</v>
      </c>
      <c r="AO956" s="87">
        <v>0</v>
      </c>
      <c r="AP956" s="83">
        <v>0</v>
      </c>
      <c r="AQ956" s="24">
        <v>0</v>
      </c>
      <c r="AR956" s="24">
        <v>0</v>
      </c>
      <c r="AS956" s="24">
        <v>0</v>
      </c>
      <c r="AT956" s="24">
        <v>0</v>
      </c>
      <c r="AU956" s="24">
        <v>0</v>
      </c>
      <c r="AV956" s="24">
        <f>VLOOKUP(J956,Foglio4!$D$2:$I$1206,6,0)</f>
        <v>0</v>
      </c>
      <c r="AW956" s="24">
        <f>VLOOKUP(SPESA!J956,Foglio4!$D$2:$J$1206,7,0)</f>
        <v>0</v>
      </c>
    </row>
    <row r="957" spans="1:49">
      <c r="A957" s="1">
        <v>1</v>
      </c>
      <c r="B957" s="1">
        <v>10</v>
      </c>
      <c r="C957" s="1">
        <v>4</v>
      </c>
      <c r="D957" s="1">
        <v>5</v>
      </c>
      <c r="E957" s="1">
        <v>0</v>
      </c>
      <c r="H957" s="1">
        <v>144202</v>
      </c>
      <c r="I957" s="1">
        <v>0</v>
      </c>
      <c r="J957" s="5" t="str">
        <f t="shared" si="63"/>
        <v>144202/0</v>
      </c>
      <c r="K957" s="2" t="s">
        <v>610</v>
      </c>
      <c r="L957" s="1">
        <v>12</v>
      </c>
      <c r="M957" s="1">
        <v>7</v>
      </c>
      <c r="N957" s="1">
        <v>1</v>
      </c>
      <c r="O957" s="1">
        <v>4</v>
      </c>
      <c r="P957" s="1">
        <v>2</v>
      </c>
      <c r="Q957" s="1">
        <v>5</v>
      </c>
      <c r="R957" s="1">
        <v>999</v>
      </c>
      <c r="S957" s="12">
        <v>450</v>
      </c>
      <c r="T957" s="29">
        <v>6</v>
      </c>
      <c r="U957" s="29">
        <v>10</v>
      </c>
      <c r="V957" s="61">
        <v>0</v>
      </c>
      <c r="W957" s="32">
        <f t="shared" si="65"/>
        <v>0</v>
      </c>
      <c r="X957" s="61">
        <v>0</v>
      </c>
      <c r="Y957" s="32">
        <f t="shared" si="62"/>
        <v>0</v>
      </c>
      <c r="Z957" s="61">
        <v>0</v>
      </c>
      <c r="AA957" s="32">
        <f t="shared" si="64"/>
        <v>0</v>
      </c>
      <c r="AB957" s="32">
        <v>0</v>
      </c>
      <c r="AC957" s="32">
        <v>9282.6</v>
      </c>
      <c r="AD957" s="32">
        <v>12411.09</v>
      </c>
      <c r="AE957" s="32">
        <v>14978.91</v>
      </c>
      <c r="AF957" s="32">
        <v>16248.82</v>
      </c>
      <c r="AG957" s="32">
        <v>15844.49</v>
      </c>
      <c r="AH957" s="32">
        <v>14999.61</v>
      </c>
      <c r="AI957" s="21">
        <v>12948.93</v>
      </c>
      <c r="AJ957" s="21">
        <v>14999.68</v>
      </c>
      <c r="AK957" s="9">
        <v>14998.2</v>
      </c>
      <c r="AL957" s="9">
        <v>14998.3</v>
      </c>
      <c r="AM957" s="9">
        <v>14750</v>
      </c>
      <c r="AN957" s="21">
        <v>27000</v>
      </c>
      <c r="AO957" s="87">
        <v>10500</v>
      </c>
      <c r="AP957" s="83">
        <v>16880</v>
      </c>
      <c r="AQ957" s="24">
        <v>16762</v>
      </c>
      <c r="AR957" s="24">
        <v>16999.46</v>
      </c>
      <c r="AS957" s="24">
        <v>14500</v>
      </c>
      <c r="AT957" s="24">
        <v>10000</v>
      </c>
      <c r="AU957" s="24">
        <v>9500</v>
      </c>
      <c r="AV957" s="24">
        <f>VLOOKUP(J957,Foglio4!$D$2:$I$1206,6,0)</f>
        <v>10000</v>
      </c>
      <c r="AW957" s="24">
        <f>VLOOKUP(SPESA!J957,Foglio4!$D$2:$J$1206,7,0)</f>
        <v>10000</v>
      </c>
    </row>
    <row r="958" spans="1:49">
      <c r="A958" s="1">
        <v>1</v>
      </c>
      <c r="B958" s="1">
        <v>10</v>
      </c>
      <c r="C958" s="1">
        <v>4</v>
      </c>
      <c r="D958" s="1">
        <v>5</v>
      </c>
      <c r="E958" s="1">
        <v>0</v>
      </c>
      <c r="H958" s="1">
        <v>144202</v>
      </c>
      <c r="I958" s="1">
        <v>71</v>
      </c>
      <c r="J958" s="5" t="str">
        <f t="shared" si="63"/>
        <v>144202/71</v>
      </c>
      <c r="K958" s="2" t="s">
        <v>611</v>
      </c>
      <c r="L958" s="1">
        <v>12</v>
      </c>
      <c r="M958" s="1">
        <v>7</v>
      </c>
      <c r="N958" s="1">
        <v>1</v>
      </c>
      <c r="O958" s="1">
        <v>10</v>
      </c>
      <c r="P958" s="1">
        <v>2</v>
      </c>
      <c r="Q958" s="1">
        <v>1</v>
      </c>
      <c r="R958" s="1">
        <v>1</v>
      </c>
      <c r="S958" s="12">
        <v>450</v>
      </c>
      <c r="T958" s="29">
        <v>6</v>
      </c>
      <c r="U958" s="29">
        <v>10</v>
      </c>
      <c r="V958" s="61">
        <v>0</v>
      </c>
      <c r="W958" s="32">
        <f t="shared" si="65"/>
        <v>0</v>
      </c>
      <c r="X958" s="61">
        <v>0</v>
      </c>
      <c r="Y958" s="32">
        <f t="shared" si="62"/>
        <v>0</v>
      </c>
      <c r="Z958" s="61">
        <v>0</v>
      </c>
      <c r="AA958" s="32">
        <f t="shared" si="64"/>
        <v>0</v>
      </c>
      <c r="AB958" s="32">
        <v>0</v>
      </c>
      <c r="AC958" s="32">
        <v>0</v>
      </c>
      <c r="AD958" s="32">
        <v>0</v>
      </c>
      <c r="AE958" s="32">
        <v>0</v>
      </c>
      <c r="AF958" s="32">
        <v>0</v>
      </c>
      <c r="AG958" s="32">
        <v>0</v>
      </c>
      <c r="AH958" s="32">
        <v>0</v>
      </c>
      <c r="AI958" s="21">
        <v>0</v>
      </c>
      <c r="AJ958" s="21">
        <v>0</v>
      </c>
      <c r="AK958" s="9">
        <v>0</v>
      </c>
      <c r="AL958" s="9">
        <v>0</v>
      </c>
      <c r="AM958" s="9">
        <v>0</v>
      </c>
      <c r="AN958" s="21">
        <v>0</v>
      </c>
      <c r="AO958" s="87">
        <v>0</v>
      </c>
      <c r="AP958" s="83">
        <v>0</v>
      </c>
      <c r="AQ958" s="24">
        <v>0</v>
      </c>
      <c r="AR958" s="24">
        <v>0</v>
      </c>
      <c r="AS958" s="24">
        <v>0</v>
      </c>
      <c r="AT958" s="24">
        <v>0</v>
      </c>
      <c r="AU958" s="24">
        <v>0</v>
      </c>
      <c r="AV958" s="24">
        <f>VLOOKUP(J958,Foglio4!$D$2:$I$1206,6,0)</f>
        <v>0</v>
      </c>
      <c r="AW958" s="24">
        <f>VLOOKUP(SPESA!J958,Foglio4!$D$2:$J$1206,7,0)</f>
        <v>0</v>
      </c>
    </row>
    <row r="959" spans="1:49">
      <c r="A959" s="5">
        <v>1</v>
      </c>
      <c r="B959" s="5">
        <v>10</v>
      </c>
      <c r="C959" s="5">
        <v>4</v>
      </c>
      <c r="D959" s="5">
        <v>5</v>
      </c>
      <c r="E959" s="5">
        <v>0</v>
      </c>
      <c r="H959" s="5">
        <v>144203</v>
      </c>
      <c r="I959" s="5">
        <v>0</v>
      </c>
      <c r="J959" s="5" t="str">
        <f t="shared" si="63"/>
        <v>144203/0</v>
      </c>
      <c r="K959" s="2" t="s">
        <v>826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12">
        <v>705</v>
      </c>
      <c r="T959" s="29">
        <v>6</v>
      </c>
      <c r="U959" s="29">
        <v>10</v>
      </c>
      <c r="V959" s="61">
        <v>0</v>
      </c>
      <c r="W959" s="32">
        <f t="shared" si="65"/>
        <v>0</v>
      </c>
      <c r="X959" s="61">
        <v>0</v>
      </c>
      <c r="Y959" s="32">
        <f t="shared" ref="Y959:Y1025" si="66">X959/1936.27</f>
        <v>0</v>
      </c>
      <c r="Z959" s="61">
        <v>0</v>
      </c>
      <c r="AA959" s="32">
        <f t="shared" si="64"/>
        <v>0</v>
      </c>
      <c r="AB959" s="32">
        <v>0</v>
      </c>
      <c r="AC959" s="32">
        <v>3339</v>
      </c>
      <c r="AD959" s="32">
        <v>0</v>
      </c>
      <c r="AE959" s="32">
        <v>0</v>
      </c>
      <c r="AF959" s="32">
        <v>0</v>
      </c>
      <c r="AG959" s="32">
        <v>0</v>
      </c>
      <c r="AH959" s="32">
        <v>0</v>
      </c>
      <c r="AI959" s="21">
        <v>4176.67</v>
      </c>
      <c r="AJ959" s="21">
        <v>0</v>
      </c>
      <c r="AK959" s="9">
        <v>0</v>
      </c>
      <c r="AL959" s="9">
        <v>0</v>
      </c>
      <c r="AM959" s="9">
        <v>0</v>
      </c>
      <c r="AN959" s="21">
        <v>0</v>
      </c>
      <c r="AO959" s="87">
        <v>0</v>
      </c>
      <c r="AP959" s="83">
        <v>0</v>
      </c>
      <c r="AQ959" s="24">
        <v>0</v>
      </c>
      <c r="AR959" s="24">
        <v>0</v>
      </c>
      <c r="AS959" s="24">
        <v>0</v>
      </c>
      <c r="AT959" s="24">
        <v>0</v>
      </c>
      <c r="AU959" s="24">
        <v>0</v>
      </c>
      <c r="AV959" s="24">
        <v>0</v>
      </c>
      <c r="AW959" s="24">
        <v>0</v>
      </c>
    </row>
    <row r="960" spans="1:49">
      <c r="A960" s="5">
        <v>1</v>
      </c>
      <c r="B960" s="5">
        <v>10</v>
      </c>
      <c r="C960" s="5">
        <v>4</v>
      </c>
      <c r="D960" s="5">
        <v>5</v>
      </c>
      <c r="E960" s="5">
        <v>0</v>
      </c>
      <c r="H960" s="5">
        <v>144204</v>
      </c>
      <c r="I960" s="5">
        <v>0</v>
      </c>
      <c r="J960" s="5" t="str">
        <f t="shared" si="63"/>
        <v>144204/0</v>
      </c>
      <c r="K960" s="2" t="s">
        <v>886</v>
      </c>
      <c r="L960" s="5">
        <v>0</v>
      </c>
      <c r="M960" s="5">
        <v>0</v>
      </c>
      <c r="N960" s="5">
        <v>0</v>
      </c>
      <c r="O960" s="5">
        <v>0</v>
      </c>
      <c r="P960" s="5">
        <v>0</v>
      </c>
      <c r="Q960" s="5">
        <v>0</v>
      </c>
      <c r="R960" s="5">
        <v>0</v>
      </c>
      <c r="S960" s="12">
        <v>705</v>
      </c>
      <c r="T960" s="29">
        <v>6</v>
      </c>
      <c r="U960" s="29">
        <v>10</v>
      </c>
      <c r="V960" s="61">
        <v>0</v>
      </c>
      <c r="W960" s="32">
        <f t="shared" si="65"/>
        <v>0</v>
      </c>
      <c r="X960" s="61">
        <v>0</v>
      </c>
      <c r="Y960" s="32">
        <f t="shared" si="66"/>
        <v>0</v>
      </c>
      <c r="Z960" s="61">
        <v>0</v>
      </c>
      <c r="AA960" s="32">
        <f t="shared" si="64"/>
        <v>0</v>
      </c>
      <c r="AB960" s="32">
        <v>0</v>
      </c>
      <c r="AC960" s="32">
        <v>0</v>
      </c>
      <c r="AD960" s="32">
        <v>0</v>
      </c>
      <c r="AE960" s="32">
        <v>2160</v>
      </c>
      <c r="AF960" s="32">
        <v>3845.58</v>
      </c>
      <c r="AG960" s="32">
        <v>0</v>
      </c>
      <c r="AH960" s="32">
        <v>0</v>
      </c>
      <c r="AI960" s="21">
        <v>0</v>
      </c>
      <c r="AJ960" s="21">
        <v>0</v>
      </c>
      <c r="AK960" s="9">
        <v>0</v>
      </c>
      <c r="AL960" s="9">
        <v>0</v>
      </c>
      <c r="AM960" s="9">
        <v>0</v>
      </c>
      <c r="AN960" s="21">
        <v>0</v>
      </c>
      <c r="AO960" s="87">
        <v>0</v>
      </c>
      <c r="AP960" s="83">
        <v>0</v>
      </c>
      <c r="AQ960" s="24">
        <v>0</v>
      </c>
      <c r="AR960" s="24">
        <v>0</v>
      </c>
      <c r="AS960" s="24">
        <v>0</v>
      </c>
      <c r="AT960" s="24">
        <v>0</v>
      </c>
      <c r="AU960" s="24">
        <v>0</v>
      </c>
      <c r="AV960" s="24">
        <v>0</v>
      </c>
      <c r="AW960" s="24">
        <v>0</v>
      </c>
    </row>
    <row r="961" spans="1:49">
      <c r="A961" s="5">
        <v>1</v>
      </c>
      <c r="B961" s="5">
        <v>10</v>
      </c>
      <c r="C961" s="5">
        <v>4</v>
      </c>
      <c r="D961" s="5">
        <v>5</v>
      </c>
      <c r="E961" s="5">
        <v>0</v>
      </c>
      <c r="H961" s="5">
        <v>144205</v>
      </c>
      <c r="I961" s="5">
        <v>0</v>
      </c>
      <c r="J961" s="5" t="str">
        <f t="shared" si="63"/>
        <v>144205/0</v>
      </c>
      <c r="K961" s="86" t="s">
        <v>1132</v>
      </c>
      <c r="L961" s="5">
        <v>12</v>
      </c>
      <c r="M961" s="5">
        <v>7</v>
      </c>
      <c r="N961" s="5">
        <v>1</v>
      </c>
      <c r="O961" s="5">
        <v>4</v>
      </c>
      <c r="P961" s="5">
        <v>2</v>
      </c>
      <c r="Q961" s="5">
        <v>5</v>
      </c>
      <c r="R961" s="5">
        <v>999</v>
      </c>
      <c r="S961" s="100">
        <v>450</v>
      </c>
      <c r="T961" s="29">
        <v>6</v>
      </c>
      <c r="U961" s="29">
        <v>10</v>
      </c>
      <c r="V961" s="61">
        <v>0</v>
      </c>
      <c r="W961" s="32">
        <v>0</v>
      </c>
      <c r="X961" s="61">
        <v>0</v>
      </c>
      <c r="Y961" s="32">
        <v>0</v>
      </c>
      <c r="Z961" s="61">
        <v>0</v>
      </c>
      <c r="AA961" s="32">
        <v>0</v>
      </c>
      <c r="AB961" s="32">
        <v>0</v>
      </c>
      <c r="AC961" s="32">
        <v>0</v>
      </c>
      <c r="AD961" s="32">
        <v>0</v>
      </c>
      <c r="AE961" s="32">
        <v>0</v>
      </c>
      <c r="AF961" s="32">
        <v>0</v>
      </c>
      <c r="AG961" s="32">
        <v>0</v>
      </c>
      <c r="AH961" s="32">
        <v>0</v>
      </c>
      <c r="AI961" s="21">
        <v>0</v>
      </c>
      <c r="AJ961" s="21">
        <v>0</v>
      </c>
      <c r="AK961" s="9">
        <v>0</v>
      </c>
      <c r="AL961" s="9">
        <v>0</v>
      </c>
      <c r="AM961" s="9">
        <v>0</v>
      </c>
      <c r="AN961" s="21">
        <v>0</v>
      </c>
      <c r="AO961" s="87">
        <v>0</v>
      </c>
      <c r="AP961" s="83">
        <v>50000</v>
      </c>
      <c r="AQ961" s="24">
        <v>0</v>
      </c>
      <c r="AR961" s="24">
        <v>0</v>
      </c>
      <c r="AS961" s="24">
        <v>0</v>
      </c>
      <c r="AT961" s="24">
        <v>0</v>
      </c>
      <c r="AU961" s="24">
        <v>0</v>
      </c>
      <c r="AV961" s="24">
        <f>VLOOKUP(J961,Foglio4!$D$2:$I$1206,6,0)</f>
        <v>0</v>
      </c>
      <c r="AW961" s="24">
        <f>VLOOKUP(SPESA!J961,Foglio4!$D$2:$J$1206,7,0)</f>
        <v>0</v>
      </c>
    </row>
    <row r="962" spans="1:49">
      <c r="A962" s="5">
        <v>1</v>
      </c>
      <c r="B962" s="5">
        <v>10</v>
      </c>
      <c r="C962" s="5">
        <v>4</v>
      </c>
      <c r="D962" s="5">
        <v>5</v>
      </c>
      <c r="E962" s="5">
        <v>0</v>
      </c>
      <c r="H962" s="5">
        <v>144300</v>
      </c>
      <c r="I962" s="5">
        <v>0</v>
      </c>
      <c r="J962" s="5" t="str">
        <f t="shared" si="63"/>
        <v>144300/0</v>
      </c>
      <c r="K962" s="2" t="s">
        <v>887</v>
      </c>
      <c r="L962" s="5">
        <v>0</v>
      </c>
      <c r="M962" s="5">
        <v>0</v>
      </c>
      <c r="N962" s="5">
        <v>0</v>
      </c>
      <c r="O962" s="5">
        <v>0</v>
      </c>
      <c r="P962" s="5">
        <v>0</v>
      </c>
      <c r="Q962" s="5">
        <v>0</v>
      </c>
      <c r="R962" s="5">
        <v>0</v>
      </c>
      <c r="S962" s="12">
        <v>705</v>
      </c>
      <c r="T962" s="29">
        <v>6</v>
      </c>
      <c r="U962" s="29">
        <v>10</v>
      </c>
      <c r="V962" s="61">
        <v>0</v>
      </c>
      <c r="W962" s="32">
        <f t="shared" si="65"/>
        <v>0</v>
      </c>
      <c r="X962" s="61">
        <v>0</v>
      </c>
      <c r="Y962" s="32">
        <f t="shared" si="66"/>
        <v>0</v>
      </c>
      <c r="Z962" s="61">
        <v>0</v>
      </c>
      <c r="AA962" s="32">
        <f t="shared" si="64"/>
        <v>0</v>
      </c>
      <c r="AB962" s="32">
        <v>0</v>
      </c>
      <c r="AC962" s="32">
        <v>7936.8</v>
      </c>
      <c r="AD962" s="32">
        <v>0</v>
      </c>
      <c r="AE962" s="32">
        <v>8000</v>
      </c>
      <c r="AF962" s="32">
        <v>23423.81</v>
      </c>
      <c r="AG962" s="32">
        <v>0</v>
      </c>
      <c r="AH962" s="32">
        <v>0</v>
      </c>
      <c r="AI962" s="21">
        <v>0</v>
      </c>
      <c r="AJ962" s="21">
        <v>0</v>
      </c>
      <c r="AK962" s="9">
        <v>0</v>
      </c>
      <c r="AL962" s="9">
        <v>0</v>
      </c>
      <c r="AM962" s="9">
        <v>0</v>
      </c>
      <c r="AN962" s="21">
        <v>0</v>
      </c>
      <c r="AO962" s="87">
        <v>0</v>
      </c>
      <c r="AP962" s="83">
        <v>0</v>
      </c>
      <c r="AQ962" s="24">
        <v>0</v>
      </c>
      <c r="AR962" s="24">
        <v>0</v>
      </c>
      <c r="AS962" s="24">
        <v>0</v>
      </c>
      <c r="AT962" s="24">
        <v>0</v>
      </c>
      <c r="AU962" s="24">
        <v>0</v>
      </c>
      <c r="AV962" s="24">
        <v>0</v>
      </c>
      <c r="AW962" s="24">
        <v>0</v>
      </c>
    </row>
    <row r="963" spans="1:49">
      <c r="A963" s="1">
        <v>1</v>
      </c>
      <c r="B963" s="1">
        <v>10</v>
      </c>
      <c r="C963" s="1">
        <v>4</v>
      </c>
      <c r="D963" s="1">
        <v>5</v>
      </c>
      <c r="E963" s="1">
        <v>0</v>
      </c>
      <c r="H963" s="1">
        <v>144310</v>
      </c>
      <c r="I963" s="1">
        <v>0</v>
      </c>
      <c r="J963" s="5" t="str">
        <f t="shared" si="63"/>
        <v>144310/0</v>
      </c>
      <c r="K963" s="2" t="s">
        <v>612</v>
      </c>
      <c r="L963" s="1">
        <v>12</v>
      </c>
      <c r="M963" s="1">
        <v>7</v>
      </c>
      <c r="N963" s="1">
        <v>1</v>
      </c>
      <c r="O963" s="1">
        <v>4</v>
      </c>
      <c r="P963" s="1">
        <v>2</v>
      </c>
      <c r="Q963" s="1">
        <v>5</v>
      </c>
      <c r="R963" s="1">
        <v>1</v>
      </c>
      <c r="S963" s="12">
        <v>400</v>
      </c>
      <c r="T963" s="29">
        <v>6</v>
      </c>
      <c r="U963" s="29">
        <v>10</v>
      </c>
      <c r="V963" s="61">
        <v>0</v>
      </c>
      <c r="W963" s="32">
        <f t="shared" si="65"/>
        <v>0</v>
      </c>
      <c r="X963" s="61">
        <v>0</v>
      </c>
      <c r="Y963" s="32">
        <f t="shared" si="66"/>
        <v>0</v>
      </c>
      <c r="Z963" s="61">
        <v>0</v>
      </c>
      <c r="AA963" s="32">
        <f t="shared" si="64"/>
        <v>0</v>
      </c>
      <c r="AB963" s="32">
        <v>0</v>
      </c>
      <c r="AC963" s="32">
        <v>0</v>
      </c>
      <c r="AD963" s="32">
        <v>0</v>
      </c>
      <c r="AE963" s="32">
        <v>0</v>
      </c>
      <c r="AF963" s="32">
        <v>2582</v>
      </c>
      <c r="AG963" s="32">
        <v>2582</v>
      </c>
      <c r="AH963" s="32">
        <v>2582</v>
      </c>
      <c r="AI963" s="21">
        <v>2582</v>
      </c>
      <c r="AJ963" s="21">
        <v>2600</v>
      </c>
      <c r="AK963" s="9">
        <v>2600</v>
      </c>
      <c r="AL963" s="9">
        <v>2600</v>
      </c>
      <c r="AM963" s="9">
        <v>2600</v>
      </c>
      <c r="AN963" s="21">
        <v>2600</v>
      </c>
      <c r="AO963" s="87">
        <v>2600</v>
      </c>
      <c r="AP963" s="83">
        <v>2600</v>
      </c>
      <c r="AQ963" s="24">
        <v>2600</v>
      </c>
      <c r="AR963" s="24">
        <v>2600</v>
      </c>
      <c r="AS963" s="24">
        <v>2600</v>
      </c>
      <c r="AT963" s="24">
        <v>0</v>
      </c>
      <c r="AU963" s="24">
        <v>2340</v>
      </c>
      <c r="AV963" s="24">
        <f>VLOOKUP(J963,Foglio4!$D$2:$I$1206,6,0)</f>
        <v>2600</v>
      </c>
      <c r="AW963" s="24">
        <f>VLOOKUP(SPESA!J963,Foglio4!$D$2:$J$1206,7,0)</f>
        <v>2600</v>
      </c>
    </row>
    <row r="964" spans="1:49">
      <c r="A964" s="1">
        <v>1</v>
      </c>
      <c r="B964" s="1">
        <v>10</v>
      </c>
      <c r="C964" s="1">
        <v>4</v>
      </c>
      <c r="D964" s="1">
        <v>5</v>
      </c>
      <c r="E964" s="1">
        <v>0</v>
      </c>
      <c r="H964" s="1">
        <v>144600</v>
      </c>
      <c r="I964" s="1">
        <v>0</v>
      </c>
      <c r="J964" s="5" t="str">
        <f t="shared" si="63"/>
        <v>144600/0</v>
      </c>
      <c r="K964" s="86" t="s">
        <v>1138</v>
      </c>
      <c r="L964" s="1">
        <v>12</v>
      </c>
      <c r="M964" s="1">
        <v>7</v>
      </c>
      <c r="N964" s="1">
        <v>1</v>
      </c>
      <c r="O964" s="1">
        <v>4</v>
      </c>
      <c r="P964" s="1">
        <v>1</v>
      </c>
      <c r="Q964" s="1">
        <v>2</v>
      </c>
      <c r="R964" s="1">
        <v>999</v>
      </c>
      <c r="S964" s="12">
        <v>400</v>
      </c>
      <c r="T964" s="29">
        <v>6</v>
      </c>
      <c r="U964" s="29">
        <v>10</v>
      </c>
      <c r="V964" s="61">
        <v>0</v>
      </c>
      <c r="W964" s="32">
        <f t="shared" si="65"/>
        <v>0</v>
      </c>
      <c r="X964" s="61">
        <v>3702250</v>
      </c>
      <c r="Y964" s="32">
        <f t="shared" si="66"/>
        <v>1912.0525546540514</v>
      </c>
      <c r="Z964" s="61">
        <v>3691000</v>
      </c>
      <c r="AA964" s="32">
        <f t="shared" si="64"/>
        <v>1906.2424145392947</v>
      </c>
      <c r="AB964" s="32">
        <v>1954.78</v>
      </c>
      <c r="AC964" s="32">
        <v>1527.28</v>
      </c>
      <c r="AD964" s="32">
        <v>1531</v>
      </c>
      <c r="AE964" s="32">
        <v>1530.88</v>
      </c>
      <c r="AF964" s="32">
        <v>1533</v>
      </c>
      <c r="AG964" s="32">
        <v>1580.32</v>
      </c>
      <c r="AH964" s="32">
        <v>1600</v>
      </c>
      <c r="AI964" s="21">
        <v>9000</v>
      </c>
      <c r="AJ964" s="21">
        <v>6824</v>
      </c>
      <c r="AK964" s="9">
        <v>6919</v>
      </c>
      <c r="AL964" s="9">
        <v>6986</v>
      </c>
      <c r="AM964" s="9">
        <v>7042</v>
      </c>
      <c r="AN964" s="21">
        <v>7025</v>
      </c>
      <c r="AO964" s="87">
        <v>7148</v>
      </c>
      <c r="AP964" s="83">
        <v>5403</v>
      </c>
      <c r="AQ964" s="24">
        <v>5479.5</v>
      </c>
      <c r="AR964" s="24">
        <v>7014</v>
      </c>
      <c r="AS964" s="24">
        <v>5531.25</v>
      </c>
      <c r="AT964" s="24">
        <v>5532.75</v>
      </c>
      <c r="AU964" s="24">
        <v>7600</v>
      </c>
      <c r="AV964" s="24">
        <f>VLOOKUP(J964,Foglio4!$D$2:$I$1206,6,0)</f>
        <v>8000</v>
      </c>
      <c r="AW964" s="24">
        <f>VLOOKUP(SPESA!J964,Foglio4!$D$2:$J$1206,7,0)</f>
        <v>8000</v>
      </c>
    </row>
    <row r="965" spans="1:49">
      <c r="A965" s="5">
        <v>1</v>
      </c>
      <c r="B965" s="5">
        <v>10</v>
      </c>
      <c r="C965" s="5">
        <v>4</v>
      </c>
      <c r="D965" s="5">
        <v>3</v>
      </c>
      <c r="E965" s="5">
        <v>0</v>
      </c>
      <c r="H965" s="5">
        <v>144605</v>
      </c>
      <c r="I965" s="5">
        <v>0</v>
      </c>
      <c r="J965" s="5" t="str">
        <f t="shared" si="63"/>
        <v>144605/0</v>
      </c>
      <c r="K965" s="2" t="s">
        <v>808</v>
      </c>
      <c r="L965" s="5">
        <v>12</v>
      </c>
      <c r="M965" s="5">
        <v>7</v>
      </c>
      <c r="N965" s="5">
        <v>1</v>
      </c>
      <c r="O965" s="5">
        <v>3</v>
      </c>
      <c r="P965" s="5">
        <v>2</v>
      </c>
      <c r="Q965" s="5">
        <v>99</v>
      </c>
      <c r="R965" s="5">
        <v>999</v>
      </c>
      <c r="S965" s="12">
        <v>400</v>
      </c>
      <c r="T965" s="29">
        <v>6</v>
      </c>
      <c r="U965" s="29">
        <v>10</v>
      </c>
      <c r="V965" s="61">
        <v>0</v>
      </c>
      <c r="W965" s="32">
        <f t="shared" si="65"/>
        <v>0</v>
      </c>
      <c r="X965" s="61">
        <v>0</v>
      </c>
      <c r="Y965" s="32">
        <f t="shared" si="66"/>
        <v>0</v>
      </c>
      <c r="Z965" s="61">
        <v>0</v>
      </c>
      <c r="AA965" s="32">
        <f t="shared" si="64"/>
        <v>0</v>
      </c>
      <c r="AB965" s="32">
        <v>0</v>
      </c>
      <c r="AC965" s="32">
        <v>0</v>
      </c>
      <c r="AD965" s="32">
        <v>0</v>
      </c>
      <c r="AE965" s="32">
        <v>0</v>
      </c>
      <c r="AF965" s="32">
        <v>0</v>
      </c>
      <c r="AG965" s="32">
        <v>0</v>
      </c>
      <c r="AH965" s="32">
        <v>0</v>
      </c>
      <c r="AI965" s="21" t="s">
        <v>816</v>
      </c>
      <c r="AJ965" s="21">
        <v>0</v>
      </c>
      <c r="AK965" s="9">
        <v>0</v>
      </c>
      <c r="AL965" s="9">
        <v>0</v>
      </c>
      <c r="AM965" s="9">
        <v>0</v>
      </c>
      <c r="AN965" s="21">
        <v>0</v>
      </c>
      <c r="AO965" s="87">
        <v>0</v>
      </c>
      <c r="AP965" s="83">
        <v>0</v>
      </c>
      <c r="AQ965" s="24">
        <v>20000</v>
      </c>
      <c r="AR965" s="24">
        <v>19645.62</v>
      </c>
      <c r="AS965" s="24">
        <v>19982.77</v>
      </c>
      <c r="AT965" s="24">
        <v>14600</v>
      </c>
      <c r="AU965" s="24">
        <v>14700</v>
      </c>
      <c r="AV965" s="24">
        <f>VLOOKUP(J965,Foglio4!$D$2:$I$1206,6,0)</f>
        <v>15000</v>
      </c>
      <c r="AW965" s="24">
        <f>VLOOKUP(SPESA!J965,Foglio4!$D$2:$J$1206,7,0)</f>
        <v>15000</v>
      </c>
    </row>
    <row r="966" spans="1:49">
      <c r="A966" s="5">
        <v>1</v>
      </c>
      <c r="B966" s="5">
        <v>10</v>
      </c>
      <c r="C966" s="5">
        <v>4</v>
      </c>
      <c r="D966" s="5">
        <v>3</v>
      </c>
      <c r="E966" s="5">
        <v>0</v>
      </c>
      <c r="H966" s="5">
        <v>144605</v>
      </c>
      <c r="I966" s="5">
        <v>71</v>
      </c>
      <c r="J966" s="5" t="str">
        <f t="shared" si="63"/>
        <v>144605/71</v>
      </c>
      <c r="K966" s="2" t="s">
        <v>809</v>
      </c>
      <c r="L966" s="5">
        <v>12</v>
      </c>
      <c r="M966" s="5">
        <v>7</v>
      </c>
      <c r="N966" s="5">
        <v>1</v>
      </c>
      <c r="O966" s="5">
        <v>10</v>
      </c>
      <c r="P966" s="5">
        <v>2</v>
      </c>
      <c r="Q966" s="5">
        <v>1</v>
      </c>
      <c r="R966" s="5">
        <v>0</v>
      </c>
      <c r="S966" s="12">
        <v>400</v>
      </c>
      <c r="T966" s="29">
        <v>6</v>
      </c>
      <c r="U966" s="29">
        <v>10</v>
      </c>
      <c r="V966" s="61">
        <v>0</v>
      </c>
      <c r="W966" s="32">
        <f t="shared" si="65"/>
        <v>0</v>
      </c>
      <c r="X966" s="61">
        <v>0</v>
      </c>
      <c r="Y966" s="32">
        <f t="shared" si="66"/>
        <v>0</v>
      </c>
      <c r="Z966" s="61">
        <v>0</v>
      </c>
      <c r="AA966" s="32">
        <f t="shared" si="64"/>
        <v>0</v>
      </c>
      <c r="AB966" s="32">
        <v>0</v>
      </c>
      <c r="AC966" s="32">
        <v>0</v>
      </c>
      <c r="AD966" s="32">
        <v>0</v>
      </c>
      <c r="AE966" s="32">
        <v>0</v>
      </c>
      <c r="AF966" s="32">
        <v>0</v>
      </c>
      <c r="AG966" s="32">
        <v>0</v>
      </c>
      <c r="AH966" s="32">
        <v>0</v>
      </c>
      <c r="AI966" s="21">
        <v>0</v>
      </c>
      <c r="AJ966" s="21">
        <v>0</v>
      </c>
      <c r="AK966" s="9">
        <v>0</v>
      </c>
      <c r="AL966" s="9">
        <v>0</v>
      </c>
      <c r="AM966" s="9">
        <v>0</v>
      </c>
      <c r="AN966" s="21">
        <v>0</v>
      </c>
      <c r="AO966" s="87">
        <v>0</v>
      </c>
      <c r="AP966" s="83">
        <v>0</v>
      </c>
      <c r="AQ966" s="24">
        <v>0</v>
      </c>
      <c r="AR966" s="24">
        <v>0</v>
      </c>
      <c r="AS966" s="24">
        <v>0</v>
      </c>
      <c r="AT966" s="24">
        <v>0</v>
      </c>
      <c r="AU966" s="24">
        <v>0</v>
      </c>
      <c r="AV966" s="24">
        <f>VLOOKUP(J966,Foglio4!$D$2:$I$1206,6,0)</f>
        <v>0</v>
      </c>
      <c r="AW966" s="24">
        <f>VLOOKUP(SPESA!J966,Foglio4!$D$2:$J$1206,7,0)</f>
        <v>0</v>
      </c>
    </row>
    <row r="967" spans="1:49">
      <c r="A967" s="1">
        <v>1</v>
      </c>
      <c r="B967" s="1">
        <v>10</v>
      </c>
      <c r="C967" s="1">
        <v>4</v>
      </c>
      <c r="D967" s="1">
        <v>5</v>
      </c>
      <c r="E967" s="1">
        <v>0</v>
      </c>
      <c r="H967" s="1">
        <v>144611</v>
      </c>
      <c r="I967" s="1">
        <v>0</v>
      </c>
      <c r="J967" s="5" t="str">
        <f t="shared" si="63"/>
        <v>144611/0</v>
      </c>
      <c r="K967" s="2" t="s">
        <v>613</v>
      </c>
      <c r="L967" s="1">
        <v>12</v>
      </c>
      <c r="M967" s="1">
        <v>7</v>
      </c>
      <c r="N967" s="1">
        <v>1</v>
      </c>
      <c r="O967" s="1">
        <v>4</v>
      </c>
      <c r="P967" s="1">
        <v>1</v>
      </c>
      <c r="Q967" s="1">
        <v>2</v>
      </c>
      <c r="R967" s="1">
        <v>999</v>
      </c>
      <c r="S967" s="12">
        <v>450</v>
      </c>
      <c r="T967" s="29">
        <v>6</v>
      </c>
      <c r="U967" s="29">
        <v>10</v>
      </c>
      <c r="V967" s="61">
        <v>0</v>
      </c>
      <c r="W967" s="32">
        <f t="shared" si="65"/>
        <v>0</v>
      </c>
      <c r="X967" s="61">
        <v>0</v>
      </c>
      <c r="Y967" s="32">
        <f t="shared" si="66"/>
        <v>0</v>
      </c>
      <c r="Z967" s="61">
        <v>0</v>
      </c>
      <c r="AA967" s="32">
        <f t="shared" si="64"/>
        <v>0</v>
      </c>
      <c r="AB967" s="32">
        <v>0</v>
      </c>
      <c r="AC967" s="32">
        <v>0</v>
      </c>
      <c r="AD967" s="32">
        <v>0</v>
      </c>
      <c r="AE967" s="32">
        <v>0</v>
      </c>
      <c r="AF967" s="32">
        <v>0</v>
      </c>
      <c r="AG967" s="32">
        <v>0</v>
      </c>
      <c r="AH967" s="32">
        <v>15561.49</v>
      </c>
      <c r="AI967" s="21">
        <v>49000</v>
      </c>
      <c r="AJ967" s="21">
        <v>41000</v>
      </c>
      <c r="AK967" s="9">
        <v>52000</v>
      </c>
      <c r="AL967" s="9">
        <v>52000</v>
      </c>
      <c r="AM967" s="9">
        <v>55000</v>
      </c>
      <c r="AN967" s="21">
        <v>55000</v>
      </c>
      <c r="AO967" s="87">
        <v>55000</v>
      </c>
      <c r="AP967" s="83">
        <v>95000</v>
      </c>
      <c r="AQ967" s="24">
        <v>105000</v>
      </c>
      <c r="AR967" s="24">
        <v>143996.56</v>
      </c>
      <c r="AS967" s="24">
        <v>105000</v>
      </c>
      <c r="AT967" s="24">
        <v>131000</v>
      </c>
      <c r="AU967" s="24">
        <v>130000</v>
      </c>
      <c r="AV967" s="24">
        <f>VLOOKUP(J967,Foglio4!$D$2:$I$1206,6,0)</f>
        <v>130000</v>
      </c>
      <c r="AW967" s="24">
        <f>VLOOKUP(SPESA!J967,Foglio4!$D$2:$J$1206,7,0)</f>
        <v>130000</v>
      </c>
    </row>
    <row r="968" spans="1:49">
      <c r="A968" s="1">
        <v>1</v>
      </c>
      <c r="B968" s="1">
        <v>10</v>
      </c>
      <c r="C968" s="1">
        <v>4</v>
      </c>
      <c r="D968" s="1">
        <v>5</v>
      </c>
      <c r="E968" s="1">
        <v>0</v>
      </c>
      <c r="H968" s="1">
        <v>144611</v>
      </c>
      <c r="I968" s="1">
        <v>71</v>
      </c>
      <c r="J968" s="5" t="str">
        <f t="shared" si="63"/>
        <v>144611/71</v>
      </c>
      <c r="K968" s="2" t="s">
        <v>614</v>
      </c>
      <c r="L968" s="1">
        <v>12</v>
      </c>
      <c r="M968" s="1">
        <v>7</v>
      </c>
      <c r="N968" s="1">
        <v>1</v>
      </c>
      <c r="O968" s="1">
        <v>10</v>
      </c>
      <c r="P968" s="1">
        <v>2</v>
      </c>
      <c r="Q968" s="1">
        <v>1</v>
      </c>
      <c r="R968" s="1">
        <v>1</v>
      </c>
      <c r="S968" s="12">
        <v>450</v>
      </c>
      <c r="T968" s="29">
        <v>6</v>
      </c>
      <c r="U968" s="29">
        <v>10</v>
      </c>
      <c r="V968" s="61">
        <v>0</v>
      </c>
      <c r="W968" s="32">
        <f t="shared" si="65"/>
        <v>0</v>
      </c>
      <c r="X968" s="61">
        <v>0</v>
      </c>
      <c r="Y968" s="32">
        <f t="shared" si="66"/>
        <v>0</v>
      </c>
      <c r="Z968" s="61">
        <v>0</v>
      </c>
      <c r="AA968" s="32">
        <f t="shared" si="64"/>
        <v>0</v>
      </c>
      <c r="AB968" s="32">
        <v>0</v>
      </c>
      <c r="AC968" s="32">
        <v>0</v>
      </c>
      <c r="AD968" s="32">
        <v>0</v>
      </c>
      <c r="AE968" s="32">
        <v>0</v>
      </c>
      <c r="AF968" s="32">
        <v>0</v>
      </c>
      <c r="AG968" s="32">
        <v>0</v>
      </c>
      <c r="AH968" s="32">
        <v>0</v>
      </c>
      <c r="AI968" s="21">
        <v>0</v>
      </c>
      <c r="AJ968" s="21">
        <v>0</v>
      </c>
      <c r="AK968" s="9">
        <v>0</v>
      </c>
      <c r="AL968" s="9">
        <v>0</v>
      </c>
      <c r="AM968" s="9">
        <v>0</v>
      </c>
      <c r="AN968" s="21">
        <v>0</v>
      </c>
      <c r="AO968" s="87">
        <v>0</v>
      </c>
      <c r="AP968" s="83">
        <v>0</v>
      </c>
      <c r="AQ968" s="24">
        <v>0</v>
      </c>
      <c r="AR968" s="24">
        <v>0</v>
      </c>
      <c r="AS968" s="24">
        <v>0</v>
      </c>
      <c r="AT968" s="24">
        <v>0</v>
      </c>
      <c r="AU968" s="24">
        <v>0</v>
      </c>
      <c r="AV968" s="24">
        <f>VLOOKUP(J968,Foglio4!$D$2:$I$1206,6,0)</f>
        <v>0</v>
      </c>
      <c r="AW968" s="24">
        <f>VLOOKUP(SPESA!J968,Foglio4!$D$2:$J$1206,7,0)</f>
        <v>0</v>
      </c>
    </row>
    <row r="969" spans="1:49">
      <c r="A969" s="1">
        <v>1</v>
      </c>
      <c r="B969" s="1">
        <v>10</v>
      </c>
      <c r="C969" s="1">
        <v>4</v>
      </c>
      <c r="D969" s="1">
        <v>5</v>
      </c>
      <c r="E969" s="1">
        <v>0</v>
      </c>
      <c r="H969" s="1">
        <v>145300</v>
      </c>
      <c r="I969" s="1">
        <v>0</v>
      </c>
      <c r="J969" s="5" t="str">
        <f t="shared" si="63"/>
        <v>145300/0</v>
      </c>
      <c r="K969" s="2" t="s">
        <v>615</v>
      </c>
      <c r="L969" s="1">
        <v>12</v>
      </c>
      <c r="M969" s="1">
        <v>7</v>
      </c>
      <c r="N969" s="1">
        <v>1</v>
      </c>
      <c r="O969" s="1">
        <v>4</v>
      </c>
      <c r="P969" s="1">
        <v>2</v>
      </c>
      <c r="Q969" s="1">
        <v>5</v>
      </c>
      <c r="R969" s="1">
        <v>999</v>
      </c>
      <c r="S969" s="12">
        <v>450</v>
      </c>
      <c r="T969" s="29">
        <v>6</v>
      </c>
      <c r="U969" s="29">
        <v>10</v>
      </c>
      <c r="V969" s="61">
        <v>0</v>
      </c>
      <c r="W969" s="32">
        <f t="shared" si="65"/>
        <v>0</v>
      </c>
      <c r="X969" s="61">
        <v>0</v>
      </c>
      <c r="Y969" s="32">
        <f t="shared" si="66"/>
        <v>0</v>
      </c>
      <c r="Z969" s="61">
        <v>0</v>
      </c>
      <c r="AA969" s="32">
        <f t="shared" si="64"/>
        <v>0</v>
      </c>
      <c r="AB969" s="32">
        <v>0</v>
      </c>
      <c r="AC969" s="32">
        <v>4767.24</v>
      </c>
      <c r="AD969" s="32">
        <v>5497.24</v>
      </c>
      <c r="AE969" s="32">
        <v>3867.24</v>
      </c>
      <c r="AF969" s="32">
        <v>2946.81</v>
      </c>
      <c r="AG969" s="32">
        <v>3867.24</v>
      </c>
      <c r="AH969" s="32">
        <v>4367.24</v>
      </c>
      <c r="AI969" s="21">
        <v>3867.24</v>
      </c>
      <c r="AJ969" s="21">
        <v>4499.24</v>
      </c>
      <c r="AK969" s="9">
        <v>0</v>
      </c>
      <c r="AL969" s="9">
        <v>0</v>
      </c>
      <c r="AM969" s="9">
        <v>0</v>
      </c>
      <c r="AN969" s="21">
        <v>0</v>
      </c>
      <c r="AO969" s="87">
        <v>0</v>
      </c>
      <c r="AP969" s="83">
        <v>0</v>
      </c>
      <c r="AQ969" s="24">
        <v>0</v>
      </c>
      <c r="AR969" s="24">
        <v>0</v>
      </c>
      <c r="AS969" s="24">
        <v>0</v>
      </c>
      <c r="AT969" s="24">
        <v>0</v>
      </c>
      <c r="AU969" s="24">
        <v>0</v>
      </c>
      <c r="AV969" s="24">
        <f>VLOOKUP(J969,Foglio4!$D$2:$I$1206,6,0)</f>
        <v>0</v>
      </c>
      <c r="AW969" s="24">
        <f>VLOOKUP(SPESA!J969,Foglio4!$D$2:$J$1206,7,0)</f>
        <v>0</v>
      </c>
    </row>
    <row r="970" spans="1:49">
      <c r="A970" s="1">
        <v>1</v>
      </c>
      <c r="B970" s="1">
        <v>10</v>
      </c>
      <c r="C970" s="1">
        <v>4</v>
      </c>
      <c r="D970" s="1">
        <v>5</v>
      </c>
      <c r="E970" s="1">
        <v>0</v>
      </c>
      <c r="H970" s="1">
        <v>145400</v>
      </c>
      <c r="I970" s="1">
        <v>0</v>
      </c>
      <c r="J970" s="5" t="str">
        <f t="shared" si="63"/>
        <v>145400/0</v>
      </c>
      <c r="K970" s="2" t="s">
        <v>616</v>
      </c>
      <c r="L970" s="1">
        <v>12</v>
      </c>
      <c r="M970" s="1">
        <v>7</v>
      </c>
      <c r="N970" s="1">
        <v>1</v>
      </c>
      <c r="O970" s="1">
        <v>4</v>
      </c>
      <c r="P970" s="1">
        <v>2</v>
      </c>
      <c r="Q970" s="1">
        <v>5</v>
      </c>
      <c r="R970" s="1">
        <v>999</v>
      </c>
      <c r="S970" s="12">
        <v>450</v>
      </c>
      <c r="T970" s="29">
        <v>6</v>
      </c>
      <c r="U970" s="29">
        <v>10</v>
      </c>
      <c r="V970" s="61">
        <v>400000</v>
      </c>
      <c r="W970" s="32">
        <f t="shared" si="65"/>
        <v>206.58275963579459</v>
      </c>
      <c r="X970" s="61">
        <v>2834000</v>
      </c>
      <c r="Y970" s="32">
        <f t="shared" si="66"/>
        <v>1463.6388520196047</v>
      </c>
      <c r="Z970" s="61">
        <v>7900000</v>
      </c>
      <c r="AA970" s="32">
        <f t="shared" si="64"/>
        <v>4080.0095028069431</v>
      </c>
      <c r="AB970" s="32">
        <v>2582</v>
      </c>
      <c r="AC970" s="32">
        <v>7519.87</v>
      </c>
      <c r="AD970" s="32">
        <v>2310</v>
      </c>
      <c r="AE970" s="32">
        <v>4000</v>
      </c>
      <c r="AF970" s="32">
        <v>6741</v>
      </c>
      <c r="AG970" s="32">
        <v>4264.33</v>
      </c>
      <c r="AH970" s="32">
        <v>4976.33</v>
      </c>
      <c r="AI970" s="21">
        <v>5081.33</v>
      </c>
      <c r="AJ970" s="21">
        <v>6046.33</v>
      </c>
      <c r="AK970" s="9">
        <v>4996.33</v>
      </c>
      <c r="AL970" s="9">
        <v>3610.33</v>
      </c>
      <c r="AM970" s="9">
        <v>3999.33</v>
      </c>
      <c r="AN970" s="21">
        <v>4000</v>
      </c>
      <c r="AO970" s="87">
        <v>3076.66</v>
      </c>
      <c r="AP970" s="83">
        <v>8996.33</v>
      </c>
      <c r="AQ970" s="24">
        <v>5984</v>
      </c>
      <c r="AR970" s="24">
        <v>6000</v>
      </c>
      <c r="AS970" s="24">
        <v>4949</v>
      </c>
      <c r="AT970" s="24">
        <v>3400</v>
      </c>
      <c r="AU970" s="24">
        <v>4750</v>
      </c>
      <c r="AV970" s="24">
        <f>VLOOKUP(J970,Foglio4!$D$2:$I$1206,6,0)</f>
        <v>5000</v>
      </c>
      <c r="AW970" s="24">
        <f>VLOOKUP(SPESA!J970,Foglio4!$D$2:$J$1206,7,0)</f>
        <v>5000</v>
      </c>
    </row>
    <row r="971" spans="1:49">
      <c r="A971" s="5">
        <v>1</v>
      </c>
      <c r="B971" s="5">
        <v>10</v>
      </c>
      <c r="C971" s="5">
        <v>4</v>
      </c>
      <c r="D971" s="5">
        <v>5</v>
      </c>
      <c r="E971" s="5">
        <v>0</v>
      </c>
      <c r="F971" s="5">
        <v>145410</v>
      </c>
      <c r="G971" s="5">
        <v>0</v>
      </c>
      <c r="H971" s="5">
        <v>0</v>
      </c>
      <c r="I971" s="5">
        <v>0</v>
      </c>
      <c r="J971" s="5" t="str">
        <f t="shared" ref="J971:J1034" si="67">CONCATENATE(H971,"/",I971)</f>
        <v>0/0</v>
      </c>
      <c r="K971" s="2" t="s">
        <v>1038</v>
      </c>
      <c r="L971" s="5">
        <v>0</v>
      </c>
      <c r="M971" s="5">
        <v>0</v>
      </c>
      <c r="N971" s="5">
        <v>0</v>
      </c>
      <c r="O971" s="5">
        <v>0</v>
      </c>
      <c r="P971" s="5">
        <v>0</v>
      </c>
      <c r="Q971" s="5">
        <v>0</v>
      </c>
      <c r="R971" s="5">
        <v>0</v>
      </c>
      <c r="S971" s="64">
        <v>450</v>
      </c>
      <c r="T971" s="29">
        <v>4</v>
      </c>
      <c r="U971" s="29">
        <v>10</v>
      </c>
      <c r="V971" s="61">
        <v>0</v>
      </c>
      <c r="W971" s="32">
        <f t="shared" si="65"/>
        <v>0</v>
      </c>
      <c r="X971" s="61">
        <v>0</v>
      </c>
      <c r="Y971" s="32">
        <f t="shared" si="66"/>
        <v>0</v>
      </c>
      <c r="Z971" s="61">
        <v>800000</v>
      </c>
      <c r="AA971" s="32">
        <f t="shared" si="64"/>
        <v>413.16551927158918</v>
      </c>
      <c r="AB971" s="32">
        <v>0</v>
      </c>
      <c r="AC971" s="32">
        <v>0</v>
      </c>
      <c r="AD971" s="32">
        <v>0</v>
      </c>
      <c r="AE971" s="32">
        <v>0</v>
      </c>
      <c r="AF971" s="32">
        <v>0</v>
      </c>
      <c r="AG971" s="32">
        <v>0</v>
      </c>
      <c r="AH971" s="32">
        <v>0</v>
      </c>
      <c r="AI971" s="21">
        <v>0</v>
      </c>
      <c r="AJ971" s="21">
        <v>0</v>
      </c>
      <c r="AK971" s="9">
        <v>0</v>
      </c>
      <c r="AL971" s="9">
        <v>0</v>
      </c>
      <c r="AM971" s="9">
        <v>0</v>
      </c>
      <c r="AN971" s="21">
        <v>0</v>
      </c>
      <c r="AO971" s="87">
        <v>0</v>
      </c>
      <c r="AP971" s="83">
        <v>0</v>
      </c>
      <c r="AQ971" s="24">
        <v>0</v>
      </c>
      <c r="AR971" s="24">
        <v>0</v>
      </c>
      <c r="AS971" s="24">
        <v>0</v>
      </c>
      <c r="AT971" s="24">
        <v>0</v>
      </c>
      <c r="AU971" s="24">
        <v>0</v>
      </c>
      <c r="AV971" s="24">
        <v>0</v>
      </c>
      <c r="AW971" s="24">
        <v>0</v>
      </c>
    </row>
    <row r="972" spans="1:49">
      <c r="A972" s="5">
        <v>1</v>
      </c>
      <c r="B972" s="5">
        <v>10</v>
      </c>
      <c r="C972" s="5">
        <v>4</v>
      </c>
      <c r="D972" s="5">
        <v>5</v>
      </c>
      <c r="E972" s="5">
        <v>0</v>
      </c>
      <c r="H972" s="5">
        <v>145800</v>
      </c>
      <c r="I972" s="5">
        <v>0</v>
      </c>
      <c r="J972" s="5" t="str">
        <f t="shared" si="67"/>
        <v>145800/0</v>
      </c>
      <c r="K972" s="2" t="s">
        <v>888</v>
      </c>
      <c r="L972" s="5">
        <v>0</v>
      </c>
      <c r="M972" s="5">
        <v>0</v>
      </c>
      <c r="N972" s="5">
        <v>0</v>
      </c>
      <c r="O972" s="5">
        <v>0</v>
      </c>
      <c r="P972" s="5">
        <v>0</v>
      </c>
      <c r="Q972" s="5">
        <v>0</v>
      </c>
      <c r="R972" s="5">
        <v>0</v>
      </c>
      <c r="S972" s="12">
        <v>705</v>
      </c>
      <c r="T972" s="29">
        <v>6</v>
      </c>
      <c r="U972" s="29">
        <v>10</v>
      </c>
      <c r="V972" s="61">
        <v>370000</v>
      </c>
      <c r="W972" s="32">
        <f t="shared" si="65"/>
        <v>191.08905266311001</v>
      </c>
      <c r="X972" s="61">
        <v>0</v>
      </c>
      <c r="Y972" s="32">
        <f t="shared" si="66"/>
        <v>0</v>
      </c>
      <c r="Z972" s="61">
        <v>0</v>
      </c>
      <c r="AA972" s="32">
        <f t="shared" si="64"/>
        <v>0</v>
      </c>
      <c r="AB972" s="32">
        <v>0</v>
      </c>
      <c r="AC972" s="32">
        <v>25354.35</v>
      </c>
      <c r="AD972" s="32">
        <v>25997.14</v>
      </c>
      <c r="AE972" s="32">
        <v>25938.639999999999</v>
      </c>
      <c r="AF972" s="32">
        <v>24709.85</v>
      </c>
      <c r="AG972" s="32">
        <v>0</v>
      </c>
      <c r="AH972" s="32">
        <v>0</v>
      </c>
      <c r="AI972" s="21">
        <v>0</v>
      </c>
      <c r="AJ972" s="21">
        <v>0</v>
      </c>
      <c r="AK972" s="9">
        <v>0</v>
      </c>
      <c r="AL972" s="9">
        <v>0</v>
      </c>
      <c r="AM972" s="9">
        <v>0</v>
      </c>
      <c r="AN972" s="21">
        <v>0</v>
      </c>
      <c r="AO972" s="87">
        <v>0</v>
      </c>
      <c r="AP972" s="83">
        <v>0</v>
      </c>
      <c r="AQ972" s="24">
        <v>0</v>
      </c>
      <c r="AR972" s="24">
        <v>0</v>
      </c>
      <c r="AS972" s="24">
        <v>0</v>
      </c>
      <c r="AT972" s="24">
        <v>0</v>
      </c>
      <c r="AU972" s="24">
        <v>0</v>
      </c>
      <c r="AV972" s="24">
        <v>0</v>
      </c>
      <c r="AW972" s="24">
        <v>0</v>
      </c>
    </row>
    <row r="973" spans="1:49">
      <c r="A973" s="5">
        <v>1</v>
      </c>
      <c r="B973" s="5">
        <v>10</v>
      </c>
      <c r="C973" s="5">
        <v>4</v>
      </c>
      <c r="D973" s="5">
        <v>5</v>
      </c>
      <c r="E973" s="5">
        <v>0</v>
      </c>
      <c r="F973" s="5">
        <v>145800</v>
      </c>
      <c r="G973" s="5">
        <v>0</v>
      </c>
      <c r="H973" s="5">
        <v>0</v>
      </c>
      <c r="I973" s="5">
        <v>0</v>
      </c>
      <c r="J973" s="5" t="str">
        <f t="shared" si="67"/>
        <v>0/0</v>
      </c>
      <c r="K973" s="2" t="s">
        <v>1009</v>
      </c>
      <c r="L973" s="5">
        <v>0</v>
      </c>
      <c r="M973" s="5">
        <v>0</v>
      </c>
      <c r="N973" s="5">
        <v>0</v>
      </c>
      <c r="O973" s="5">
        <v>0</v>
      </c>
      <c r="P973" s="5">
        <v>0</v>
      </c>
      <c r="Q973" s="5">
        <v>0</v>
      </c>
      <c r="R973" s="5">
        <v>0</v>
      </c>
      <c r="S973" s="57">
        <v>450</v>
      </c>
      <c r="T973" s="29">
        <v>4</v>
      </c>
      <c r="U973" s="29">
        <v>10</v>
      </c>
      <c r="V973" s="61">
        <v>9342600</v>
      </c>
      <c r="W973" s="32">
        <f t="shared" si="65"/>
        <v>4825.0502254334369</v>
      </c>
      <c r="X973" s="61">
        <v>50602500</v>
      </c>
      <c r="Y973" s="32">
        <f t="shared" si="66"/>
        <v>26134.010236175742</v>
      </c>
      <c r="Z973" s="61">
        <v>45947475</v>
      </c>
      <c r="AA973" s="32">
        <f t="shared" si="64"/>
        <v>23729.890459491704</v>
      </c>
      <c r="AB973" s="32">
        <v>24012.720000000001</v>
      </c>
      <c r="AC973" s="32">
        <v>0</v>
      </c>
      <c r="AD973" s="32">
        <v>0</v>
      </c>
      <c r="AE973" s="32">
        <v>0</v>
      </c>
      <c r="AF973" s="32">
        <v>0</v>
      </c>
      <c r="AG973" s="32">
        <v>0</v>
      </c>
      <c r="AH973" s="32">
        <v>0</v>
      </c>
      <c r="AI973" s="21">
        <v>0</v>
      </c>
      <c r="AJ973" s="21">
        <v>0</v>
      </c>
      <c r="AK973" s="9">
        <v>0</v>
      </c>
      <c r="AL973" s="9">
        <v>0</v>
      </c>
      <c r="AM973" s="9">
        <v>0</v>
      </c>
      <c r="AN973" s="21">
        <v>0</v>
      </c>
      <c r="AO973" s="87">
        <v>0</v>
      </c>
      <c r="AP973" s="83">
        <v>0</v>
      </c>
      <c r="AQ973" s="24">
        <v>0</v>
      </c>
      <c r="AR973" s="24">
        <v>0</v>
      </c>
      <c r="AS973" s="24">
        <v>0</v>
      </c>
      <c r="AT973" s="24">
        <v>0</v>
      </c>
      <c r="AU973" s="24">
        <v>0</v>
      </c>
      <c r="AV973" s="24">
        <v>0</v>
      </c>
      <c r="AW973" s="24">
        <v>0</v>
      </c>
    </row>
    <row r="974" spans="1:49">
      <c r="A974" s="1">
        <v>1</v>
      </c>
      <c r="B974" s="1">
        <v>10</v>
      </c>
      <c r="C974" s="1">
        <v>4</v>
      </c>
      <c r="D974" s="1">
        <v>5</v>
      </c>
      <c r="E974" s="1">
        <v>0</v>
      </c>
      <c r="H974" s="1">
        <v>145802</v>
      </c>
      <c r="I974" s="1">
        <v>0</v>
      </c>
      <c r="J974" s="5" t="str">
        <f t="shared" si="67"/>
        <v>145802/0</v>
      </c>
      <c r="K974" s="2" t="s">
        <v>617</v>
      </c>
      <c r="L974" s="1">
        <v>12</v>
      </c>
      <c r="M974" s="1">
        <v>7</v>
      </c>
      <c r="N974" s="1">
        <v>1</v>
      </c>
      <c r="O974" s="1">
        <v>4</v>
      </c>
      <c r="P974" s="1">
        <v>1</v>
      </c>
      <c r="Q974" s="1">
        <v>2</v>
      </c>
      <c r="R974" s="1">
        <v>999</v>
      </c>
      <c r="S974" s="12">
        <v>450</v>
      </c>
      <c r="T974" s="29">
        <v>6</v>
      </c>
      <c r="U974" s="29">
        <v>10</v>
      </c>
      <c r="V974" s="61">
        <v>20000000</v>
      </c>
      <c r="W974" s="32">
        <f t="shared" si="65"/>
        <v>10329.13798178973</v>
      </c>
      <c r="X974" s="61">
        <v>17000000</v>
      </c>
      <c r="Y974" s="32">
        <f t="shared" si="66"/>
        <v>8779.767284521271</v>
      </c>
      <c r="Z974" s="61">
        <v>12000000</v>
      </c>
      <c r="AA974" s="32">
        <f t="shared" si="64"/>
        <v>6197.4827890738379</v>
      </c>
      <c r="AB974" s="32">
        <v>0</v>
      </c>
      <c r="AC974" s="32">
        <v>1495.14</v>
      </c>
      <c r="AD974" s="32">
        <v>2000</v>
      </c>
      <c r="AE974" s="32">
        <v>1000</v>
      </c>
      <c r="AF974" s="32">
        <v>1276</v>
      </c>
      <c r="AG974" s="32">
        <v>0</v>
      </c>
      <c r="AH974" s="32">
        <v>0</v>
      </c>
      <c r="AI974" s="21">
        <v>0</v>
      </c>
      <c r="AJ974" s="21">
        <v>0</v>
      </c>
      <c r="AK974" s="9">
        <v>0</v>
      </c>
      <c r="AL974" s="9">
        <v>1000</v>
      </c>
      <c r="AM974" s="9">
        <v>500</v>
      </c>
      <c r="AN974" s="21">
        <v>0</v>
      </c>
      <c r="AO974" s="87">
        <v>5500</v>
      </c>
      <c r="AP974" s="83">
        <v>3500</v>
      </c>
      <c r="AQ974" s="24">
        <v>995.46</v>
      </c>
      <c r="AR974" s="24">
        <v>1000</v>
      </c>
      <c r="AS974" s="24">
        <v>1000</v>
      </c>
      <c r="AT974" s="24">
        <v>0</v>
      </c>
      <c r="AU974" s="24">
        <v>1000</v>
      </c>
      <c r="AV974" s="24">
        <f>VLOOKUP(J974,Foglio4!$D$2:$I$1206,6,0)</f>
        <v>1000</v>
      </c>
      <c r="AW974" s="24">
        <f>VLOOKUP(SPESA!J974,Foglio4!$D$2:$J$1206,7,0)</f>
        <v>1000</v>
      </c>
    </row>
    <row r="975" spans="1:49">
      <c r="A975" s="1">
        <v>1</v>
      </c>
      <c r="B975" s="1">
        <v>10</v>
      </c>
      <c r="C975" s="1">
        <v>4</v>
      </c>
      <c r="D975" s="1">
        <v>5</v>
      </c>
      <c r="E975" s="1">
        <v>0</v>
      </c>
      <c r="H975" s="1">
        <v>145802</v>
      </c>
      <c r="I975" s="1">
        <v>71</v>
      </c>
      <c r="J975" s="5" t="str">
        <f t="shared" si="67"/>
        <v>145802/71</v>
      </c>
      <c r="K975" s="2" t="s">
        <v>618</v>
      </c>
      <c r="L975" s="1">
        <v>12</v>
      </c>
      <c r="M975" s="1">
        <v>7</v>
      </c>
      <c r="N975" s="1">
        <v>1</v>
      </c>
      <c r="O975" s="1">
        <v>10</v>
      </c>
      <c r="P975" s="1">
        <v>2</v>
      </c>
      <c r="Q975" s="1">
        <v>1</v>
      </c>
      <c r="R975" s="1">
        <v>1</v>
      </c>
      <c r="S975" s="12">
        <v>450</v>
      </c>
      <c r="T975" s="29">
        <v>6</v>
      </c>
      <c r="U975" s="29">
        <v>10</v>
      </c>
      <c r="V975" s="61">
        <v>0</v>
      </c>
      <c r="W975" s="32">
        <f t="shared" si="65"/>
        <v>0</v>
      </c>
      <c r="X975" s="61">
        <v>0</v>
      </c>
      <c r="Y975" s="32">
        <f t="shared" si="66"/>
        <v>0</v>
      </c>
      <c r="Z975" s="61">
        <v>0</v>
      </c>
      <c r="AA975" s="32">
        <f t="shared" si="64"/>
        <v>0</v>
      </c>
      <c r="AB975" s="32">
        <v>0</v>
      </c>
      <c r="AC975" s="32">
        <v>0</v>
      </c>
      <c r="AD975" s="32">
        <v>0</v>
      </c>
      <c r="AE975" s="32">
        <v>0</v>
      </c>
      <c r="AF975" s="32">
        <v>0</v>
      </c>
      <c r="AG975" s="32">
        <v>0</v>
      </c>
      <c r="AH975" s="32">
        <v>0</v>
      </c>
      <c r="AI975" s="21">
        <v>0</v>
      </c>
      <c r="AJ975" s="21">
        <v>0</v>
      </c>
      <c r="AK975" s="9">
        <v>0</v>
      </c>
      <c r="AL975" s="9">
        <v>0</v>
      </c>
      <c r="AM975" s="9">
        <v>0</v>
      </c>
      <c r="AN975" s="21">
        <v>0</v>
      </c>
      <c r="AO975" s="87">
        <v>0</v>
      </c>
      <c r="AP975" s="83">
        <v>0</v>
      </c>
      <c r="AQ975" s="24">
        <v>0</v>
      </c>
      <c r="AR975" s="24">
        <v>0</v>
      </c>
      <c r="AS975" s="24">
        <v>0</v>
      </c>
      <c r="AT975" s="24">
        <v>0</v>
      </c>
      <c r="AU975" s="24">
        <v>0</v>
      </c>
      <c r="AV975" s="24">
        <f>VLOOKUP(J975,Foglio4!$D$2:$I$1206,6,0)</f>
        <v>0</v>
      </c>
      <c r="AW975" s="24">
        <f>VLOOKUP(SPESA!J975,Foglio4!$D$2:$J$1206,7,0)</f>
        <v>0</v>
      </c>
    </row>
    <row r="976" spans="1:49">
      <c r="A976" s="1">
        <v>1</v>
      </c>
      <c r="B976" s="1">
        <v>10</v>
      </c>
      <c r="C976" s="1">
        <v>4</v>
      </c>
      <c r="D976" s="1">
        <v>5</v>
      </c>
      <c r="E976" s="1">
        <v>0</v>
      </c>
      <c r="H976" s="1">
        <v>145900</v>
      </c>
      <c r="I976" s="1">
        <v>0</v>
      </c>
      <c r="J976" s="5" t="str">
        <f t="shared" si="67"/>
        <v>145900/0</v>
      </c>
      <c r="K976" s="2" t="s">
        <v>619</v>
      </c>
      <c r="L976" s="1">
        <v>12</v>
      </c>
      <c r="M976" s="1">
        <v>7</v>
      </c>
      <c r="N976" s="1">
        <v>1</v>
      </c>
      <c r="O976" s="1">
        <v>4</v>
      </c>
      <c r="P976" s="1">
        <v>1</v>
      </c>
      <c r="Q976" s="1">
        <v>4</v>
      </c>
      <c r="R976" s="1">
        <v>1</v>
      </c>
      <c r="S976" s="12">
        <v>450</v>
      </c>
      <c r="T976" s="29">
        <v>6</v>
      </c>
      <c r="U976" s="29">
        <v>10</v>
      </c>
      <c r="V976" s="61">
        <v>4100000</v>
      </c>
      <c r="W976" s="32">
        <f t="shared" si="65"/>
        <v>2117.4732862668948</v>
      </c>
      <c r="X976" s="61">
        <v>17000000</v>
      </c>
      <c r="Y976" s="32">
        <f t="shared" si="66"/>
        <v>8779.767284521271</v>
      </c>
      <c r="Z976" s="61">
        <v>20472000</v>
      </c>
      <c r="AA976" s="32">
        <f t="shared" si="64"/>
        <v>10572.905638159968</v>
      </c>
      <c r="AB976" s="32">
        <v>10845.9</v>
      </c>
      <c r="AC976" s="32">
        <v>8932</v>
      </c>
      <c r="AD976" s="32">
        <v>12481.99</v>
      </c>
      <c r="AE976" s="32">
        <v>9393.18</v>
      </c>
      <c r="AF976" s="32">
        <v>12187.67</v>
      </c>
      <c r="AG976" s="32">
        <v>22076.06</v>
      </c>
      <c r="AH976" s="32">
        <v>21938.76</v>
      </c>
      <c r="AI976" s="21">
        <v>38330</v>
      </c>
      <c r="AJ976" s="21">
        <v>37610</v>
      </c>
      <c r="AK976" s="9">
        <v>41753</v>
      </c>
      <c r="AL976" s="9">
        <v>42000</v>
      </c>
      <c r="AM976" s="9">
        <v>42000</v>
      </c>
      <c r="AN976" s="21">
        <v>42000</v>
      </c>
      <c r="AO976" s="87">
        <v>41991.12</v>
      </c>
      <c r="AP976" s="83">
        <v>50950</v>
      </c>
      <c r="AQ976" s="24">
        <v>50760</v>
      </c>
      <c r="AR976" s="24">
        <v>43909.96</v>
      </c>
      <c r="AS976" s="24">
        <v>36850</v>
      </c>
      <c r="AT976" s="24">
        <v>39999.17</v>
      </c>
      <c r="AU976" s="24">
        <v>33320</v>
      </c>
      <c r="AV976" s="24">
        <f>VLOOKUP(J976,Foglio4!$D$2:$I$1206,6,0)</f>
        <v>34000</v>
      </c>
      <c r="AW976" s="24">
        <f>VLOOKUP(SPESA!J976,Foglio4!$D$2:$J$1206,7,0)</f>
        <v>34000</v>
      </c>
    </row>
    <row r="977" spans="1:49">
      <c r="A977" s="1">
        <v>1</v>
      </c>
      <c r="B977" s="1">
        <v>10</v>
      </c>
      <c r="C977" s="1">
        <v>4</v>
      </c>
      <c r="D977" s="1">
        <v>5</v>
      </c>
      <c r="E977" s="1">
        <v>0</v>
      </c>
      <c r="H977" s="1">
        <v>145900</v>
      </c>
      <c r="I977" s="1">
        <v>71</v>
      </c>
      <c r="J977" s="5" t="str">
        <f t="shared" si="67"/>
        <v>145900/71</v>
      </c>
      <c r="K977" s="2" t="s">
        <v>620</v>
      </c>
      <c r="L977" s="1">
        <v>12</v>
      </c>
      <c r="M977" s="1">
        <v>7</v>
      </c>
      <c r="N977" s="1">
        <v>1</v>
      </c>
      <c r="O977" s="1">
        <v>10</v>
      </c>
      <c r="P977" s="1">
        <v>2</v>
      </c>
      <c r="Q977" s="1">
        <v>1</v>
      </c>
      <c r="R977" s="1">
        <v>1</v>
      </c>
      <c r="S977" s="12">
        <v>450</v>
      </c>
      <c r="T977" s="29">
        <v>6</v>
      </c>
      <c r="U977" s="29">
        <v>10</v>
      </c>
      <c r="V977" s="61">
        <v>0</v>
      </c>
      <c r="W977" s="32">
        <f t="shared" si="65"/>
        <v>0</v>
      </c>
      <c r="X977" s="61">
        <v>0</v>
      </c>
      <c r="Y977" s="32">
        <f t="shared" si="66"/>
        <v>0</v>
      </c>
      <c r="Z977" s="61">
        <v>0</v>
      </c>
      <c r="AA977" s="32">
        <f t="shared" ref="AA977:AA1043" si="68">Z977/1936.27</f>
        <v>0</v>
      </c>
      <c r="AB977" s="32">
        <v>0</v>
      </c>
      <c r="AC977" s="32">
        <v>0</v>
      </c>
      <c r="AD977" s="32">
        <v>0</v>
      </c>
      <c r="AE977" s="32">
        <v>0</v>
      </c>
      <c r="AF977" s="32">
        <v>0</v>
      </c>
      <c r="AG977" s="32">
        <v>0</v>
      </c>
      <c r="AH977" s="32">
        <v>0</v>
      </c>
      <c r="AI977" s="21">
        <v>0</v>
      </c>
      <c r="AJ977" s="21">
        <v>0</v>
      </c>
      <c r="AK977" s="9">
        <v>0</v>
      </c>
      <c r="AL977" s="9">
        <v>0</v>
      </c>
      <c r="AM977" s="9">
        <v>0</v>
      </c>
      <c r="AN977" s="21">
        <v>0</v>
      </c>
      <c r="AO977" s="87">
        <v>0</v>
      </c>
      <c r="AP977" s="83">
        <v>0</v>
      </c>
      <c r="AQ977" s="24">
        <v>0</v>
      </c>
      <c r="AR977" s="24">
        <v>0</v>
      </c>
      <c r="AS977" s="24">
        <v>0</v>
      </c>
      <c r="AT977" s="24">
        <v>0</v>
      </c>
      <c r="AU977" s="24">
        <v>0</v>
      </c>
      <c r="AV977" s="24">
        <f>VLOOKUP(J977,Foglio4!$D$2:$I$1206,6,0)</f>
        <v>0</v>
      </c>
      <c r="AW977" s="24">
        <f>VLOOKUP(SPESA!J977,Foglio4!$D$2:$J$1206,7,0)</f>
        <v>0</v>
      </c>
    </row>
    <row r="978" spans="1:49">
      <c r="A978" s="1">
        <v>1</v>
      </c>
      <c r="B978" s="1">
        <v>10</v>
      </c>
      <c r="C978" s="1">
        <v>4</v>
      </c>
      <c r="D978" s="1">
        <v>5</v>
      </c>
      <c r="E978" s="1">
        <v>0</v>
      </c>
      <c r="H978" s="1">
        <v>146100</v>
      </c>
      <c r="I978" s="1">
        <v>0</v>
      </c>
      <c r="J978" s="5" t="str">
        <f t="shared" si="67"/>
        <v>146100/0</v>
      </c>
      <c r="K978" s="2" t="s">
        <v>621</v>
      </c>
      <c r="L978" s="1">
        <v>12</v>
      </c>
      <c r="M978" s="1">
        <v>7</v>
      </c>
      <c r="N978" s="1">
        <v>1</v>
      </c>
      <c r="O978" s="1">
        <v>4</v>
      </c>
      <c r="P978" s="1">
        <v>5</v>
      </c>
      <c r="Q978" s="1">
        <v>4</v>
      </c>
      <c r="R978" s="1">
        <v>1</v>
      </c>
      <c r="S978" s="12">
        <v>450</v>
      </c>
      <c r="T978" s="29">
        <v>6</v>
      </c>
      <c r="U978" s="29">
        <v>10</v>
      </c>
      <c r="V978" s="61">
        <v>0</v>
      </c>
      <c r="W978" s="32">
        <f t="shared" si="65"/>
        <v>0</v>
      </c>
      <c r="X978" s="61">
        <v>0</v>
      </c>
      <c r="Y978" s="32">
        <f t="shared" si="66"/>
        <v>0</v>
      </c>
      <c r="Z978" s="61">
        <v>0</v>
      </c>
      <c r="AA978" s="32">
        <f t="shared" si="68"/>
        <v>0</v>
      </c>
      <c r="AB978" s="32">
        <v>0</v>
      </c>
      <c r="AC978" s="32">
        <v>0</v>
      </c>
      <c r="AD978" s="32">
        <v>0</v>
      </c>
      <c r="AE978" s="32">
        <v>0</v>
      </c>
      <c r="AF978" s="32">
        <v>0</v>
      </c>
      <c r="AG978" s="32">
        <v>0</v>
      </c>
      <c r="AH978" s="32">
        <v>0</v>
      </c>
      <c r="AI978" s="21">
        <v>0</v>
      </c>
      <c r="AJ978" s="21">
        <v>0</v>
      </c>
      <c r="AK978" s="9">
        <v>0</v>
      </c>
      <c r="AL978" s="9">
        <v>0</v>
      </c>
      <c r="AM978" s="9">
        <v>0</v>
      </c>
      <c r="AN978" s="21">
        <v>0</v>
      </c>
      <c r="AO978" s="87">
        <v>0</v>
      </c>
      <c r="AP978" s="83">
        <v>0</v>
      </c>
      <c r="AQ978" s="24">
        <v>0</v>
      </c>
      <c r="AR978" s="24">
        <v>0</v>
      </c>
      <c r="AS978" s="24">
        <v>0</v>
      </c>
      <c r="AT978" s="24">
        <v>0</v>
      </c>
      <c r="AU978" s="24">
        <v>0</v>
      </c>
      <c r="AV978" s="24">
        <f>VLOOKUP(J978,Foglio4!$D$2:$I$1206,6,0)</f>
        <v>0</v>
      </c>
      <c r="AW978" s="24">
        <f>VLOOKUP(SPESA!J978,Foglio4!$D$2:$J$1206,7,0)</f>
        <v>0</v>
      </c>
    </row>
    <row r="979" spans="1:49">
      <c r="A979" s="1">
        <v>1</v>
      </c>
      <c r="B979" s="1">
        <v>10</v>
      </c>
      <c r="C979" s="1">
        <v>4</v>
      </c>
      <c r="D979" s="1">
        <v>5</v>
      </c>
      <c r="E979" s="1">
        <v>0</v>
      </c>
      <c r="H979" s="1">
        <v>146101</v>
      </c>
      <c r="I979" s="1">
        <v>0</v>
      </c>
      <c r="J979" s="5" t="str">
        <f t="shared" si="67"/>
        <v>146101/0</v>
      </c>
      <c r="K979" s="2" t="s">
        <v>622</v>
      </c>
      <c r="L979" s="1">
        <v>12</v>
      </c>
      <c r="M979" s="1">
        <v>7</v>
      </c>
      <c r="N979" s="1">
        <v>1</v>
      </c>
      <c r="O979" s="1">
        <v>4</v>
      </c>
      <c r="P979" s="1">
        <v>2</v>
      </c>
      <c r="Q979" s="1">
        <v>5</v>
      </c>
      <c r="R979" s="1">
        <v>999</v>
      </c>
      <c r="S979" s="12">
        <v>450</v>
      </c>
      <c r="T979" s="29">
        <v>6</v>
      </c>
      <c r="U979" s="29">
        <v>10</v>
      </c>
      <c r="V979" s="61">
        <v>0</v>
      </c>
      <c r="W979" s="32">
        <f t="shared" si="65"/>
        <v>0</v>
      </c>
      <c r="X979" s="61">
        <v>0</v>
      </c>
      <c r="Y979" s="32">
        <f t="shared" si="66"/>
        <v>0</v>
      </c>
      <c r="Z979" s="61">
        <v>0</v>
      </c>
      <c r="AA979" s="32">
        <f t="shared" si="68"/>
        <v>0</v>
      </c>
      <c r="AB979" s="32">
        <v>0</v>
      </c>
      <c r="AC979" s="32">
        <v>0</v>
      </c>
      <c r="AD979" s="32">
        <v>0</v>
      </c>
      <c r="AE979" s="32">
        <v>0</v>
      </c>
      <c r="AF979" s="32">
        <v>0</v>
      </c>
      <c r="AG979" s="32">
        <v>0</v>
      </c>
      <c r="AH979" s="32">
        <v>0</v>
      </c>
      <c r="AI979" s="21">
        <v>3000</v>
      </c>
      <c r="AJ979" s="21">
        <v>0</v>
      </c>
      <c r="AK979" s="9">
        <v>0</v>
      </c>
      <c r="AL979" s="9">
        <v>0</v>
      </c>
      <c r="AM979" s="9">
        <v>0</v>
      </c>
      <c r="AN979" s="21">
        <v>0</v>
      </c>
      <c r="AO979" s="87">
        <v>0</v>
      </c>
      <c r="AP979" s="83">
        <v>3000</v>
      </c>
      <c r="AQ979" s="24">
        <v>0</v>
      </c>
      <c r="AR979" s="24">
        <v>0</v>
      </c>
      <c r="AS979" s="24">
        <v>0</v>
      </c>
      <c r="AT979" s="24">
        <v>0</v>
      </c>
      <c r="AU979" s="24">
        <v>0</v>
      </c>
      <c r="AV979" s="24">
        <f>VLOOKUP(J979,Foglio4!$D$2:$I$1206,6,0)</f>
        <v>0</v>
      </c>
      <c r="AW979" s="24">
        <f>VLOOKUP(SPESA!J979,Foglio4!$D$2:$J$1206,7,0)</f>
        <v>0</v>
      </c>
    </row>
    <row r="980" spans="1:49">
      <c r="A980" s="1">
        <v>1</v>
      </c>
      <c r="B980" s="1">
        <v>10</v>
      </c>
      <c r="C980" s="1">
        <v>4</v>
      </c>
      <c r="D980" s="1">
        <v>5</v>
      </c>
      <c r="E980" s="1">
        <v>0</v>
      </c>
      <c r="H980" s="1">
        <v>146110</v>
      </c>
      <c r="I980" s="1">
        <v>0</v>
      </c>
      <c r="J980" s="5" t="str">
        <f t="shared" si="67"/>
        <v>146110/0</v>
      </c>
      <c r="K980" s="2" t="s">
        <v>623</v>
      </c>
      <c r="L980" s="1">
        <v>12</v>
      </c>
      <c r="M980" s="1">
        <v>7</v>
      </c>
      <c r="N980" s="1">
        <v>1</v>
      </c>
      <c r="O980" s="1">
        <v>4</v>
      </c>
      <c r="P980" s="1">
        <v>5</v>
      </c>
      <c r="Q980" s="1">
        <v>4</v>
      </c>
      <c r="R980" s="1">
        <v>1</v>
      </c>
      <c r="S980" s="12">
        <v>400</v>
      </c>
      <c r="T980" s="29">
        <v>6</v>
      </c>
      <c r="U980" s="29">
        <v>10</v>
      </c>
      <c r="V980" s="61">
        <v>0</v>
      </c>
      <c r="W980" s="32">
        <f t="shared" si="65"/>
        <v>0</v>
      </c>
      <c r="X980" s="61">
        <v>0</v>
      </c>
      <c r="Y980" s="32">
        <f t="shared" si="66"/>
        <v>0</v>
      </c>
      <c r="Z980" s="61">
        <v>3209000</v>
      </c>
      <c r="AA980" s="32">
        <f t="shared" si="68"/>
        <v>1657.3101891781621</v>
      </c>
      <c r="AB980" s="32">
        <v>1476.46</v>
      </c>
      <c r="AC980" s="32">
        <v>9046</v>
      </c>
      <c r="AD980" s="32">
        <v>7000</v>
      </c>
      <c r="AE980" s="32">
        <v>5350</v>
      </c>
      <c r="AF980" s="32">
        <v>3250</v>
      </c>
      <c r="AG980" s="32">
        <v>3900</v>
      </c>
      <c r="AH980" s="32">
        <v>3500</v>
      </c>
      <c r="AI980" s="21">
        <v>3250</v>
      </c>
      <c r="AJ980" s="21">
        <v>4000</v>
      </c>
      <c r="AK980" s="9">
        <v>4000</v>
      </c>
      <c r="AL980" s="9">
        <v>3988.5</v>
      </c>
      <c r="AM980" s="9">
        <v>2905</v>
      </c>
      <c r="AN980" s="21">
        <v>3000</v>
      </c>
      <c r="AO980" s="87">
        <v>3000</v>
      </c>
      <c r="AP980" s="83">
        <v>2946</v>
      </c>
      <c r="AQ980" s="24">
        <v>2350</v>
      </c>
      <c r="AR980" s="24">
        <v>3000</v>
      </c>
      <c r="AS980" s="24">
        <v>2250</v>
      </c>
      <c r="AT980" s="24">
        <v>1750</v>
      </c>
      <c r="AU980" s="24">
        <v>2500</v>
      </c>
      <c r="AV980" s="24">
        <f>VLOOKUP(J980,Foglio4!$D$2:$I$1206,6,0)</f>
        <v>2500</v>
      </c>
      <c r="AW980" s="24">
        <f>VLOOKUP(SPESA!J980,Foglio4!$D$2:$J$1206,7,0)</f>
        <v>2500</v>
      </c>
    </row>
    <row r="981" spans="1:49">
      <c r="A981" s="5">
        <v>1</v>
      </c>
      <c r="B981" s="5">
        <v>10</v>
      </c>
      <c r="C981" s="5">
        <v>4</v>
      </c>
      <c r="D981" s="5">
        <v>5</v>
      </c>
      <c r="E981" s="5">
        <v>0</v>
      </c>
      <c r="H981" s="5">
        <v>146111</v>
      </c>
      <c r="I981" s="5">
        <v>0</v>
      </c>
      <c r="J981" s="5" t="str">
        <f t="shared" si="67"/>
        <v>146111/0</v>
      </c>
      <c r="K981" s="2" t="s">
        <v>827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12">
        <v>704</v>
      </c>
      <c r="T981" s="29">
        <v>6</v>
      </c>
      <c r="U981" s="29">
        <v>10</v>
      </c>
      <c r="V981" s="61">
        <v>0</v>
      </c>
      <c r="W981" s="32">
        <f t="shared" si="65"/>
        <v>0</v>
      </c>
      <c r="X981" s="61">
        <v>0</v>
      </c>
      <c r="Y981" s="32">
        <f t="shared" si="66"/>
        <v>0</v>
      </c>
      <c r="Z981" s="61">
        <v>0</v>
      </c>
      <c r="AA981" s="32">
        <f t="shared" si="68"/>
        <v>0</v>
      </c>
      <c r="AB981" s="32">
        <v>0</v>
      </c>
      <c r="AC981" s="32">
        <v>0</v>
      </c>
      <c r="AD981" s="32">
        <v>0</v>
      </c>
      <c r="AE981" s="32">
        <v>0</v>
      </c>
      <c r="AF981" s="32">
        <v>0</v>
      </c>
      <c r="AG981" s="32">
        <v>0</v>
      </c>
      <c r="AH981" s="32">
        <v>16244.41</v>
      </c>
      <c r="AI981" s="21">
        <v>20000</v>
      </c>
      <c r="AJ981" s="21">
        <v>4056.5</v>
      </c>
      <c r="AK981" s="9">
        <v>0</v>
      </c>
      <c r="AL981" s="9">
        <v>0</v>
      </c>
      <c r="AM981" s="9">
        <v>0</v>
      </c>
      <c r="AN981" s="21">
        <v>0</v>
      </c>
      <c r="AO981" s="87">
        <v>0</v>
      </c>
      <c r="AP981" s="83">
        <v>0</v>
      </c>
      <c r="AQ981" s="24">
        <v>0</v>
      </c>
      <c r="AR981" s="24">
        <v>0</v>
      </c>
      <c r="AS981" s="24">
        <v>0</v>
      </c>
      <c r="AT981" s="24">
        <v>0</v>
      </c>
      <c r="AU981" s="24">
        <v>0</v>
      </c>
      <c r="AV981" s="24">
        <v>0</v>
      </c>
      <c r="AW981" s="24">
        <v>0</v>
      </c>
    </row>
    <row r="982" spans="1:49">
      <c r="A982" s="5">
        <v>1</v>
      </c>
      <c r="B982" s="5">
        <v>10</v>
      </c>
      <c r="C982" s="5">
        <v>4</v>
      </c>
      <c r="D982" s="5">
        <v>5</v>
      </c>
      <c r="E982" s="5">
        <v>0</v>
      </c>
      <c r="F982" s="5">
        <v>146150</v>
      </c>
      <c r="G982" s="5">
        <v>0</v>
      </c>
      <c r="H982" s="5">
        <v>0</v>
      </c>
      <c r="I982" s="5">
        <v>0</v>
      </c>
      <c r="J982" s="5" t="str">
        <f t="shared" si="67"/>
        <v>0/0</v>
      </c>
      <c r="K982" s="2" t="s">
        <v>1039</v>
      </c>
      <c r="L982" s="5">
        <v>0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64">
        <v>450</v>
      </c>
      <c r="T982" s="29">
        <v>4</v>
      </c>
      <c r="U982" s="29">
        <v>10</v>
      </c>
      <c r="V982" s="61">
        <v>0</v>
      </c>
      <c r="W982" s="32">
        <f t="shared" si="65"/>
        <v>0</v>
      </c>
      <c r="X982" s="61">
        <v>0</v>
      </c>
      <c r="Y982" s="32">
        <f t="shared" si="66"/>
        <v>0</v>
      </c>
      <c r="Z982" s="61">
        <v>2880000</v>
      </c>
      <c r="AA982" s="32">
        <f t="shared" si="68"/>
        <v>1487.3958693777211</v>
      </c>
      <c r="AB982" s="32">
        <v>0</v>
      </c>
      <c r="AC982" s="32">
        <v>0</v>
      </c>
      <c r="AD982" s="32">
        <v>0</v>
      </c>
      <c r="AE982" s="32">
        <v>0</v>
      </c>
      <c r="AF982" s="32">
        <v>0</v>
      </c>
      <c r="AG982" s="32">
        <v>0</v>
      </c>
      <c r="AH982" s="32">
        <v>0</v>
      </c>
      <c r="AI982" s="21">
        <v>0</v>
      </c>
      <c r="AJ982" s="21">
        <v>0</v>
      </c>
      <c r="AK982" s="9">
        <v>0</v>
      </c>
      <c r="AL982" s="9">
        <v>0</v>
      </c>
      <c r="AM982" s="9">
        <v>0</v>
      </c>
      <c r="AN982" s="21">
        <v>0</v>
      </c>
      <c r="AO982" s="87">
        <v>0</v>
      </c>
      <c r="AP982" s="83">
        <v>0</v>
      </c>
      <c r="AQ982" s="24">
        <v>0</v>
      </c>
      <c r="AR982" s="24">
        <v>0</v>
      </c>
      <c r="AS982" s="24">
        <v>0</v>
      </c>
      <c r="AT982" s="24">
        <v>0</v>
      </c>
      <c r="AU982" s="24">
        <v>0</v>
      </c>
      <c r="AV982" s="24">
        <v>0</v>
      </c>
      <c r="AW982" s="24">
        <v>0</v>
      </c>
    </row>
    <row r="983" spans="1:49">
      <c r="A983" s="1">
        <v>1</v>
      </c>
      <c r="B983" s="1">
        <v>10</v>
      </c>
      <c r="C983" s="1">
        <v>4</v>
      </c>
      <c r="D983" s="1">
        <v>7</v>
      </c>
      <c r="E983" s="1">
        <v>0</v>
      </c>
      <c r="H983" s="1">
        <v>146500</v>
      </c>
      <c r="I983" s="1">
        <v>0</v>
      </c>
      <c r="J983" s="5" t="str">
        <f t="shared" si="67"/>
        <v>146500/0</v>
      </c>
      <c r="K983" s="2" t="s">
        <v>39</v>
      </c>
      <c r="L983" s="1">
        <v>12</v>
      </c>
      <c r="M983" s="1">
        <v>7</v>
      </c>
      <c r="N983" s="1">
        <v>1</v>
      </c>
      <c r="O983" s="1">
        <v>2</v>
      </c>
      <c r="P983" s="1">
        <v>1</v>
      </c>
      <c r="Q983" s="1">
        <v>1</v>
      </c>
      <c r="R983" s="1">
        <v>1</v>
      </c>
      <c r="S983" s="12">
        <v>351</v>
      </c>
      <c r="T983" s="29">
        <v>6</v>
      </c>
      <c r="U983" s="29">
        <v>10</v>
      </c>
      <c r="V983" s="61">
        <v>1468186</v>
      </c>
      <c r="W983" s="32">
        <f t="shared" si="65"/>
        <v>758.25478884659685</v>
      </c>
      <c r="X983" s="61">
        <v>8575542</v>
      </c>
      <c r="Y983" s="32">
        <f t="shared" si="66"/>
        <v>4428.8978293316532</v>
      </c>
      <c r="Z983" s="61">
        <v>10077000</v>
      </c>
      <c r="AA983" s="32">
        <f t="shared" si="68"/>
        <v>5204.3361721247556</v>
      </c>
      <c r="AB983" s="32">
        <v>5097</v>
      </c>
      <c r="AC983" s="32">
        <v>5678.65</v>
      </c>
      <c r="AD983" s="32">
        <v>5815</v>
      </c>
      <c r="AE983" s="32">
        <v>5799.99</v>
      </c>
      <c r="AF983" s="32">
        <v>5999.63</v>
      </c>
      <c r="AG983" s="32">
        <v>6200</v>
      </c>
      <c r="AH983" s="32">
        <v>5992.77</v>
      </c>
      <c r="AI983" s="21">
        <v>6200</v>
      </c>
      <c r="AJ983" s="21">
        <v>6273.04</v>
      </c>
      <c r="AK983" s="9">
        <v>6400</v>
      </c>
      <c r="AL983" s="9">
        <v>6400</v>
      </c>
      <c r="AM983" s="9">
        <v>6433</v>
      </c>
      <c r="AN983" s="21">
        <v>6289.98</v>
      </c>
      <c r="AO983" s="87">
        <v>6451</v>
      </c>
      <c r="AP983" s="83">
        <v>6543.67</v>
      </c>
      <c r="AQ983" s="24">
        <v>6189.91</v>
      </c>
      <c r="AR983" s="24">
        <v>6572.58</v>
      </c>
      <c r="AS983" s="24">
        <v>6724.81</v>
      </c>
      <c r="AT983" s="24">
        <v>6641.47</v>
      </c>
      <c r="AU983" s="24">
        <v>6792.37</v>
      </c>
      <c r="AV983" s="24">
        <f>VLOOKUP(J983,Foglio4!$D$2:$I$1206,6,0)</f>
        <v>6616</v>
      </c>
      <c r="AW983" s="24">
        <f>VLOOKUP(SPESA!J983,Foglio4!$D$2:$J$1206,7,0)</f>
        <v>6616</v>
      </c>
    </row>
    <row r="984" spans="1:49">
      <c r="A984" s="1">
        <v>1</v>
      </c>
      <c r="B984" s="1">
        <v>10</v>
      </c>
      <c r="C984" s="1">
        <v>4</v>
      </c>
      <c r="D984" s="1">
        <v>7</v>
      </c>
      <c r="E984" s="1">
        <v>0</v>
      </c>
      <c r="H984" s="1">
        <v>146500</v>
      </c>
      <c r="I984" s="1">
        <v>71</v>
      </c>
      <c r="J984" s="5" t="str">
        <f t="shared" si="67"/>
        <v>146500/71</v>
      </c>
      <c r="K984" s="2" t="s">
        <v>40</v>
      </c>
      <c r="L984" s="1">
        <v>12</v>
      </c>
      <c r="M984" s="1">
        <v>7</v>
      </c>
      <c r="N984" s="1">
        <v>1</v>
      </c>
      <c r="O984" s="1">
        <v>10</v>
      </c>
      <c r="P984" s="1">
        <v>2</v>
      </c>
      <c r="Q984" s="1">
        <v>1</v>
      </c>
      <c r="R984" s="1">
        <v>1</v>
      </c>
      <c r="S984" s="12">
        <v>351</v>
      </c>
      <c r="T984" s="29">
        <v>6</v>
      </c>
      <c r="U984" s="29">
        <v>10</v>
      </c>
      <c r="V984" s="61">
        <v>0</v>
      </c>
      <c r="W984" s="32">
        <f t="shared" si="65"/>
        <v>0</v>
      </c>
      <c r="X984" s="61">
        <v>0</v>
      </c>
      <c r="Y984" s="32">
        <f t="shared" si="66"/>
        <v>0</v>
      </c>
      <c r="Z984" s="61">
        <v>0</v>
      </c>
      <c r="AA984" s="32">
        <f t="shared" si="68"/>
        <v>0</v>
      </c>
      <c r="AB984" s="32">
        <v>0</v>
      </c>
      <c r="AC984" s="32">
        <v>0</v>
      </c>
      <c r="AD984" s="32">
        <v>0</v>
      </c>
      <c r="AE984" s="32">
        <v>0</v>
      </c>
      <c r="AF984" s="32">
        <v>0</v>
      </c>
      <c r="AG984" s="32">
        <v>0</v>
      </c>
      <c r="AH984" s="32">
        <v>0</v>
      </c>
      <c r="AI984" s="21">
        <v>0</v>
      </c>
      <c r="AJ984" s="21">
        <v>0</v>
      </c>
      <c r="AK984" s="9">
        <v>0</v>
      </c>
      <c r="AL984" s="9">
        <v>0</v>
      </c>
      <c r="AM984" s="9">
        <v>0</v>
      </c>
      <c r="AN984" s="21">
        <v>0</v>
      </c>
      <c r="AO984" s="87">
        <v>0</v>
      </c>
      <c r="AP984" s="83">
        <v>0</v>
      </c>
      <c r="AQ984" s="24">
        <v>0</v>
      </c>
      <c r="AR984" s="24">
        <v>0</v>
      </c>
      <c r="AS984" s="24">
        <v>0</v>
      </c>
      <c r="AT984" s="24">
        <v>0</v>
      </c>
      <c r="AU984" s="24">
        <v>0</v>
      </c>
      <c r="AV984" s="24">
        <f>VLOOKUP(J984,Foglio4!$D$2:$I$1206,6,0)</f>
        <v>0</v>
      </c>
      <c r="AW984" s="24">
        <f>VLOOKUP(SPESA!J984,Foglio4!$D$2:$J$1206,7,0)</f>
        <v>0</v>
      </c>
    </row>
    <row r="985" spans="1:49">
      <c r="A985" s="1">
        <v>1</v>
      </c>
      <c r="B985" s="1">
        <v>10</v>
      </c>
      <c r="C985" s="1">
        <v>4</v>
      </c>
      <c r="D985" s="1">
        <v>7</v>
      </c>
      <c r="E985" s="1">
        <v>0</v>
      </c>
      <c r="H985" s="1">
        <v>146501</v>
      </c>
      <c r="I985" s="1">
        <v>0</v>
      </c>
      <c r="J985" s="5" t="str">
        <f t="shared" si="67"/>
        <v>146501/0</v>
      </c>
      <c r="K985" s="2" t="s">
        <v>624</v>
      </c>
      <c r="L985" s="1">
        <v>12</v>
      </c>
      <c r="M985" s="1">
        <v>7</v>
      </c>
      <c r="N985" s="1">
        <v>1</v>
      </c>
      <c r="O985" s="1">
        <v>2</v>
      </c>
      <c r="P985" s="1">
        <v>1</v>
      </c>
      <c r="Q985" s="1">
        <v>1</v>
      </c>
      <c r="R985" s="1">
        <v>1</v>
      </c>
      <c r="S985" s="12">
        <v>351</v>
      </c>
      <c r="T985" s="29">
        <v>6</v>
      </c>
      <c r="U985" s="29">
        <v>10</v>
      </c>
      <c r="V985" s="61">
        <v>609010</v>
      </c>
      <c r="W985" s="32">
        <f t="shared" si="65"/>
        <v>314.52741611448818</v>
      </c>
      <c r="X985" s="61">
        <v>1385585</v>
      </c>
      <c r="Y985" s="32">
        <f t="shared" si="66"/>
        <v>715.59493252490608</v>
      </c>
      <c r="Z985" s="61">
        <v>1500000</v>
      </c>
      <c r="AA985" s="32">
        <f t="shared" si="68"/>
        <v>774.68534863422974</v>
      </c>
      <c r="AB985" s="32">
        <v>748.41</v>
      </c>
      <c r="AC985" s="32">
        <v>885.54</v>
      </c>
      <c r="AD985" s="32">
        <v>1556.07</v>
      </c>
      <c r="AE985" s="32">
        <v>1672.86</v>
      </c>
      <c r="AF985" s="32">
        <v>673.63</v>
      </c>
      <c r="AG985" s="32">
        <v>2250.96</v>
      </c>
      <c r="AH985" s="32">
        <v>2741.51</v>
      </c>
      <c r="AI985" s="21">
        <v>8000</v>
      </c>
      <c r="AJ985" s="21">
        <v>7137.8</v>
      </c>
      <c r="AK985" s="9">
        <v>8000</v>
      </c>
      <c r="AL985" s="9">
        <v>8000</v>
      </c>
      <c r="AM985" s="9">
        <v>8000</v>
      </c>
      <c r="AN985" s="21">
        <v>8000</v>
      </c>
      <c r="AO985" s="87">
        <v>8000</v>
      </c>
      <c r="AP985" s="83">
        <v>10000</v>
      </c>
      <c r="AQ985" s="24">
        <v>8000</v>
      </c>
      <c r="AR985" s="24">
        <v>6947.05</v>
      </c>
      <c r="AS985" s="24">
        <v>8000</v>
      </c>
      <c r="AT985" s="24">
        <v>6258.81</v>
      </c>
      <c r="AU985" s="24">
        <v>8000</v>
      </c>
      <c r="AV985" s="24">
        <f>VLOOKUP(J985,Foglio4!$D$2:$I$1206,6,0)</f>
        <v>8000</v>
      </c>
      <c r="AW985" s="24">
        <f>VLOOKUP(SPESA!J985,Foglio4!$D$2:$J$1206,7,0)</f>
        <v>8000</v>
      </c>
    </row>
    <row r="986" spans="1:49">
      <c r="A986" s="1">
        <v>1</v>
      </c>
      <c r="B986" s="1">
        <v>10</v>
      </c>
      <c r="C986" s="1">
        <v>4</v>
      </c>
      <c r="D986" s="1">
        <v>7</v>
      </c>
      <c r="E986" s="1">
        <v>0</v>
      </c>
      <c r="H986" s="1">
        <v>146501</v>
      </c>
      <c r="I986" s="1">
        <v>71</v>
      </c>
      <c r="J986" s="5" t="str">
        <f t="shared" si="67"/>
        <v>146501/71</v>
      </c>
      <c r="K986" s="2" t="s">
        <v>625</v>
      </c>
      <c r="L986" s="1">
        <v>12</v>
      </c>
      <c r="M986" s="1">
        <v>7</v>
      </c>
      <c r="N986" s="1">
        <v>1</v>
      </c>
      <c r="O986" s="1">
        <v>10</v>
      </c>
      <c r="P986" s="1">
        <v>2</v>
      </c>
      <c r="Q986" s="1">
        <v>1</v>
      </c>
      <c r="R986" s="1">
        <v>1</v>
      </c>
      <c r="S986" s="12">
        <v>351</v>
      </c>
      <c r="T986" s="29">
        <v>6</v>
      </c>
      <c r="U986" s="29">
        <v>10</v>
      </c>
      <c r="V986" s="61">
        <v>0</v>
      </c>
      <c r="W986" s="32">
        <f t="shared" si="65"/>
        <v>0</v>
      </c>
      <c r="X986" s="61">
        <v>0</v>
      </c>
      <c r="Y986" s="32">
        <f t="shared" si="66"/>
        <v>0</v>
      </c>
      <c r="Z986" s="61">
        <v>0</v>
      </c>
      <c r="AA986" s="32">
        <f t="shared" si="68"/>
        <v>0</v>
      </c>
      <c r="AB986" s="32">
        <v>0</v>
      </c>
      <c r="AC986" s="32">
        <v>0</v>
      </c>
      <c r="AD986" s="32">
        <v>0</v>
      </c>
      <c r="AE986" s="32">
        <v>0</v>
      </c>
      <c r="AF986" s="32">
        <v>0</v>
      </c>
      <c r="AG986" s="32">
        <v>0</v>
      </c>
      <c r="AH986" s="32">
        <v>0</v>
      </c>
      <c r="AI986" s="21">
        <v>0</v>
      </c>
      <c r="AJ986" s="21">
        <v>0</v>
      </c>
      <c r="AK986" s="9">
        <v>0</v>
      </c>
      <c r="AL986" s="9">
        <v>0</v>
      </c>
      <c r="AM986" s="9">
        <v>0</v>
      </c>
      <c r="AN986" s="21">
        <v>0</v>
      </c>
      <c r="AO986" s="87">
        <v>0</v>
      </c>
      <c r="AP986" s="83">
        <v>0</v>
      </c>
      <c r="AQ986" s="24">
        <v>0</v>
      </c>
      <c r="AR986" s="24">
        <v>0</v>
      </c>
      <c r="AS986" s="24">
        <v>0</v>
      </c>
      <c r="AT986" s="24">
        <v>0</v>
      </c>
      <c r="AU986" s="24">
        <v>0</v>
      </c>
      <c r="AV986" s="24">
        <f>VLOOKUP(J986,Foglio4!$D$2:$I$1206,6,0)</f>
        <v>0</v>
      </c>
      <c r="AW986" s="24">
        <f>VLOOKUP(SPESA!J986,Foglio4!$D$2:$J$1206,7,0)</f>
        <v>0</v>
      </c>
    </row>
    <row r="987" spans="1:49">
      <c r="A987" s="1">
        <v>1</v>
      </c>
      <c r="B987" s="1">
        <v>10</v>
      </c>
      <c r="C987" s="1">
        <v>4</v>
      </c>
      <c r="D987" s="1">
        <v>7</v>
      </c>
      <c r="E987" s="1">
        <v>0</v>
      </c>
      <c r="H987" s="1">
        <v>146502</v>
      </c>
      <c r="I987" s="1">
        <v>0</v>
      </c>
      <c r="J987" s="5" t="str">
        <f t="shared" si="67"/>
        <v>146502/0</v>
      </c>
      <c r="K987" s="2" t="s">
        <v>626</v>
      </c>
      <c r="L987" s="1">
        <v>12</v>
      </c>
      <c r="M987" s="1">
        <v>7</v>
      </c>
      <c r="N987" s="1">
        <v>1</v>
      </c>
      <c r="O987" s="1">
        <v>2</v>
      </c>
      <c r="P987" s="1">
        <v>1</v>
      </c>
      <c r="Q987" s="1">
        <v>2</v>
      </c>
      <c r="R987" s="1">
        <v>1</v>
      </c>
      <c r="S987" s="12">
        <v>450</v>
      </c>
      <c r="T987" s="29">
        <v>6</v>
      </c>
      <c r="U987" s="29">
        <v>10</v>
      </c>
      <c r="V987" s="61">
        <v>0</v>
      </c>
      <c r="W987" s="32">
        <f t="shared" si="65"/>
        <v>0</v>
      </c>
      <c r="X987" s="61">
        <v>446000</v>
      </c>
      <c r="Y987" s="32">
        <f t="shared" si="66"/>
        <v>230.33977699391099</v>
      </c>
      <c r="Z987" s="61">
        <v>446000</v>
      </c>
      <c r="AA987" s="32">
        <f t="shared" si="68"/>
        <v>230.33977699391099</v>
      </c>
      <c r="AB987" s="32">
        <v>312</v>
      </c>
      <c r="AC987" s="32">
        <v>350</v>
      </c>
      <c r="AD987" s="32">
        <v>297.14</v>
      </c>
      <c r="AE987" s="32">
        <v>181.68</v>
      </c>
      <c r="AF987" s="32">
        <v>527.87</v>
      </c>
      <c r="AG987" s="32">
        <v>558.99</v>
      </c>
      <c r="AH987" s="32">
        <v>976.14</v>
      </c>
      <c r="AI987" s="21">
        <v>601.20000000000005</v>
      </c>
      <c r="AJ987" s="21">
        <v>778.4</v>
      </c>
      <c r="AK987" s="9">
        <v>582.5</v>
      </c>
      <c r="AL987" s="9">
        <v>582.5</v>
      </c>
      <c r="AM987" s="9">
        <v>1000</v>
      </c>
      <c r="AN987" s="21">
        <v>404.7</v>
      </c>
      <c r="AO987" s="87">
        <v>1000</v>
      </c>
      <c r="AP987" s="83">
        <v>404.7</v>
      </c>
      <c r="AQ987" s="24">
        <v>1000</v>
      </c>
      <c r="AR987" s="24">
        <v>433.11</v>
      </c>
      <c r="AS987" s="24">
        <v>289.3</v>
      </c>
      <c r="AT987" s="24">
        <v>285.7</v>
      </c>
      <c r="AU987" s="24">
        <v>1000</v>
      </c>
      <c r="AV987" s="24">
        <f>VLOOKUP(J987,Foglio4!$D$2:$I$1206,6,0)</f>
        <v>1000</v>
      </c>
      <c r="AW987" s="24">
        <f>VLOOKUP(SPESA!J987,Foglio4!$D$2:$J$1206,7,0)</f>
        <v>1000</v>
      </c>
    </row>
    <row r="988" spans="1:49">
      <c r="A988" s="1">
        <v>1</v>
      </c>
      <c r="B988" s="1">
        <v>10</v>
      </c>
      <c r="C988" s="1">
        <v>4</v>
      </c>
      <c r="D988" s="1">
        <v>7</v>
      </c>
      <c r="E988" s="1">
        <v>0</v>
      </c>
      <c r="H988" s="1">
        <v>146502</v>
      </c>
      <c r="I988" s="1">
        <v>71</v>
      </c>
      <c r="J988" s="5" t="str">
        <f t="shared" si="67"/>
        <v>146502/71</v>
      </c>
      <c r="K988" s="2" t="s">
        <v>627</v>
      </c>
      <c r="L988" s="1">
        <v>12</v>
      </c>
      <c r="M988" s="1">
        <v>7</v>
      </c>
      <c r="N988" s="1">
        <v>1</v>
      </c>
      <c r="O988" s="1">
        <v>10</v>
      </c>
      <c r="P988" s="1">
        <v>2</v>
      </c>
      <c r="Q988" s="1">
        <v>1</v>
      </c>
      <c r="R988" s="1">
        <v>1</v>
      </c>
      <c r="S988" s="12">
        <v>450</v>
      </c>
      <c r="T988" s="29">
        <v>6</v>
      </c>
      <c r="U988" s="29">
        <v>10</v>
      </c>
      <c r="V988" s="61">
        <v>0</v>
      </c>
      <c r="W988" s="32">
        <f t="shared" si="65"/>
        <v>0</v>
      </c>
      <c r="X988" s="61">
        <v>0</v>
      </c>
      <c r="Y988" s="32">
        <f t="shared" si="66"/>
        <v>0</v>
      </c>
      <c r="Z988" s="61">
        <v>0</v>
      </c>
      <c r="AA988" s="32">
        <f t="shared" si="68"/>
        <v>0</v>
      </c>
      <c r="AB988" s="32">
        <v>0</v>
      </c>
      <c r="AC988" s="32">
        <v>0</v>
      </c>
      <c r="AD988" s="32">
        <v>0</v>
      </c>
      <c r="AE988" s="32">
        <v>0</v>
      </c>
      <c r="AF988" s="32">
        <v>0</v>
      </c>
      <c r="AG988" s="32">
        <v>0</v>
      </c>
      <c r="AH988" s="32">
        <v>0</v>
      </c>
      <c r="AI988" s="21">
        <v>0</v>
      </c>
      <c r="AJ988" s="21">
        <v>0</v>
      </c>
      <c r="AK988" s="9">
        <v>0</v>
      </c>
      <c r="AL988" s="9">
        <v>0</v>
      </c>
      <c r="AM988" s="9">
        <v>0</v>
      </c>
      <c r="AN988" s="21">
        <v>0</v>
      </c>
      <c r="AO988" s="87">
        <v>0</v>
      </c>
      <c r="AP988" s="83">
        <v>0</v>
      </c>
      <c r="AQ988" s="24">
        <v>0</v>
      </c>
      <c r="AR988" s="24">
        <v>0</v>
      </c>
      <c r="AS988" s="24">
        <v>0</v>
      </c>
      <c r="AT988" s="24">
        <v>0</v>
      </c>
      <c r="AU988" s="24">
        <v>0</v>
      </c>
      <c r="AV988" s="24">
        <f>VLOOKUP(J988,Foglio4!$D$2:$I$1206,6,0)</f>
        <v>0</v>
      </c>
      <c r="AW988" s="24">
        <f>VLOOKUP(SPESA!J988,Foglio4!$D$2:$J$1206,7,0)</f>
        <v>0</v>
      </c>
    </row>
    <row r="989" spans="1:49">
      <c r="A989" s="1">
        <v>1</v>
      </c>
      <c r="B989" s="1">
        <v>10</v>
      </c>
      <c r="C989" s="1">
        <v>4</v>
      </c>
      <c r="D989" s="1">
        <v>8</v>
      </c>
      <c r="E989" s="1">
        <v>0</v>
      </c>
      <c r="H989" s="1">
        <v>146550</v>
      </c>
      <c r="I989" s="1">
        <v>0</v>
      </c>
      <c r="J989" s="5" t="str">
        <f t="shared" si="67"/>
        <v>146550/0</v>
      </c>
      <c r="K989" s="2" t="s">
        <v>628</v>
      </c>
      <c r="L989" s="1">
        <v>12</v>
      </c>
      <c r="M989" s="1">
        <v>7</v>
      </c>
      <c r="N989" s="1">
        <v>1</v>
      </c>
      <c r="O989" s="1">
        <v>10</v>
      </c>
      <c r="P989" s="1">
        <v>99</v>
      </c>
      <c r="Q989" s="1">
        <v>99</v>
      </c>
      <c r="R989" s="1">
        <v>0</v>
      </c>
      <c r="S989" s="12">
        <v>450</v>
      </c>
      <c r="T989" s="29">
        <v>6</v>
      </c>
      <c r="U989" s="29">
        <v>10</v>
      </c>
      <c r="V989" s="61">
        <v>0</v>
      </c>
      <c r="W989" s="32">
        <f t="shared" si="65"/>
        <v>0</v>
      </c>
      <c r="X989" s="61">
        <v>0</v>
      </c>
      <c r="Y989" s="32">
        <f t="shared" si="66"/>
        <v>0</v>
      </c>
      <c r="Z989" s="61">
        <v>0</v>
      </c>
      <c r="AA989" s="32">
        <f t="shared" si="68"/>
        <v>0</v>
      </c>
      <c r="AB989" s="32">
        <v>0</v>
      </c>
      <c r="AC989" s="32">
        <v>0</v>
      </c>
      <c r="AD989" s="32">
        <v>0</v>
      </c>
      <c r="AE989" s="32">
        <v>0</v>
      </c>
      <c r="AF989" s="32">
        <v>0</v>
      </c>
      <c r="AG989" s="32">
        <v>0</v>
      </c>
      <c r="AH989" s="32">
        <v>0</v>
      </c>
      <c r="AI989" s="21">
        <v>0</v>
      </c>
      <c r="AJ989" s="21">
        <v>0</v>
      </c>
      <c r="AK989" s="9">
        <v>0</v>
      </c>
      <c r="AL989" s="9">
        <v>15000</v>
      </c>
      <c r="AM989" s="9">
        <v>0</v>
      </c>
      <c r="AN989" s="21">
        <v>43000</v>
      </c>
      <c r="AO989" s="87">
        <v>0</v>
      </c>
      <c r="AP989" s="83">
        <v>0</v>
      </c>
      <c r="AQ989" s="24">
        <v>0</v>
      </c>
      <c r="AR989" s="24">
        <v>0</v>
      </c>
      <c r="AS989" s="24">
        <v>56388</v>
      </c>
      <c r="AT989" s="24">
        <v>224688.69</v>
      </c>
      <c r="AU989" s="24">
        <v>0</v>
      </c>
      <c r="AV989" s="24">
        <f>VLOOKUP(J989,Foglio4!$D$2:$I$1206,6,0)</f>
        <v>0</v>
      </c>
      <c r="AW989" s="24">
        <f>VLOOKUP(SPESA!J989,Foglio4!$D$2:$J$1206,7,0)</f>
        <v>0</v>
      </c>
    </row>
    <row r="990" spans="1:49">
      <c r="A990" s="5">
        <v>1</v>
      </c>
      <c r="B990" s="5">
        <v>10</v>
      </c>
      <c r="C990" s="5">
        <v>4</v>
      </c>
      <c r="D990" s="5">
        <v>8</v>
      </c>
      <c r="E990" s="5">
        <v>0</v>
      </c>
      <c r="F990" s="5">
        <v>146550</v>
      </c>
      <c r="G990" s="5">
        <v>0</v>
      </c>
      <c r="H990" s="5">
        <v>0</v>
      </c>
      <c r="I990" s="5">
        <v>0</v>
      </c>
      <c r="J990" s="5" t="str">
        <f t="shared" si="67"/>
        <v>0/0</v>
      </c>
      <c r="K990" s="2" t="s">
        <v>1010</v>
      </c>
      <c r="L990" s="5">
        <v>0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0</v>
      </c>
      <c r="S990" s="57">
        <v>450</v>
      </c>
      <c r="T990" s="29">
        <v>4</v>
      </c>
      <c r="U990" s="29">
        <v>10</v>
      </c>
      <c r="V990" s="61">
        <v>0</v>
      </c>
      <c r="W990" s="32">
        <f t="shared" si="65"/>
        <v>0</v>
      </c>
      <c r="X990" s="61">
        <v>0</v>
      </c>
      <c r="Y990" s="32">
        <f t="shared" si="66"/>
        <v>0</v>
      </c>
      <c r="Z990" s="61">
        <v>0</v>
      </c>
      <c r="AA990" s="32">
        <f t="shared" si="68"/>
        <v>0</v>
      </c>
      <c r="AB990" s="32">
        <v>5706</v>
      </c>
      <c r="AC990" s="32">
        <v>0</v>
      </c>
      <c r="AD990" s="32">
        <v>0</v>
      </c>
      <c r="AE990" s="32">
        <v>0</v>
      </c>
      <c r="AF990" s="32">
        <v>0</v>
      </c>
      <c r="AG990" s="32">
        <v>0</v>
      </c>
      <c r="AH990" s="32">
        <v>0</v>
      </c>
      <c r="AI990" s="21">
        <v>0</v>
      </c>
      <c r="AJ990" s="21">
        <v>0</v>
      </c>
      <c r="AK990" s="9">
        <v>0</v>
      </c>
      <c r="AL990" s="9">
        <v>0</v>
      </c>
      <c r="AM990" s="9">
        <v>0</v>
      </c>
      <c r="AN990" s="21">
        <v>0</v>
      </c>
      <c r="AO990" s="87">
        <v>0</v>
      </c>
      <c r="AP990" s="83">
        <v>0</v>
      </c>
      <c r="AQ990" s="24">
        <v>0</v>
      </c>
      <c r="AR990" s="24">
        <v>0</v>
      </c>
      <c r="AS990" s="24">
        <v>0</v>
      </c>
      <c r="AT990" s="24">
        <v>0</v>
      </c>
      <c r="AU990" s="24">
        <v>0</v>
      </c>
      <c r="AV990" s="24">
        <v>0</v>
      </c>
      <c r="AW990" s="24">
        <v>0</v>
      </c>
    </row>
    <row r="991" spans="1:49">
      <c r="A991" s="5">
        <v>1</v>
      </c>
      <c r="B991" s="5">
        <v>10</v>
      </c>
      <c r="C991" s="5">
        <v>5</v>
      </c>
      <c r="D991" s="5">
        <v>1</v>
      </c>
      <c r="E991" s="5">
        <v>0</v>
      </c>
      <c r="F991" s="5">
        <v>147201</v>
      </c>
      <c r="G991" s="5">
        <v>0</v>
      </c>
      <c r="H991" s="5">
        <v>0</v>
      </c>
      <c r="I991" s="5">
        <v>0</v>
      </c>
      <c r="J991" s="5" t="str">
        <f t="shared" si="67"/>
        <v>0/0</v>
      </c>
      <c r="K991" s="2" t="s">
        <v>204</v>
      </c>
      <c r="L991" s="5">
        <v>0</v>
      </c>
      <c r="M991" s="5">
        <v>0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45">
        <v>301</v>
      </c>
      <c r="T991" s="29">
        <v>2</v>
      </c>
      <c r="U991" s="29">
        <v>32</v>
      </c>
      <c r="V991" s="61">
        <v>27160</v>
      </c>
      <c r="W991" s="32">
        <f t="shared" si="65"/>
        <v>14.026969379270453</v>
      </c>
      <c r="X991" s="61">
        <v>35043209</v>
      </c>
      <c r="Y991" s="32">
        <f t="shared" si="66"/>
        <v>18098.307054284785</v>
      </c>
      <c r="Z991" s="61">
        <v>36218982</v>
      </c>
      <c r="AA991" s="32">
        <f t="shared" si="68"/>
        <v>18705.543131897928</v>
      </c>
      <c r="AB991" s="32">
        <v>18334</v>
      </c>
      <c r="AC991" s="32">
        <v>18834.64</v>
      </c>
      <c r="AD991" s="32">
        <v>18281.32</v>
      </c>
      <c r="AE991" s="32">
        <v>0</v>
      </c>
      <c r="AF991" s="32">
        <v>0</v>
      </c>
      <c r="AG991" s="32">
        <v>0</v>
      </c>
      <c r="AH991" s="32">
        <v>0</v>
      </c>
      <c r="AI991" s="21">
        <v>0</v>
      </c>
      <c r="AJ991" s="21">
        <v>0</v>
      </c>
      <c r="AK991" s="9">
        <v>0</v>
      </c>
      <c r="AL991" s="9">
        <v>0</v>
      </c>
      <c r="AM991" s="9">
        <v>0</v>
      </c>
      <c r="AN991" s="21">
        <v>0</v>
      </c>
      <c r="AO991" s="87">
        <v>0</v>
      </c>
      <c r="AP991" s="83">
        <v>0</v>
      </c>
      <c r="AQ991" s="24">
        <v>0</v>
      </c>
      <c r="AR991" s="24">
        <v>0</v>
      </c>
      <c r="AS991" s="24">
        <v>0</v>
      </c>
      <c r="AT991" s="24">
        <v>0</v>
      </c>
      <c r="AU991" s="24">
        <v>0</v>
      </c>
      <c r="AV991" s="24">
        <v>0</v>
      </c>
      <c r="AW991" s="24">
        <v>0</v>
      </c>
    </row>
    <row r="992" spans="1:49">
      <c r="A992" s="5">
        <v>1</v>
      </c>
      <c r="B992" s="5">
        <v>10</v>
      </c>
      <c r="C992" s="5">
        <v>5</v>
      </c>
      <c r="D992" s="5">
        <v>1</v>
      </c>
      <c r="E992" s="5">
        <v>0</v>
      </c>
      <c r="F992" s="5">
        <v>147202</v>
      </c>
      <c r="G992" s="5">
        <v>0</v>
      </c>
      <c r="H992" s="5">
        <v>0</v>
      </c>
      <c r="I992" s="5">
        <v>0</v>
      </c>
      <c r="J992" s="5" t="str">
        <f t="shared" si="67"/>
        <v>0/0</v>
      </c>
      <c r="K992" s="2" t="s">
        <v>1089</v>
      </c>
      <c r="L992" s="5">
        <v>0</v>
      </c>
      <c r="M992" s="5">
        <v>0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74">
        <v>301</v>
      </c>
      <c r="T992" s="29">
        <v>2</v>
      </c>
      <c r="U992" s="29">
        <v>32</v>
      </c>
      <c r="V992" s="61">
        <v>1158219</v>
      </c>
      <c r="W992" s="32">
        <f t="shared" si="65"/>
        <v>598.17019320652594</v>
      </c>
      <c r="X992" s="61">
        <v>0</v>
      </c>
      <c r="Y992" s="32">
        <v>0</v>
      </c>
      <c r="Z992" s="61">
        <v>0</v>
      </c>
      <c r="AA992" s="32">
        <v>0</v>
      </c>
      <c r="AB992" s="32">
        <v>0</v>
      </c>
      <c r="AC992" s="32">
        <v>0</v>
      </c>
      <c r="AD992" s="32">
        <v>0</v>
      </c>
      <c r="AE992" s="32">
        <v>0</v>
      </c>
      <c r="AF992" s="32">
        <v>0</v>
      </c>
      <c r="AG992" s="32">
        <v>0</v>
      </c>
      <c r="AH992" s="32">
        <v>0</v>
      </c>
      <c r="AI992" s="21">
        <v>0</v>
      </c>
      <c r="AJ992" s="21">
        <v>0</v>
      </c>
      <c r="AK992" s="9">
        <v>0</v>
      </c>
      <c r="AL992" s="9">
        <v>0</v>
      </c>
      <c r="AM992" s="9">
        <v>0</v>
      </c>
      <c r="AN992" s="21">
        <v>0</v>
      </c>
      <c r="AO992" s="87">
        <v>0</v>
      </c>
      <c r="AP992" s="83">
        <v>0</v>
      </c>
      <c r="AQ992" s="24">
        <v>0</v>
      </c>
      <c r="AR992" s="24">
        <v>0</v>
      </c>
      <c r="AS992" s="24">
        <v>0</v>
      </c>
      <c r="AT992" s="24">
        <v>0</v>
      </c>
      <c r="AU992" s="24">
        <v>0</v>
      </c>
      <c r="AV992" s="24">
        <v>0</v>
      </c>
      <c r="AW992" s="24">
        <v>0</v>
      </c>
    </row>
    <row r="993" spans="1:49">
      <c r="A993" s="5">
        <v>1</v>
      </c>
      <c r="B993" s="5">
        <v>10</v>
      </c>
      <c r="C993" s="5">
        <v>5</v>
      </c>
      <c r="D993" s="5">
        <v>1</v>
      </c>
      <c r="E993" s="5">
        <v>0</v>
      </c>
      <c r="F993" s="5">
        <v>147203</v>
      </c>
      <c r="G993" s="5">
        <v>0</v>
      </c>
      <c r="H993" s="5">
        <v>0</v>
      </c>
      <c r="I993" s="5">
        <v>0</v>
      </c>
      <c r="J993" s="5" t="str">
        <f t="shared" si="67"/>
        <v>0/0</v>
      </c>
      <c r="K993" s="2" t="s">
        <v>235</v>
      </c>
      <c r="L993" s="5">
        <v>0</v>
      </c>
      <c r="M993" s="5">
        <v>0</v>
      </c>
      <c r="N993" s="5">
        <v>0</v>
      </c>
      <c r="O993" s="5">
        <v>0</v>
      </c>
      <c r="P993" s="5">
        <v>0</v>
      </c>
      <c r="Q993" s="5">
        <v>0</v>
      </c>
      <c r="R993" s="5">
        <v>0</v>
      </c>
      <c r="S993" s="74">
        <v>301</v>
      </c>
      <c r="T993" s="29">
        <v>2</v>
      </c>
      <c r="U993" s="29">
        <v>32</v>
      </c>
      <c r="V993" s="61">
        <v>547435</v>
      </c>
      <c r="W993" s="32">
        <f t="shared" si="65"/>
        <v>282.72658255305305</v>
      </c>
      <c r="X993" s="61">
        <v>0</v>
      </c>
      <c r="Y993" s="32">
        <v>0</v>
      </c>
      <c r="Z993" s="61">
        <v>0</v>
      </c>
      <c r="AA993" s="32">
        <v>0</v>
      </c>
      <c r="AB993" s="32">
        <v>0</v>
      </c>
      <c r="AC993" s="32">
        <v>0</v>
      </c>
      <c r="AD993" s="32">
        <v>0</v>
      </c>
      <c r="AE993" s="32">
        <v>0</v>
      </c>
      <c r="AF993" s="32">
        <v>0</v>
      </c>
      <c r="AG993" s="32">
        <v>0</v>
      </c>
      <c r="AH993" s="32">
        <v>0</v>
      </c>
      <c r="AI993" s="21">
        <v>0</v>
      </c>
      <c r="AJ993" s="21">
        <v>0</v>
      </c>
      <c r="AK993" s="9">
        <v>0</v>
      </c>
      <c r="AL993" s="9">
        <v>0</v>
      </c>
      <c r="AM993" s="9">
        <v>0</v>
      </c>
      <c r="AN993" s="21">
        <v>0</v>
      </c>
      <c r="AO993" s="87">
        <v>0</v>
      </c>
      <c r="AP993" s="83">
        <v>0</v>
      </c>
      <c r="AQ993" s="24">
        <v>0</v>
      </c>
      <c r="AR993" s="24">
        <v>0</v>
      </c>
      <c r="AS993" s="24">
        <v>0</v>
      </c>
      <c r="AT993" s="24">
        <v>0</v>
      </c>
      <c r="AU993" s="24">
        <v>0</v>
      </c>
      <c r="AV993" s="24">
        <v>0</v>
      </c>
      <c r="AW993" s="24">
        <v>0</v>
      </c>
    </row>
    <row r="994" spans="1:49">
      <c r="A994" s="5">
        <v>1</v>
      </c>
      <c r="B994" s="5">
        <v>10</v>
      </c>
      <c r="C994" s="5">
        <v>5</v>
      </c>
      <c r="D994" s="5">
        <v>1</v>
      </c>
      <c r="E994" s="5">
        <v>0</v>
      </c>
      <c r="F994" s="5">
        <v>147205</v>
      </c>
      <c r="G994" s="5">
        <v>0</v>
      </c>
      <c r="H994" s="5">
        <v>0</v>
      </c>
      <c r="I994" s="5">
        <v>0</v>
      </c>
      <c r="J994" s="5" t="str">
        <f t="shared" si="67"/>
        <v>0/0</v>
      </c>
      <c r="K994" s="2" t="s">
        <v>947</v>
      </c>
      <c r="L994" s="5">
        <v>0</v>
      </c>
      <c r="M994" s="5">
        <v>0</v>
      </c>
      <c r="N994" s="5">
        <v>0</v>
      </c>
      <c r="O994" s="5">
        <v>0</v>
      </c>
      <c r="P994" s="5">
        <v>0</v>
      </c>
      <c r="Q994" s="5">
        <v>0</v>
      </c>
      <c r="R994" s="5">
        <v>0</v>
      </c>
      <c r="S994" s="45">
        <v>301</v>
      </c>
      <c r="T994" s="29">
        <v>2</v>
      </c>
      <c r="U994" s="29">
        <v>32</v>
      </c>
      <c r="V994" s="61">
        <v>1729578</v>
      </c>
      <c r="W994" s="32">
        <f t="shared" si="65"/>
        <v>893.25249061339582</v>
      </c>
      <c r="X994" s="61">
        <v>9008413</v>
      </c>
      <c r="Y994" s="32">
        <f t="shared" si="66"/>
        <v>4652.4570436974182</v>
      </c>
      <c r="Z994" s="61">
        <v>9395402</v>
      </c>
      <c r="AA994" s="32">
        <f t="shared" si="68"/>
        <v>4852.3201826191598</v>
      </c>
      <c r="AB994" s="32">
        <v>5202</v>
      </c>
      <c r="AC994" s="32">
        <v>5580.78</v>
      </c>
      <c r="AD994" s="32">
        <v>5418.63</v>
      </c>
      <c r="AE994" s="32">
        <v>0</v>
      </c>
      <c r="AF994" s="32">
        <v>0</v>
      </c>
      <c r="AG994" s="32">
        <v>0</v>
      </c>
      <c r="AH994" s="32">
        <v>0</v>
      </c>
      <c r="AI994" s="21">
        <v>0</v>
      </c>
      <c r="AJ994" s="21">
        <v>0</v>
      </c>
      <c r="AK994" s="9">
        <v>0</v>
      </c>
      <c r="AL994" s="9">
        <v>0</v>
      </c>
      <c r="AM994" s="9">
        <v>0</v>
      </c>
      <c r="AN994" s="21">
        <v>0</v>
      </c>
      <c r="AO994" s="87">
        <v>0</v>
      </c>
      <c r="AP994" s="83">
        <v>0</v>
      </c>
      <c r="AQ994" s="24">
        <v>0</v>
      </c>
      <c r="AR994" s="24">
        <v>0</v>
      </c>
      <c r="AS994" s="24">
        <v>0</v>
      </c>
      <c r="AT994" s="24">
        <v>0</v>
      </c>
      <c r="AU994" s="24">
        <v>0</v>
      </c>
      <c r="AV994" s="24">
        <v>0</v>
      </c>
      <c r="AW994" s="24">
        <v>0</v>
      </c>
    </row>
    <row r="995" spans="1:49">
      <c r="A995" s="1">
        <v>1</v>
      </c>
      <c r="B995" s="1">
        <v>10</v>
      </c>
      <c r="C995" s="1">
        <v>5</v>
      </c>
      <c r="D995" s="1">
        <v>2</v>
      </c>
      <c r="E995" s="1">
        <v>0</v>
      </c>
      <c r="H995" s="1">
        <v>147406</v>
      </c>
      <c r="I995" s="1">
        <v>0</v>
      </c>
      <c r="J995" s="5" t="str">
        <f t="shared" si="67"/>
        <v>147406/0</v>
      </c>
      <c r="K995" s="2" t="s">
        <v>337</v>
      </c>
      <c r="L995" s="1">
        <v>12</v>
      </c>
      <c r="M995" s="1">
        <v>9</v>
      </c>
      <c r="N995" s="1">
        <v>1</v>
      </c>
      <c r="O995" s="1">
        <v>3</v>
      </c>
      <c r="P995" s="1">
        <v>1</v>
      </c>
      <c r="Q995" s="1">
        <v>2</v>
      </c>
      <c r="R995" s="1">
        <v>999</v>
      </c>
      <c r="S995" s="12">
        <v>202</v>
      </c>
      <c r="T995" s="29">
        <v>2</v>
      </c>
      <c r="U995" s="29">
        <v>32</v>
      </c>
      <c r="V995" s="61">
        <v>1863388</v>
      </c>
      <c r="W995" s="32">
        <f t="shared" si="65"/>
        <v>962.35958828056005</v>
      </c>
      <c r="X995" s="61">
        <v>3523228</v>
      </c>
      <c r="Y995" s="32">
        <f t="shared" si="66"/>
        <v>1819.5954076652533</v>
      </c>
      <c r="Z995" s="61">
        <v>7399866</v>
      </c>
      <c r="AA995" s="32">
        <f t="shared" si="68"/>
        <v>3821.7118480377221</v>
      </c>
      <c r="AB995" s="32">
        <v>3638.14</v>
      </c>
      <c r="AC995" s="32">
        <v>4638.7700000000004</v>
      </c>
      <c r="AD995" s="32">
        <v>3795.48</v>
      </c>
      <c r="AE995" s="32">
        <v>4294.07</v>
      </c>
      <c r="AF995" s="32">
        <v>2715.2</v>
      </c>
      <c r="AG995" s="32">
        <v>3693.12</v>
      </c>
      <c r="AH995" s="32">
        <v>3981.69</v>
      </c>
      <c r="AI995" s="21">
        <v>4249.55</v>
      </c>
      <c r="AJ995" s="21">
        <v>4081.93</v>
      </c>
      <c r="AK995" s="9">
        <v>4300</v>
      </c>
      <c r="AL995" s="9">
        <v>4297.5</v>
      </c>
      <c r="AM995" s="9">
        <v>5500</v>
      </c>
      <c r="AN995" s="21">
        <v>4000</v>
      </c>
      <c r="AO995" s="87">
        <v>4000</v>
      </c>
      <c r="AP995" s="83">
        <v>4000</v>
      </c>
      <c r="AQ995" s="24">
        <v>4000</v>
      </c>
      <c r="AR995" s="24">
        <v>4000</v>
      </c>
      <c r="AS995" s="24">
        <v>3754.37</v>
      </c>
      <c r="AT995" s="24">
        <v>4232</v>
      </c>
      <c r="AU995" s="24">
        <v>3600</v>
      </c>
      <c r="AV995" s="24">
        <f>VLOOKUP(J995,Foglio4!$D$2:$I$1206,6,0)</f>
        <v>4000</v>
      </c>
      <c r="AW995" s="24">
        <f>VLOOKUP(SPESA!J995,Foglio4!$D$2:$J$1206,7,0)</f>
        <v>4000</v>
      </c>
    </row>
    <row r="996" spans="1:49">
      <c r="A996" s="1">
        <v>1</v>
      </c>
      <c r="B996" s="1">
        <v>10</v>
      </c>
      <c r="C996" s="1">
        <v>5</v>
      </c>
      <c r="D996" s="1">
        <v>2</v>
      </c>
      <c r="E996" s="1">
        <v>0</v>
      </c>
      <c r="H996" s="1">
        <v>147406</v>
      </c>
      <c r="I996" s="1">
        <v>71</v>
      </c>
      <c r="J996" s="5" t="str">
        <f t="shared" si="67"/>
        <v>147406/71</v>
      </c>
      <c r="K996" s="2" t="s">
        <v>338</v>
      </c>
      <c r="L996" s="1">
        <v>12</v>
      </c>
      <c r="M996" s="1">
        <v>9</v>
      </c>
      <c r="N996" s="1">
        <v>1</v>
      </c>
      <c r="O996" s="1">
        <v>10</v>
      </c>
      <c r="P996" s="1">
        <v>2</v>
      </c>
      <c r="Q996" s="1">
        <v>1</v>
      </c>
      <c r="R996" s="1">
        <v>1</v>
      </c>
      <c r="S996" s="12">
        <v>202</v>
      </c>
      <c r="T996" s="29">
        <v>2</v>
      </c>
      <c r="U996" s="29">
        <v>32</v>
      </c>
      <c r="V996" s="61">
        <v>0</v>
      </c>
      <c r="W996" s="32">
        <f t="shared" si="65"/>
        <v>0</v>
      </c>
      <c r="X996" s="61">
        <v>0</v>
      </c>
      <c r="Y996" s="32">
        <f t="shared" si="66"/>
        <v>0</v>
      </c>
      <c r="Z996" s="61">
        <v>0</v>
      </c>
      <c r="AA996" s="32">
        <f t="shared" si="68"/>
        <v>0</v>
      </c>
      <c r="AB996" s="32">
        <v>0</v>
      </c>
      <c r="AC996" s="32">
        <v>0</v>
      </c>
      <c r="AD996" s="32">
        <v>0</v>
      </c>
      <c r="AE996" s="32">
        <v>0</v>
      </c>
      <c r="AF996" s="32">
        <v>0</v>
      </c>
      <c r="AG996" s="32">
        <v>0</v>
      </c>
      <c r="AH996" s="32">
        <v>0</v>
      </c>
      <c r="AI996" s="21">
        <v>0</v>
      </c>
      <c r="AJ996" s="21">
        <v>0</v>
      </c>
      <c r="AK996" s="9">
        <v>0</v>
      </c>
      <c r="AL996" s="9">
        <v>0</v>
      </c>
      <c r="AM996" s="9">
        <v>0</v>
      </c>
      <c r="AN996" s="21">
        <v>0</v>
      </c>
      <c r="AO996" s="87">
        <v>0</v>
      </c>
      <c r="AP996" s="83">
        <v>0</v>
      </c>
      <c r="AQ996" s="24">
        <v>0</v>
      </c>
      <c r="AR996" s="24">
        <v>0</v>
      </c>
      <c r="AS996" s="24">
        <v>0</v>
      </c>
      <c r="AT996" s="24">
        <v>0</v>
      </c>
      <c r="AU996" s="24">
        <v>0</v>
      </c>
      <c r="AV996" s="24">
        <f>VLOOKUP(J996,Foglio4!$D$2:$I$1206,6,0)</f>
        <v>0</v>
      </c>
      <c r="AW996" s="24">
        <f>VLOOKUP(SPESA!J996,Foglio4!$D$2:$J$1206,7,0)</f>
        <v>0</v>
      </c>
    </row>
    <row r="997" spans="1:49">
      <c r="A997" s="1">
        <v>1</v>
      </c>
      <c r="B997" s="1">
        <v>10</v>
      </c>
      <c r="C997" s="1">
        <v>5</v>
      </c>
      <c r="D997" s="1">
        <v>3</v>
      </c>
      <c r="E997" s="1">
        <v>0</v>
      </c>
      <c r="F997" s="5">
        <v>148806</v>
      </c>
      <c r="G997" s="5">
        <v>0</v>
      </c>
      <c r="H997" s="1">
        <v>148000</v>
      </c>
      <c r="I997" s="1">
        <v>1</v>
      </c>
      <c r="J997" s="5" t="str">
        <f t="shared" si="67"/>
        <v>148000/1</v>
      </c>
      <c r="K997" s="2" t="s">
        <v>629</v>
      </c>
      <c r="L997" s="1">
        <v>12</v>
      </c>
      <c r="M997" s="1">
        <v>9</v>
      </c>
      <c r="N997" s="1">
        <v>1</v>
      </c>
      <c r="O997" s="1">
        <v>3</v>
      </c>
      <c r="P997" s="1">
        <v>2</v>
      </c>
      <c r="Q997" s="1">
        <v>99</v>
      </c>
      <c r="R997" s="1">
        <v>999</v>
      </c>
      <c r="S997" s="12">
        <v>202</v>
      </c>
      <c r="T997" s="29">
        <v>2</v>
      </c>
      <c r="U997" s="29">
        <v>32</v>
      </c>
      <c r="V997" s="61">
        <v>69044</v>
      </c>
      <c r="W997" s="32">
        <f t="shared" si="65"/>
        <v>35.658250140734502</v>
      </c>
      <c r="X997" s="61">
        <v>0</v>
      </c>
      <c r="Y997" s="32">
        <f t="shared" si="66"/>
        <v>0</v>
      </c>
      <c r="Z997" s="61">
        <v>2534400</v>
      </c>
      <c r="AA997" s="32">
        <f t="shared" si="68"/>
        <v>1308.9083650523946</v>
      </c>
      <c r="AB997" s="32">
        <v>1958.58</v>
      </c>
      <c r="AC997" s="32">
        <v>907.93</v>
      </c>
      <c r="AD997" s="32">
        <v>2137.21</v>
      </c>
      <c r="AE997" s="32">
        <v>1529.78</v>
      </c>
      <c r="AF997" s="32">
        <v>0</v>
      </c>
      <c r="AG997" s="32">
        <v>0</v>
      </c>
      <c r="AH997" s="32">
        <v>0</v>
      </c>
      <c r="AI997" s="21">
        <v>0</v>
      </c>
      <c r="AJ997" s="21">
        <v>3000</v>
      </c>
      <c r="AK997" s="9">
        <v>3000</v>
      </c>
      <c r="AL997" s="9">
        <v>3000</v>
      </c>
      <c r="AM997" s="9">
        <v>1500</v>
      </c>
      <c r="AN997" s="21">
        <v>1500</v>
      </c>
      <c r="AO997" s="87">
        <v>0</v>
      </c>
      <c r="AP997" s="83">
        <v>1500</v>
      </c>
      <c r="AQ997" s="24">
        <v>1500</v>
      </c>
      <c r="AR997" s="24">
        <v>340.74</v>
      </c>
      <c r="AS997" s="24">
        <v>1200</v>
      </c>
      <c r="AT997" s="24">
        <v>500</v>
      </c>
      <c r="AU997" s="24">
        <v>1500</v>
      </c>
      <c r="AV997" s="24">
        <f>VLOOKUP(J997,Foglio4!$D$2:$I$1206,6,0)</f>
        <v>1500</v>
      </c>
      <c r="AW997" s="24">
        <f>VLOOKUP(SPESA!J997,Foglio4!$D$2:$J$1206,7,0)</f>
        <v>1500</v>
      </c>
    </row>
    <row r="998" spans="1:49">
      <c r="A998" s="1">
        <v>1</v>
      </c>
      <c r="B998" s="1">
        <v>10</v>
      </c>
      <c r="C998" s="1">
        <v>5</v>
      </c>
      <c r="D998" s="1">
        <v>3</v>
      </c>
      <c r="E998" s="1">
        <v>0</v>
      </c>
      <c r="F998" s="5">
        <v>149000</v>
      </c>
      <c r="G998" s="5">
        <v>0</v>
      </c>
      <c r="H998" s="1">
        <v>148000</v>
      </c>
      <c r="I998" s="1">
        <v>2</v>
      </c>
      <c r="J998" s="5" t="str">
        <f t="shared" si="67"/>
        <v>148000/2</v>
      </c>
      <c r="K998" s="2" t="s">
        <v>630</v>
      </c>
      <c r="L998" s="1">
        <v>12</v>
      </c>
      <c r="M998" s="1">
        <v>9</v>
      </c>
      <c r="N998" s="1">
        <v>1</v>
      </c>
      <c r="O998" s="1">
        <v>3</v>
      </c>
      <c r="P998" s="1">
        <v>2</v>
      </c>
      <c r="Q998" s="1">
        <v>99</v>
      </c>
      <c r="R998" s="1">
        <v>999</v>
      </c>
      <c r="S998" s="12">
        <v>357</v>
      </c>
      <c r="T998" s="29">
        <v>2</v>
      </c>
      <c r="U998" s="29">
        <v>32</v>
      </c>
      <c r="V998" s="61">
        <v>3000000</v>
      </c>
      <c r="W998" s="32">
        <f t="shared" si="65"/>
        <v>1549.3706972684595</v>
      </c>
      <c r="X998" s="61">
        <v>3835400</v>
      </c>
      <c r="Y998" s="32">
        <f t="shared" si="66"/>
        <v>1980.8187907678164</v>
      </c>
      <c r="Z998" s="61">
        <v>11917900</v>
      </c>
      <c r="AA998" s="32">
        <f t="shared" si="68"/>
        <v>6155.0816776585907</v>
      </c>
      <c r="AB998" s="32">
        <v>1544.22</v>
      </c>
      <c r="AC998" s="32">
        <v>1678.5</v>
      </c>
      <c r="AD998" s="32">
        <v>1843.8</v>
      </c>
      <c r="AE998" s="32">
        <v>1843.8</v>
      </c>
      <c r="AF998" s="32">
        <v>0</v>
      </c>
      <c r="AG998" s="32">
        <v>140</v>
      </c>
      <c r="AH998" s="32">
        <v>216.29</v>
      </c>
      <c r="AI998" s="21">
        <v>0</v>
      </c>
      <c r="AJ998" s="21">
        <v>225</v>
      </c>
      <c r="AK998" s="9">
        <v>0</v>
      </c>
      <c r="AL998" s="9">
        <v>500</v>
      </c>
      <c r="AM998" s="9">
        <v>1100</v>
      </c>
      <c r="AN998" s="21">
        <v>390</v>
      </c>
      <c r="AO998" s="87">
        <v>800</v>
      </c>
      <c r="AP998" s="83">
        <v>800</v>
      </c>
      <c r="AQ998" s="24">
        <v>800</v>
      </c>
      <c r="AR998" s="24">
        <v>1800</v>
      </c>
      <c r="AS998" s="24">
        <v>0</v>
      </c>
      <c r="AT998" s="24">
        <v>0</v>
      </c>
      <c r="AU998" s="24">
        <v>800</v>
      </c>
      <c r="AV998" s="24">
        <f>VLOOKUP(J998,Foglio4!$D$2:$I$1206,6,0)</f>
        <v>800</v>
      </c>
      <c r="AW998" s="24">
        <f>VLOOKUP(SPESA!J998,Foglio4!$D$2:$J$1206,7,0)</f>
        <v>800</v>
      </c>
    </row>
    <row r="999" spans="1:49">
      <c r="A999" s="1">
        <v>1</v>
      </c>
      <c r="B999" s="1">
        <v>10</v>
      </c>
      <c r="C999" s="1">
        <v>5</v>
      </c>
      <c r="D999" s="1">
        <v>3</v>
      </c>
      <c r="E999" s="1">
        <v>0</v>
      </c>
      <c r="H999" s="1">
        <v>148000</v>
      </c>
      <c r="I999" s="1">
        <v>51</v>
      </c>
      <c r="J999" s="5" t="str">
        <f t="shared" si="67"/>
        <v>148000/51</v>
      </c>
      <c r="K999" s="2" t="s">
        <v>631</v>
      </c>
      <c r="L999" s="1">
        <v>12</v>
      </c>
      <c r="M999" s="1">
        <v>9</v>
      </c>
      <c r="N999" s="1">
        <v>1</v>
      </c>
      <c r="O999" s="1">
        <v>10</v>
      </c>
      <c r="P999" s="1">
        <v>2</v>
      </c>
      <c r="Q999" s="1">
        <v>1</v>
      </c>
      <c r="R999" s="1">
        <v>1</v>
      </c>
      <c r="S999" s="12">
        <v>202</v>
      </c>
      <c r="T999" s="29">
        <v>2</v>
      </c>
      <c r="U999" s="29">
        <v>32</v>
      </c>
      <c r="V999" s="61">
        <v>0</v>
      </c>
      <c r="W999" s="32">
        <f t="shared" si="65"/>
        <v>0</v>
      </c>
      <c r="X999" s="61">
        <v>0</v>
      </c>
      <c r="Y999" s="32">
        <f t="shared" si="66"/>
        <v>0</v>
      </c>
      <c r="Z999" s="61">
        <v>0</v>
      </c>
      <c r="AA999" s="32">
        <f t="shared" si="68"/>
        <v>0</v>
      </c>
      <c r="AB999" s="32">
        <v>0</v>
      </c>
      <c r="AC999" s="32">
        <v>0</v>
      </c>
      <c r="AD999" s="32">
        <v>0</v>
      </c>
      <c r="AE999" s="32">
        <v>0</v>
      </c>
      <c r="AF999" s="32">
        <v>0</v>
      </c>
      <c r="AG999" s="32">
        <v>0</v>
      </c>
      <c r="AH999" s="32">
        <v>0</v>
      </c>
      <c r="AI999" s="21">
        <v>0</v>
      </c>
      <c r="AJ999" s="21">
        <v>0</v>
      </c>
      <c r="AK999" s="9">
        <v>0</v>
      </c>
      <c r="AL999" s="9">
        <v>0</v>
      </c>
      <c r="AM999" s="9">
        <v>0</v>
      </c>
      <c r="AN999" s="21">
        <v>0</v>
      </c>
      <c r="AO999" s="87">
        <v>0</v>
      </c>
      <c r="AP999" s="83">
        <v>0</v>
      </c>
      <c r="AQ999" s="24">
        <v>0</v>
      </c>
      <c r="AR999" s="24">
        <v>0</v>
      </c>
      <c r="AS999" s="24">
        <v>0</v>
      </c>
      <c r="AT999" s="24">
        <v>0</v>
      </c>
      <c r="AU999" s="24">
        <v>0</v>
      </c>
      <c r="AV999" s="24">
        <f>VLOOKUP(J999,Foglio4!$D$2:$I$1206,6,0)</f>
        <v>0</v>
      </c>
      <c r="AW999" s="24">
        <f>VLOOKUP(SPESA!J999,Foglio4!$D$2:$J$1206,7,0)</f>
        <v>0</v>
      </c>
    </row>
    <row r="1000" spans="1:49">
      <c r="A1000" s="1">
        <v>1</v>
      </c>
      <c r="B1000" s="1">
        <v>10</v>
      </c>
      <c r="C1000" s="1">
        <v>5</v>
      </c>
      <c r="D1000" s="1">
        <v>3</v>
      </c>
      <c r="E1000" s="1">
        <v>0</v>
      </c>
      <c r="H1000" s="1">
        <v>148000</v>
      </c>
      <c r="I1000" s="1">
        <v>52</v>
      </c>
      <c r="J1000" s="5" t="str">
        <f t="shared" si="67"/>
        <v>148000/52</v>
      </c>
      <c r="K1000" s="2" t="s">
        <v>632</v>
      </c>
      <c r="L1000" s="1">
        <v>12</v>
      </c>
      <c r="M1000" s="1">
        <v>9</v>
      </c>
      <c r="N1000" s="1">
        <v>1</v>
      </c>
      <c r="O1000" s="1">
        <v>10</v>
      </c>
      <c r="P1000" s="1">
        <v>2</v>
      </c>
      <c r="Q1000" s="1">
        <v>1</v>
      </c>
      <c r="R1000" s="1">
        <v>1</v>
      </c>
      <c r="S1000" s="12">
        <v>357</v>
      </c>
      <c r="T1000" s="29">
        <v>2</v>
      </c>
      <c r="U1000" s="29">
        <v>32</v>
      </c>
      <c r="V1000" s="61">
        <v>0</v>
      </c>
      <c r="W1000" s="32">
        <f t="shared" si="65"/>
        <v>0</v>
      </c>
      <c r="X1000" s="61">
        <v>0</v>
      </c>
      <c r="Y1000" s="32">
        <f t="shared" si="66"/>
        <v>0</v>
      </c>
      <c r="Z1000" s="61">
        <v>0</v>
      </c>
      <c r="AA1000" s="32">
        <f t="shared" si="68"/>
        <v>0</v>
      </c>
      <c r="AB1000" s="32">
        <v>0</v>
      </c>
      <c r="AC1000" s="32">
        <v>0</v>
      </c>
      <c r="AD1000" s="32">
        <v>0</v>
      </c>
      <c r="AE1000" s="32">
        <v>0</v>
      </c>
      <c r="AF1000" s="32">
        <v>0</v>
      </c>
      <c r="AG1000" s="32">
        <v>0</v>
      </c>
      <c r="AH1000" s="32">
        <v>0</v>
      </c>
      <c r="AI1000" s="21">
        <v>0</v>
      </c>
      <c r="AJ1000" s="21">
        <v>0</v>
      </c>
      <c r="AK1000" s="9">
        <v>0</v>
      </c>
      <c r="AL1000" s="9">
        <v>0</v>
      </c>
      <c r="AM1000" s="9">
        <v>0</v>
      </c>
      <c r="AN1000" s="21">
        <v>0</v>
      </c>
      <c r="AO1000" s="87">
        <v>0</v>
      </c>
      <c r="AP1000" s="83">
        <v>0</v>
      </c>
      <c r="AQ1000" s="24">
        <v>0</v>
      </c>
      <c r="AR1000" s="24">
        <v>0</v>
      </c>
      <c r="AS1000" s="24">
        <v>0</v>
      </c>
      <c r="AT1000" s="24">
        <v>0</v>
      </c>
      <c r="AU1000" s="24">
        <v>0</v>
      </c>
      <c r="AV1000" s="24">
        <f>VLOOKUP(J1000,Foglio4!$D$2:$I$1206,6,0)</f>
        <v>0</v>
      </c>
      <c r="AW1000" s="24">
        <f>VLOOKUP(SPESA!J1000,Foglio4!$D$2:$J$1206,7,0)</f>
        <v>0</v>
      </c>
    </row>
    <row r="1001" spans="1:49">
      <c r="A1001" s="1">
        <v>1</v>
      </c>
      <c r="B1001" s="1">
        <v>10</v>
      </c>
      <c r="C1001" s="1">
        <v>5</v>
      </c>
      <c r="D1001" s="1">
        <v>3</v>
      </c>
      <c r="E1001" s="1">
        <v>0</v>
      </c>
      <c r="H1001" s="1">
        <v>149200</v>
      </c>
      <c r="I1001" s="1">
        <v>3</v>
      </c>
      <c r="J1001" s="5" t="str">
        <f t="shared" si="67"/>
        <v>149200/3</v>
      </c>
      <c r="K1001" s="2" t="s">
        <v>633</v>
      </c>
      <c r="L1001" s="1">
        <v>12</v>
      </c>
      <c r="M1001" s="1">
        <v>9</v>
      </c>
      <c r="N1001" s="1">
        <v>1</v>
      </c>
      <c r="O1001" s="1">
        <v>3</v>
      </c>
      <c r="P1001" s="1">
        <v>2</v>
      </c>
      <c r="Q1001" s="1">
        <v>5</v>
      </c>
      <c r="R1001" s="1">
        <v>4</v>
      </c>
      <c r="S1001" s="12">
        <v>353</v>
      </c>
      <c r="T1001" s="29">
        <v>2</v>
      </c>
      <c r="U1001" s="29">
        <v>32</v>
      </c>
      <c r="V1001" s="61">
        <v>0</v>
      </c>
      <c r="W1001" s="32">
        <f t="shared" si="65"/>
        <v>0</v>
      </c>
      <c r="X1001" s="61">
        <v>0</v>
      </c>
      <c r="Y1001" s="32">
        <f t="shared" si="66"/>
        <v>0</v>
      </c>
      <c r="Z1001" s="61">
        <v>0</v>
      </c>
      <c r="AA1001" s="32">
        <f t="shared" si="68"/>
        <v>0</v>
      </c>
      <c r="AB1001" s="32">
        <v>0</v>
      </c>
      <c r="AC1001" s="32">
        <v>0</v>
      </c>
      <c r="AD1001" s="32">
        <v>0</v>
      </c>
      <c r="AE1001" s="32">
        <v>3934.9</v>
      </c>
      <c r="AF1001" s="32">
        <v>5100</v>
      </c>
      <c r="AG1001" s="32">
        <v>4500</v>
      </c>
      <c r="AH1001" s="32">
        <v>5150</v>
      </c>
      <c r="AI1001" s="21">
        <v>3900</v>
      </c>
      <c r="AJ1001" s="21">
        <v>1500</v>
      </c>
      <c r="AK1001" s="9">
        <v>5000</v>
      </c>
      <c r="AL1001" s="9">
        <v>5000</v>
      </c>
      <c r="AM1001" s="9">
        <v>8500</v>
      </c>
      <c r="AN1001" s="21">
        <v>8100</v>
      </c>
      <c r="AO1001" s="87">
        <v>8100</v>
      </c>
      <c r="AP1001" s="83">
        <v>9100</v>
      </c>
      <c r="AQ1001" s="24">
        <v>9600</v>
      </c>
      <c r="AR1001" s="24">
        <v>9100</v>
      </c>
      <c r="AS1001" s="24">
        <v>14100</v>
      </c>
      <c r="AT1001" s="24">
        <v>11600</v>
      </c>
      <c r="AU1001" s="24">
        <v>8100</v>
      </c>
      <c r="AV1001" s="24">
        <f>VLOOKUP(J1001,Foglio4!$D$2:$I$1206,6,0)</f>
        <v>8100</v>
      </c>
      <c r="AW1001" s="24">
        <f>VLOOKUP(SPESA!J1001,Foglio4!$D$2:$J$1206,7,0)</f>
        <v>8100</v>
      </c>
    </row>
    <row r="1002" spans="1:49">
      <c r="A1002" s="1">
        <v>1</v>
      </c>
      <c r="B1002" s="1">
        <v>10</v>
      </c>
      <c r="C1002" s="1">
        <v>5</v>
      </c>
      <c r="D1002" s="1">
        <v>3</v>
      </c>
      <c r="E1002" s="1">
        <v>0</v>
      </c>
      <c r="F1002" s="5">
        <v>148803</v>
      </c>
      <c r="G1002" s="5">
        <v>0</v>
      </c>
      <c r="H1002" s="1">
        <v>149200</v>
      </c>
      <c r="I1002" s="1">
        <v>5</v>
      </c>
      <c r="J1002" s="5" t="str">
        <f t="shared" si="67"/>
        <v>149200/5</v>
      </c>
      <c r="K1002" s="2" t="s">
        <v>81</v>
      </c>
      <c r="L1002" s="1">
        <v>12</v>
      </c>
      <c r="M1002" s="1">
        <v>9</v>
      </c>
      <c r="N1002" s="1">
        <v>1</v>
      </c>
      <c r="O1002" s="1">
        <v>3</v>
      </c>
      <c r="P1002" s="1">
        <v>2</v>
      </c>
      <c r="Q1002" s="1">
        <v>5</v>
      </c>
      <c r="R1002" s="1">
        <v>5</v>
      </c>
      <c r="S1002" s="12">
        <v>353</v>
      </c>
      <c r="T1002" s="29">
        <v>2</v>
      </c>
      <c r="U1002" s="29">
        <v>32</v>
      </c>
      <c r="V1002" s="61">
        <v>713000</v>
      </c>
      <c r="W1002" s="32">
        <f t="shared" ref="W1002:W1066" si="69">V1002/1936.27</f>
        <v>368.23376905080386</v>
      </c>
      <c r="X1002" s="61">
        <v>1800000</v>
      </c>
      <c r="Y1002" s="32">
        <f t="shared" si="66"/>
        <v>929.62241836107569</v>
      </c>
      <c r="Z1002" s="61">
        <v>1800000</v>
      </c>
      <c r="AA1002" s="32">
        <f t="shared" si="68"/>
        <v>929.62241836107569</v>
      </c>
      <c r="AB1002" s="32">
        <v>516</v>
      </c>
      <c r="AC1002" s="32">
        <v>600</v>
      </c>
      <c r="AD1002" s="32">
        <v>1100</v>
      </c>
      <c r="AE1002" s="32">
        <v>930.72</v>
      </c>
      <c r="AF1002" s="32">
        <v>1400</v>
      </c>
      <c r="AG1002" s="32">
        <v>1600</v>
      </c>
      <c r="AH1002" s="32">
        <v>1600</v>
      </c>
      <c r="AI1002" s="21">
        <v>750</v>
      </c>
      <c r="AJ1002" s="21">
        <v>1150</v>
      </c>
      <c r="AK1002" s="9">
        <v>750</v>
      </c>
      <c r="AL1002" s="9">
        <v>750</v>
      </c>
      <c r="AM1002" s="9">
        <v>750</v>
      </c>
      <c r="AN1002" s="21">
        <v>750</v>
      </c>
      <c r="AO1002" s="87">
        <v>750</v>
      </c>
      <c r="AP1002" s="83">
        <v>1250</v>
      </c>
      <c r="AQ1002" s="24">
        <v>1650</v>
      </c>
      <c r="AR1002" s="24">
        <v>1750</v>
      </c>
      <c r="AS1002" s="24">
        <v>1750</v>
      </c>
      <c r="AT1002" s="24">
        <v>1750</v>
      </c>
      <c r="AU1002" s="24">
        <v>1750</v>
      </c>
      <c r="AV1002" s="24">
        <f>VLOOKUP(J1002,Foglio4!$D$2:$I$1206,6,0)</f>
        <v>1750</v>
      </c>
      <c r="AW1002" s="24">
        <f>VLOOKUP(SPESA!J1002,Foglio4!$D$2:$J$1206,7,0)</f>
        <v>1750</v>
      </c>
    </row>
    <row r="1003" spans="1:49">
      <c r="A1003" s="1">
        <v>1</v>
      </c>
      <c r="B1003" s="1">
        <v>10</v>
      </c>
      <c r="C1003" s="1">
        <v>5</v>
      </c>
      <c r="D1003" s="1">
        <v>3</v>
      </c>
      <c r="E1003" s="1">
        <v>0</v>
      </c>
      <c r="H1003" s="1">
        <v>149200</v>
      </c>
      <c r="I1003" s="1">
        <v>6</v>
      </c>
      <c r="J1003" s="5" t="str">
        <f t="shared" si="67"/>
        <v>149200/6</v>
      </c>
      <c r="K1003" s="2" t="s">
        <v>634</v>
      </c>
      <c r="L1003" s="1">
        <v>12</v>
      </c>
      <c r="M1003" s="1">
        <v>9</v>
      </c>
      <c r="N1003" s="1">
        <v>1</v>
      </c>
      <c r="O1003" s="1">
        <v>3</v>
      </c>
      <c r="P1003" s="1">
        <v>2</v>
      </c>
      <c r="Q1003" s="1">
        <v>13</v>
      </c>
      <c r="R1003" s="1">
        <v>2</v>
      </c>
      <c r="S1003" s="12">
        <v>202</v>
      </c>
      <c r="T1003" s="29">
        <v>2</v>
      </c>
      <c r="U1003" s="29">
        <v>32</v>
      </c>
      <c r="V1003" s="61">
        <v>0</v>
      </c>
      <c r="W1003" s="32">
        <f t="shared" si="69"/>
        <v>0</v>
      </c>
      <c r="X1003" s="61">
        <v>0</v>
      </c>
      <c r="Y1003" s="32">
        <f t="shared" si="66"/>
        <v>0</v>
      </c>
      <c r="Z1003" s="61">
        <v>0</v>
      </c>
      <c r="AA1003" s="32">
        <f t="shared" si="68"/>
        <v>0</v>
      </c>
      <c r="AB1003" s="32">
        <v>0</v>
      </c>
      <c r="AC1003" s="32">
        <v>0</v>
      </c>
      <c r="AD1003" s="32">
        <v>0</v>
      </c>
      <c r="AE1003" s="32">
        <v>0</v>
      </c>
      <c r="AF1003" s="32">
        <v>0</v>
      </c>
      <c r="AG1003" s="32">
        <v>0</v>
      </c>
      <c r="AH1003" s="32">
        <v>0</v>
      </c>
      <c r="AI1003" s="21">
        <v>805.46</v>
      </c>
      <c r="AJ1003" s="21">
        <v>864</v>
      </c>
      <c r="AK1003" s="9">
        <v>864</v>
      </c>
      <c r="AL1003" s="9">
        <v>864</v>
      </c>
      <c r="AM1003" s="9">
        <v>864</v>
      </c>
      <c r="AN1003" s="21">
        <v>864</v>
      </c>
      <c r="AO1003" s="87">
        <v>864</v>
      </c>
      <c r="AP1003" s="83">
        <v>841.05</v>
      </c>
      <c r="AQ1003" s="24">
        <v>829.57</v>
      </c>
      <c r="AR1003" s="24">
        <v>829.57</v>
      </c>
      <c r="AS1003" s="24">
        <v>864</v>
      </c>
      <c r="AT1003" s="24">
        <v>864</v>
      </c>
      <c r="AU1003" s="24">
        <v>864</v>
      </c>
      <c r="AV1003" s="24">
        <f>VLOOKUP(J1003,Foglio4!$D$2:$I$1206,6,0)</f>
        <v>864</v>
      </c>
      <c r="AW1003" s="24">
        <f>VLOOKUP(SPESA!J1003,Foglio4!$D$2:$J$1206,7,0)</f>
        <v>864</v>
      </c>
    </row>
    <row r="1004" spans="1:49">
      <c r="A1004" s="1">
        <v>1</v>
      </c>
      <c r="B1004" s="1">
        <v>10</v>
      </c>
      <c r="C1004" s="1">
        <v>5</v>
      </c>
      <c r="D1004" s="1">
        <v>3</v>
      </c>
      <c r="E1004" s="1">
        <v>0</v>
      </c>
      <c r="H1004" s="1">
        <v>149200</v>
      </c>
      <c r="I1004" s="1">
        <v>9</v>
      </c>
      <c r="J1004" s="5" t="str">
        <f t="shared" si="67"/>
        <v>149200/9</v>
      </c>
      <c r="K1004" s="2" t="s">
        <v>635</v>
      </c>
      <c r="L1004" s="1">
        <v>12</v>
      </c>
      <c r="M1004" s="1">
        <v>9</v>
      </c>
      <c r="N1004" s="1">
        <v>1</v>
      </c>
      <c r="O1004" s="1">
        <v>3</v>
      </c>
      <c r="P1004" s="1">
        <v>2</v>
      </c>
      <c r="Q1004" s="1">
        <v>9</v>
      </c>
      <c r="R1004" s="1">
        <v>4</v>
      </c>
      <c r="S1004" s="12">
        <v>202</v>
      </c>
      <c r="T1004" s="29">
        <v>2</v>
      </c>
      <c r="U1004" s="29">
        <v>32</v>
      </c>
      <c r="V1004" s="61">
        <v>0</v>
      </c>
      <c r="W1004" s="32">
        <f t="shared" si="69"/>
        <v>0</v>
      </c>
      <c r="X1004" s="61">
        <v>0</v>
      </c>
      <c r="Y1004" s="32">
        <f t="shared" si="66"/>
        <v>0</v>
      </c>
      <c r="Z1004" s="61">
        <v>0</v>
      </c>
      <c r="AA1004" s="32">
        <f t="shared" si="68"/>
        <v>0</v>
      </c>
      <c r="AB1004" s="32">
        <v>0</v>
      </c>
      <c r="AC1004" s="32">
        <v>0</v>
      </c>
      <c r="AD1004" s="32">
        <v>0</v>
      </c>
      <c r="AE1004" s="32">
        <v>0</v>
      </c>
      <c r="AF1004" s="32">
        <v>0</v>
      </c>
      <c r="AG1004" s="32">
        <v>0</v>
      </c>
      <c r="AH1004" s="32">
        <v>0</v>
      </c>
      <c r="AI1004" s="21">
        <v>0</v>
      </c>
      <c r="AJ1004" s="21">
        <v>0</v>
      </c>
      <c r="AK1004" s="9">
        <v>0</v>
      </c>
      <c r="AL1004" s="9">
        <v>0</v>
      </c>
      <c r="AM1004" s="9">
        <v>0</v>
      </c>
      <c r="AN1004" s="21">
        <v>0</v>
      </c>
      <c r="AO1004" s="87">
        <v>0</v>
      </c>
      <c r="AP1004" s="83">
        <v>0</v>
      </c>
      <c r="AQ1004" s="24">
        <v>0</v>
      </c>
      <c r="AR1004" s="24">
        <v>0</v>
      </c>
      <c r="AS1004" s="24">
        <v>0</v>
      </c>
      <c r="AT1004" s="24">
        <v>0</v>
      </c>
      <c r="AU1004" s="24">
        <v>0</v>
      </c>
      <c r="AV1004" s="24">
        <f>VLOOKUP(J1004,Foglio4!$D$2:$I$1206,6,0)</f>
        <v>0</v>
      </c>
      <c r="AW1004" s="24">
        <f>VLOOKUP(SPESA!J1004,Foglio4!$D$2:$J$1206,7,0)</f>
        <v>0</v>
      </c>
    </row>
    <row r="1005" spans="1:49">
      <c r="A1005" s="1">
        <v>1</v>
      </c>
      <c r="B1005" s="1">
        <v>10</v>
      </c>
      <c r="C1005" s="1">
        <v>5</v>
      </c>
      <c r="D1005" s="1">
        <v>3</v>
      </c>
      <c r="E1005" s="1">
        <v>0</v>
      </c>
      <c r="F1005" s="5">
        <v>148805</v>
      </c>
      <c r="G1005" s="5">
        <v>0</v>
      </c>
      <c r="H1005" s="1">
        <v>149200</v>
      </c>
      <c r="I1005" s="1">
        <v>10</v>
      </c>
      <c r="J1005" s="5" t="str">
        <f t="shared" si="67"/>
        <v>149200/10</v>
      </c>
      <c r="K1005" s="2" t="s">
        <v>122</v>
      </c>
      <c r="L1005" s="1">
        <v>12</v>
      </c>
      <c r="M1005" s="1">
        <v>9</v>
      </c>
      <c r="N1005" s="1">
        <v>1</v>
      </c>
      <c r="O1005" s="1">
        <v>3</v>
      </c>
      <c r="P1005" s="1">
        <v>2</v>
      </c>
      <c r="Q1005" s="1">
        <v>99</v>
      </c>
      <c r="R1005" s="1">
        <v>999</v>
      </c>
      <c r="S1005" s="12">
        <v>202</v>
      </c>
      <c r="T1005" s="29">
        <v>2</v>
      </c>
      <c r="U1005" s="29">
        <v>32</v>
      </c>
      <c r="V1005" s="61">
        <v>3552000</v>
      </c>
      <c r="W1005" s="32">
        <f t="shared" si="69"/>
        <v>1834.4549055658561</v>
      </c>
      <c r="X1005" s="61">
        <v>0</v>
      </c>
      <c r="Y1005" s="32">
        <f t="shared" si="66"/>
        <v>0</v>
      </c>
      <c r="Z1005" s="61">
        <v>0</v>
      </c>
      <c r="AA1005" s="32">
        <f t="shared" si="68"/>
        <v>0</v>
      </c>
      <c r="AB1005" s="32">
        <v>0</v>
      </c>
      <c r="AC1005" s="32">
        <v>2083.6999999999998</v>
      </c>
      <c r="AD1005" s="32">
        <v>9300</v>
      </c>
      <c r="AE1005" s="32">
        <v>11500</v>
      </c>
      <c r="AF1005" s="32">
        <v>7992</v>
      </c>
      <c r="AG1005" s="32">
        <v>11911</v>
      </c>
      <c r="AH1005" s="32">
        <v>11547.79</v>
      </c>
      <c r="AI1005" s="21">
        <v>16996.650000000001</v>
      </c>
      <c r="AJ1005" s="21">
        <v>24000</v>
      </c>
      <c r="AK1005" s="9">
        <v>24000</v>
      </c>
      <c r="AL1005" s="9">
        <v>24000</v>
      </c>
      <c r="AM1005" s="9">
        <v>31816</v>
      </c>
      <c r="AN1005" s="21">
        <v>31816</v>
      </c>
      <c r="AO1005" s="87">
        <v>32651</v>
      </c>
      <c r="AP1005" s="83">
        <v>31816</v>
      </c>
      <c r="AQ1005" s="24">
        <v>31816</v>
      </c>
      <c r="AR1005" s="24">
        <v>46816</v>
      </c>
      <c r="AS1005" s="24">
        <v>46816</v>
      </c>
      <c r="AT1005" s="24">
        <v>46816</v>
      </c>
      <c r="AU1005" s="24">
        <v>46816</v>
      </c>
      <c r="AV1005" s="24">
        <f>VLOOKUP(J1005,Foglio4!$D$2:$I$1206,6,0)</f>
        <v>46816</v>
      </c>
      <c r="AW1005" s="24">
        <f>VLOOKUP(SPESA!J1005,Foglio4!$D$2:$J$1206,7,0)</f>
        <v>46816</v>
      </c>
    </row>
    <row r="1006" spans="1:49">
      <c r="A1006" s="1">
        <v>1</v>
      </c>
      <c r="B1006" s="1">
        <v>10</v>
      </c>
      <c r="C1006" s="1">
        <v>5</v>
      </c>
      <c r="D1006" s="1">
        <v>3</v>
      </c>
      <c r="E1006" s="1">
        <v>0</v>
      </c>
      <c r="H1006" s="1">
        <v>149200</v>
      </c>
      <c r="I1006" s="1">
        <v>53</v>
      </c>
      <c r="J1006" s="5" t="str">
        <f t="shared" si="67"/>
        <v>149200/53</v>
      </c>
      <c r="K1006" s="2" t="s">
        <v>636</v>
      </c>
      <c r="L1006" s="1">
        <v>12</v>
      </c>
      <c r="M1006" s="1">
        <v>9</v>
      </c>
      <c r="N1006" s="1">
        <v>1</v>
      </c>
      <c r="O1006" s="1">
        <v>10</v>
      </c>
      <c r="P1006" s="1">
        <v>2</v>
      </c>
      <c r="Q1006" s="1">
        <v>1</v>
      </c>
      <c r="R1006" s="1">
        <v>1</v>
      </c>
      <c r="S1006" s="12">
        <v>353</v>
      </c>
      <c r="T1006" s="29">
        <v>2</v>
      </c>
      <c r="U1006" s="29">
        <v>32</v>
      </c>
      <c r="V1006" s="61">
        <v>0</v>
      </c>
      <c r="W1006" s="32">
        <f t="shared" si="69"/>
        <v>0</v>
      </c>
      <c r="X1006" s="61">
        <v>0</v>
      </c>
      <c r="Y1006" s="32">
        <f t="shared" si="66"/>
        <v>0</v>
      </c>
      <c r="Z1006" s="61">
        <v>0</v>
      </c>
      <c r="AA1006" s="32">
        <f t="shared" si="68"/>
        <v>0</v>
      </c>
      <c r="AB1006" s="32">
        <v>0</v>
      </c>
      <c r="AC1006" s="32">
        <v>0</v>
      </c>
      <c r="AD1006" s="32">
        <v>0</v>
      </c>
      <c r="AE1006" s="32">
        <v>0</v>
      </c>
      <c r="AF1006" s="32">
        <v>0</v>
      </c>
      <c r="AG1006" s="32">
        <v>0</v>
      </c>
      <c r="AH1006" s="32">
        <v>0</v>
      </c>
      <c r="AI1006" s="21">
        <v>0</v>
      </c>
      <c r="AJ1006" s="21">
        <v>0</v>
      </c>
      <c r="AK1006" s="9">
        <v>0</v>
      </c>
      <c r="AL1006" s="9">
        <v>0</v>
      </c>
      <c r="AM1006" s="9">
        <v>0</v>
      </c>
      <c r="AN1006" s="21">
        <v>0</v>
      </c>
      <c r="AO1006" s="87">
        <v>0</v>
      </c>
      <c r="AP1006" s="83">
        <v>0</v>
      </c>
      <c r="AQ1006" s="24">
        <v>0</v>
      </c>
      <c r="AR1006" s="24">
        <v>0</v>
      </c>
      <c r="AS1006" s="24">
        <v>0</v>
      </c>
      <c r="AT1006" s="24">
        <v>0</v>
      </c>
      <c r="AU1006" s="24">
        <v>0</v>
      </c>
      <c r="AV1006" s="24">
        <f>VLOOKUP(J1006,Foglio4!$D$2:$I$1206,6,0)</f>
        <v>0</v>
      </c>
      <c r="AW1006" s="24">
        <f>VLOOKUP(SPESA!J1006,Foglio4!$D$2:$J$1206,7,0)</f>
        <v>0</v>
      </c>
    </row>
    <row r="1007" spans="1:49">
      <c r="A1007" s="1">
        <v>1</v>
      </c>
      <c r="B1007" s="1">
        <v>10</v>
      </c>
      <c r="C1007" s="1">
        <v>5</v>
      </c>
      <c r="D1007" s="1">
        <v>3</v>
      </c>
      <c r="E1007" s="1">
        <v>0</v>
      </c>
      <c r="H1007" s="1">
        <v>149200</v>
      </c>
      <c r="I1007" s="1">
        <v>55</v>
      </c>
      <c r="J1007" s="5" t="str">
        <f t="shared" si="67"/>
        <v>149200/55</v>
      </c>
      <c r="K1007" s="2" t="s">
        <v>88</v>
      </c>
      <c r="L1007" s="1">
        <v>12</v>
      </c>
      <c r="M1007" s="1">
        <v>9</v>
      </c>
      <c r="N1007" s="1">
        <v>1</v>
      </c>
      <c r="O1007" s="1">
        <v>10</v>
      </c>
      <c r="P1007" s="1">
        <v>2</v>
      </c>
      <c r="Q1007" s="1">
        <v>1</v>
      </c>
      <c r="R1007" s="1">
        <v>1</v>
      </c>
      <c r="S1007" s="12">
        <v>353</v>
      </c>
      <c r="T1007" s="29">
        <v>2</v>
      </c>
      <c r="U1007" s="29">
        <v>32</v>
      </c>
      <c r="V1007" s="61">
        <v>0</v>
      </c>
      <c r="W1007" s="32">
        <f t="shared" si="69"/>
        <v>0</v>
      </c>
      <c r="X1007" s="61">
        <v>0</v>
      </c>
      <c r="Y1007" s="32">
        <f t="shared" si="66"/>
        <v>0</v>
      </c>
      <c r="Z1007" s="61">
        <v>0</v>
      </c>
      <c r="AA1007" s="32">
        <f t="shared" si="68"/>
        <v>0</v>
      </c>
      <c r="AB1007" s="32">
        <v>0</v>
      </c>
      <c r="AC1007" s="32">
        <v>0</v>
      </c>
      <c r="AD1007" s="32">
        <v>0</v>
      </c>
      <c r="AE1007" s="32">
        <v>0</v>
      </c>
      <c r="AF1007" s="32">
        <v>0</v>
      </c>
      <c r="AG1007" s="32">
        <v>0</v>
      </c>
      <c r="AH1007" s="32">
        <v>0</v>
      </c>
      <c r="AI1007" s="21">
        <v>0</v>
      </c>
      <c r="AJ1007" s="21">
        <v>0</v>
      </c>
      <c r="AK1007" s="9">
        <v>0</v>
      </c>
      <c r="AL1007" s="9">
        <v>0</v>
      </c>
      <c r="AM1007" s="9">
        <v>0</v>
      </c>
      <c r="AN1007" s="21">
        <v>0</v>
      </c>
      <c r="AO1007" s="87">
        <v>0</v>
      </c>
      <c r="AP1007" s="83">
        <v>0</v>
      </c>
      <c r="AQ1007" s="24">
        <v>0</v>
      </c>
      <c r="AR1007" s="24">
        <v>0</v>
      </c>
      <c r="AS1007" s="24">
        <v>0</v>
      </c>
      <c r="AT1007" s="24">
        <v>0</v>
      </c>
      <c r="AU1007" s="24">
        <v>0</v>
      </c>
      <c r="AV1007" s="24">
        <f>VLOOKUP(J1007,Foglio4!$D$2:$I$1206,6,0)</f>
        <v>0</v>
      </c>
      <c r="AW1007" s="24">
        <f>VLOOKUP(SPESA!J1007,Foglio4!$D$2:$J$1206,7,0)</f>
        <v>0</v>
      </c>
    </row>
    <row r="1008" spans="1:49">
      <c r="A1008" s="1">
        <v>1</v>
      </c>
      <c r="B1008" s="1">
        <v>10</v>
      </c>
      <c r="C1008" s="1">
        <v>5</v>
      </c>
      <c r="D1008" s="1">
        <v>3</v>
      </c>
      <c r="E1008" s="1">
        <v>0</v>
      </c>
      <c r="H1008" s="1">
        <v>149200</v>
      </c>
      <c r="I1008" s="1">
        <v>56</v>
      </c>
      <c r="J1008" s="5" t="str">
        <f t="shared" si="67"/>
        <v>149200/56</v>
      </c>
      <c r="K1008" s="2" t="s">
        <v>637</v>
      </c>
      <c r="L1008" s="1">
        <v>12</v>
      </c>
      <c r="M1008" s="1">
        <v>9</v>
      </c>
      <c r="N1008" s="1">
        <v>1</v>
      </c>
      <c r="O1008" s="1">
        <v>10</v>
      </c>
      <c r="P1008" s="1">
        <v>2</v>
      </c>
      <c r="Q1008" s="1">
        <v>1</v>
      </c>
      <c r="R1008" s="1">
        <v>1</v>
      </c>
      <c r="S1008" s="12">
        <v>202</v>
      </c>
      <c r="T1008" s="29">
        <v>2</v>
      </c>
      <c r="U1008" s="29">
        <v>32</v>
      </c>
      <c r="V1008" s="61">
        <v>0</v>
      </c>
      <c r="W1008" s="32">
        <f t="shared" si="69"/>
        <v>0</v>
      </c>
      <c r="X1008" s="61">
        <v>0</v>
      </c>
      <c r="Y1008" s="32">
        <f t="shared" si="66"/>
        <v>0</v>
      </c>
      <c r="Z1008" s="61">
        <v>0</v>
      </c>
      <c r="AA1008" s="32">
        <f t="shared" si="68"/>
        <v>0</v>
      </c>
      <c r="AB1008" s="32">
        <v>0</v>
      </c>
      <c r="AC1008" s="32">
        <v>0</v>
      </c>
      <c r="AD1008" s="32">
        <v>0</v>
      </c>
      <c r="AE1008" s="32">
        <v>0</v>
      </c>
      <c r="AF1008" s="32">
        <v>0</v>
      </c>
      <c r="AG1008" s="32">
        <v>0</v>
      </c>
      <c r="AH1008" s="32">
        <v>0</v>
      </c>
      <c r="AI1008" s="21">
        <v>0</v>
      </c>
      <c r="AJ1008" s="21">
        <v>0</v>
      </c>
      <c r="AK1008" s="9">
        <v>0</v>
      </c>
      <c r="AL1008" s="9">
        <v>0</v>
      </c>
      <c r="AM1008" s="9">
        <v>0</v>
      </c>
      <c r="AN1008" s="21">
        <v>0</v>
      </c>
      <c r="AO1008" s="87">
        <v>0</v>
      </c>
      <c r="AP1008" s="83">
        <v>0</v>
      </c>
      <c r="AQ1008" s="24">
        <v>0</v>
      </c>
      <c r="AR1008" s="24">
        <v>0</v>
      </c>
      <c r="AS1008" s="24">
        <v>0</v>
      </c>
      <c r="AT1008" s="24">
        <v>0</v>
      </c>
      <c r="AU1008" s="24">
        <v>0</v>
      </c>
      <c r="AV1008" s="24">
        <f>VLOOKUP(J1008,Foglio4!$D$2:$I$1206,6,0)</f>
        <v>0</v>
      </c>
      <c r="AW1008" s="24">
        <f>VLOOKUP(SPESA!J1008,Foglio4!$D$2:$J$1206,7,0)</f>
        <v>0</v>
      </c>
    </row>
    <row r="1009" spans="1:49">
      <c r="A1009" s="1">
        <v>1</v>
      </c>
      <c r="B1009" s="1">
        <v>10</v>
      </c>
      <c r="C1009" s="1">
        <v>5</v>
      </c>
      <c r="D1009" s="1">
        <v>3</v>
      </c>
      <c r="E1009" s="1">
        <v>0</v>
      </c>
      <c r="H1009" s="1">
        <v>149200</v>
      </c>
      <c r="I1009" s="1">
        <v>60</v>
      </c>
      <c r="J1009" s="5" t="str">
        <f t="shared" si="67"/>
        <v>149200/60</v>
      </c>
      <c r="K1009" s="2" t="s">
        <v>125</v>
      </c>
      <c r="L1009" s="1">
        <v>12</v>
      </c>
      <c r="M1009" s="1">
        <v>9</v>
      </c>
      <c r="N1009" s="1">
        <v>1</v>
      </c>
      <c r="O1009" s="1">
        <v>10</v>
      </c>
      <c r="P1009" s="1">
        <v>2</v>
      </c>
      <c r="Q1009" s="1">
        <v>1</v>
      </c>
      <c r="R1009" s="1">
        <v>1</v>
      </c>
      <c r="S1009" s="12">
        <v>202</v>
      </c>
      <c r="T1009" s="29">
        <v>2</v>
      </c>
      <c r="U1009" s="29">
        <v>32</v>
      </c>
      <c r="V1009" s="61">
        <v>0</v>
      </c>
      <c r="W1009" s="32">
        <f t="shared" si="69"/>
        <v>0</v>
      </c>
      <c r="X1009" s="61">
        <v>0</v>
      </c>
      <c r="Y1009" s="32">
        <f t="shared" si="66"/>
        <v>0</v>
      </c>
      <c r="Z1009" s="61">
        <v>0</v>
      </c>
      <c r="AA1009" s="32">
        <f t="shared" si="68"/>
        <v>0</v>
      </c>
      <c r="AB1009" s="32">
        <v>0</v>
      </c>
      <c r="AC1009" s="32">
        <v>0</v>
      </c>
      <c r="AD1009" s="32">
        <v>0</v>
      </c>
      <c r="AE1009" s="32">
        <v>0</v>
      </c>
      <c r="AF1009" s="32">
        <v>0</v>
      </c>
      <c r="AG1009" s="32">
        <v>0</v>
      </c>
      <c r="AH1009" s="32">
        <v>0</v>
      </c>
      <c r="AI1009" s="21">
        <v>0</v>
      </c>
      <c r="AJ1009" s="21">
        <v>0</v>
      </c>
      <c r="AK1009" s="9">
        <v>0</v>
      </c>
      <c r="AL1009" s="9">
        <v>0</v>
      </c>
      <c r="AM1009" s="9">
        <v>0</v>
      </c>
      <c r="AN1009" s="21">
        <v>0</v>
      </c>
      <c r="AO1009" s="87">
        <v>0</v>
      </c>
      <c r="AP1009" s="83">
        <v>0</v>
      </c>
      <c r="AQ1009" s="24">
        <v>0</v>
      </c>
      <c r="AR1009" s="24">
        <v>0</v>
      </c>
      <c r="AS1009" s="24">
        <v>0</v>
      </c>
      <c r="AT1009" s="24">
        <v>0</v>
      </c>
      <c r="AU1009" s="24">
        <v>0</v>
      </c>
      <c r="AV1009" s="24">
        <f>VLOOKUP(J1009,Foglio4!$D$2:$I$1206,6,0)</f>
        <v>0</v>
      </c>
      <c r="AW1009" s="24">
        <f>VLOOKUP(SPESA!J1009,Foglio4!$D$2:$J$1206,7,0)</f>
        <v>0</v>
      </c>
    </row>
    <row r="1010" spans="1:49">
      <c r="A1010" s="1">
        <v>1</v>
      </c>
      <c r="B1010" s="1">
        <v>10</v>
      </c>
      <c r="C1010" s="1">
        <v>5</v>
      </c>
      <c r="D1010" s="1">
        <v>3</v>
      </c>
      <c r="E1010" s="1">
        <v>0</v>
      </c>
      <c r="H1010" s="1">
        <v>149400</v>
      </c>
      <c r="I1010" s="1">
        <v>0</v>
      </c>
      <c r="J1010" s="5" t="str">
        <f t="shared" si="67"/>
        <v>149400/0</v>
      </c>
      <c r="K1010" s="2" t="s">
        <v>638</v>
      </c>
      <c r="L1010" s="1">
        <v>12</v>
      </c>
      <c r="M1010" s="1">
        <v>9</v>
      </c>
      <c r="N1010" s="1">
        <v>1</v>
      </c>
      <c r="O1010" s="1">
        <v>3</v>
      </c>
      <c r="P1010" s="1">
        <v>2</v>
      </c>
      <c r="Q1010" s="1">
        <v>5</v>
      </c>
      <c r="R1010" s="1">
        <v>999</v>
      </c>
      <c r="S1010" s="12">
        <v>353</v>
      </c>
      <c r="T1010" s="29">
        <v>2</v>
      </c>
      <c r="U1010" s="29">
        <v>32</v>
      </c>
      <c r="V1010" s="61">
        <v>2451886</v>
      </c>
      <c r="W1010" s="32">
        <f t="shared" si="69"/>
        <v>1266.2934404809246</v>
      </c>
      <c r="X1010" s="61">
        <v>7500000</v>
      </c>
      <c r="Y1010" s="32">
        <f t="shared" si="66"/>
        <v>3873.4267431711487</v>
      </c>
      <c r="Z1010" s="61">
        <v>7500000</v>
      </c>
      <c r="AA1010" s="32">
        <f t="shared" si="68"/>
        <v>3873.4267431711487</v>
      </c>
      <c r="AB1010" s="32">
        <v>4187.32</v>
      </c>
      <c r="AC1010" s="32">
        <v>4397.34</v>
      </c>
      <c r="AD1010" s="32">
        <v>3613.21</v>
      </c>
      <c r="AE1010" s="32">
        <v>0</v>
      </c>
      <c r="AF1010" s="32">
        <v>0</v>
      </c>
      <c r="AG1010" s="32">
        <v>0</v>
      </c>
      <c r="AH1010" s="32">
        <v>0</v>
      </c>
      <c r="AI1010" s="21">
        <v>0</v>
      </c>
      <c r="AJ1010" s="21">
        <v>0</v>
      </c>
      <c r="AK1010" s="9">
        <v>0</v>
      </c>
      <c r="AL1010" s="9">
        <v>0</v>
      </c>
      <c r="AM1010" s="9">
        <v>0</v>
      </c>
      <c r="AN1010" s="21">
        <v>0</v>
      </c>
      <c r="AO1010" s="87">
        <v>0</v>
      </c>
      <c r="AP1010" s="83">
        <v>0</v>
      </c>
      <c r="AQ1010" s="24">
        <v>0</v>
      </c>
      <c r="AR1010" s="24">
        <v>0</v>
      </c>
      <c r="AS1010" s="24">
        <v>0</v>
      </c>
      <c r="AT1010" s="24">
        <v>0</v>
      </c>
      <c r="AU1010" s="24">
        <v>0</v>
      </c>
      <c r="AV1010" s="24">
        <f>VLOOKUP(J1010,Foglio4!$D$2:$I$1206,6,0)</f>
        <v>0</v>
      </c>
      <c r="AW1010" s="24">
        <f>VLOOKUP(SPESA!J1010,Foglio4!$D$2:$J$1206,7,0)</f>
        <v>0</v>
      </c>
    </row>
    <row r="1011" spans="1:49">
      <c r="A1011" s="5">
        <v>1</v>
      </c>
      <c r="B1011" s="5">
        <v>10</v>
      </c>
      <c r="C1011" s="5">
        <v>5</v>
      </c>
      <c r="D1011" s="5">
        <v>7</v>
      </c>
      <c r="E1011" s="5">
        <v>0</v>
      </c>
      <c r="F1011" s="5">
        <v>149500</v>
      </c>
      <c r="G1011" s="5">
        <v>0</v>
      </c>
      <c r="H1011" s="5">
        <v>0</v>
      </c>
      <c r="I1011" s="5">
        <v>0</v>
      </c>
      <c r="J1011" s="5" t="str">
        <f t="shared" si="67"/>
        <v>0/0</v>
      </c>
      <c r="K1011" s="2" t="s">
        <v>948</v>
      </c>
      <c r="L1011" s="5">
        <v>0</v>
      </c>
      <c r="M1011" s="5">
        <v>0</v>
      </c>
      <c r="N1011" s="5">
        <v>0</v>
      </c>
      <c r="O1011" s="5">
        <v>0</v>
      </c>
      <c r="P1011" s="5">
        <v>0</v>
      </c>
      <c r="Q1011" s="5">
        <v>0</v>
      </c>
      <c r="R1011" s="5">
        <v>0</v>
      </c>
      <c r="S1011" s="45">
        <v>301</v>
      </c>
      <c r="T1011" s="29">
        <v>2</v>
      </c>
      <c r="U1011" s="29">
        <v>32</v>
      </c>
      <c r="V1011" s="61">
        <v>562484</v>
      </c>
      <c r="W1011" s="32">
        <f t="shared" si="69"/>
        <v>290.49874242745074</v>
      </c>
      <c r="X1011" s="61">
        <v>2531402</v>
      </c>
      <c r="Y1011" s="32">
        <f t="shared" si="66"/>
        <v>1307.3600272689243</v>
      </c>
      <c r="Z1011" s="61">
        <v>2743917</v>
      </c>
      <c r="AA1011" s="32">
        <f t="shared" si="68"/>
        <v>1417.1148651789265</v>
      </c>
      <c r="AB1011" s="32">
        <v>1489</v>
      </c>
      <c r="AC1011" s="32">
        <v>1499.36</v>
      </c>
      <c r="AD1011" s="32">
        <v>1509.42</v>
      </c>
      <c r="AE1011" s="32">
        <v>0</v>
      </c>
      <c r="AF1011" s="32">
        <v>0</v>
      </c>
      <c r="AG1011" s="32">
        <v>0</v>
      </c>
      <c r="AH1011" s="32">
        <v>0</v>
      </c>
      <c r="AI1011" s="21">
        <v>0</v>
      </c>
      <c r="AJ1011" s="21">
        <v>0</v>
      </c>
      <c r="AK1011" s="9">
        <v>0</v>
      </c>
      <c r="AL1011" s="9">
        <v>0</v>
      </c>
      <c r="AM1011" s="9">
        <v>0</v>
      </c>
      <c r="AN1011" s="21">
        <v>0</v>
      </c>
      <c r="AO1011" s="87">
        <v>0</v>
      </c>
      <c r="AP1011" s="83">
        <v>0</v>
      </c>
      <c r="AQ1011" s="24">
        <v>0</v>
      </c>
      <c r="AR1011" s="24">
        <v>0</v>
      </c>
      <c r="AS1011" s="24">
        <v>0</v>
      </c>
      <c r="AT1011" s="24">
        <v>0</v>
      </c>
      <c r="AU1011" s="24">
        <v>0</v>
      </c>
      <c r="AV1011" s="24">
        <v>0</v>
      </c>
      <c r="AW1011" s="24">
        <v>0</v>
      </c>
    </row>
    <row r="1012" spans="1:49">
      <c r="A1012" s="5">
        <v>1</v>
      </c>
      <c r="B1012" s="5">
        <v>10</v>
      </c>
      <c r="C1012" s="5">
        <v>5</v>
      </c>
      <c r="D1012" s="5">
        <v>8</v>
      </c>
      <c r="E1012" s="5">
        <v>0</v>
      </c>
      <c r="F1012" s="5">
        <v>150000</v>
      </c>
      <c r="G1012" s="5">
        <v>0</v>
      </c>
      <c r="H1012" s="5">
        <v>0</v>
      </c>
      <c r="I1012" s="5">
        <v>0</v>
      </c>
      <c r="J1012" s="5" t="str">
        <f t="shared" si="67"/>
        <v>0/0</v>
      </c>
      <c r="K1012" s="2" t="s">
        <v>1074</v>
      </c>
      <c r="L1012" s="5">
        <v>0</v>
      </c>
      <c r="M1012" s="5">
        <v>0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70">
        <v>300</v>
      </c>
      <c r="T1012" s="29">
        <v>2</v>
      </c>
      <c r="U1012" s="29">
        <v>3</v>
      </c>
      <c r="V1012" s="61">
        <v>0</v>
      </c>
      <c r="W1012" s="32">
        <f t="shared" si="69"/>
        <v>0</v>
      </c>
      <c r="X1012" s="61">
        <v>28271500</v>
      </c>
      <c r="Y1012" s="32">
        <f t="shared" si="66"/>
        <v>14601.011222608417</v>
      </c>
      <c r="Z1012" s="61">
        <v>0</v>
      </c>
      <c r="AA1012" s="32">
        <v>0</v>
      </c>
      <c r="AB1012" s="32">
        <v>0</v>
      </c>
      <c r="AC1012" s="32">
        <v>0</v>
      </c>
      <c r="AD1012" s="32">
        <v>0</v>
      </c>
      <c r="AE1012" s="32">
        <v>0</v>
      </c>
      <c r="AF1012" s="32">
        <v>0</v>
      </c>
      <c r="AG1012" s="32">
        <v>0</v>
      </c>
      <c r="AH1012" s="32">
        <v>0</v>
      </c>
      <c r="AI1012" s="21">
        <v>0</v>
      </c>
      <c r="AJ1012" s="21">
        <v>0</v>
      </c>
      <c r="AK1012" s="9">
        <v>0</v>
      </c>
      <c r="AL1012" s="9">
        <v>0</v>
      </c>
      <c r="AM1012" s="9">
        <v>0</v>
      </c>
      <c r="AN1012" s="21">
        <v>0</v>
      </c>
      <c r="AO1012" s="87">
        <v>0</v>
      </c>
      <c r="AP1012" s="83">
        <v>0</v>
      </c>
      <c r="AQ1012" s="24">
        <v>0</v>
      </c>
      <c r="AR1012" s="24">
        <v>0</v>
      </c>
      <c r="AS1012" s="24">
        <v>0</v>
      </c>
      <c r="AT1012" s="24">
        <v>0</v>
      </c>
      <c r="AU1012" s="24">
        <v>0</v>
      </c>
      <c r="AV1012" s="24">
        <v>0</v>
      </c>
      <c r="AW1012" s="24">
        <v>0</v>
      </c>
    </row>
    <row r="1013" spans="1:49">
      <c r="A1013" s="1">
        <v>1</v>
      </c>
      <c r="B1013" s="1">
        <v>10</v>
      </c>
      <c r="C1013" s="1">
        <v>5</v>
      </c>
      <c r="D1013" s="1">
        <v>8</v>
      </c>
      <c r="E1013" s="1">
        <v>0</v>
      </c>
      <c r="H1013" s="1">
        <v>150100</v>
      </c>
      <c r="I1013" s="1">
        <v>0</v>
      </c>
      <c r="J1013" s="5" t="str">
        <f t="shared" si="67"/>
        <v>150100/0</v>
      </c>
      <c r="K1013" s="2" t="s">
        <v>639</v>
      </c>
      <c r="L1013" s="1">
        <v>12</v>
      </c>
      <c r="M1013" s="1">
        <v>9</v>
      </c>
      <c r="N1013" s="1">
        <v>1</v>
      </c>
      <c r="O1013" s="1">
        <v>10</v>
      </c>
      <c r="P1013" s="1">
        <v>99</v>
      </c>
      <c r="Q1013" s="1">
        <v>99</v>
      </c>
      <c r="R1013" s="1">
        <v>999</v>
      </c>
      <c r="S1013" s="12">
        <v>202</v>
      </c>
      <c r="T1013" s="29">
        <v>2</v>
      </c>
      <c r="U1013" s="29">
        <v>32</v>
      </c>
      <c r="V1013" s="61">
        <v>0</v>
      </c>
      <c r="W1013" s="32">
        <f t="shared" si="69"/>
        <v>0</v>
      </c>
      <c r="X1013" s="61">
        <v>0</v>
      </c>
      <c r="Y1013" s="32">
        <f t="shared" si="66"/>
        <v>0</v>
      </c>
      <c r="Z1013" s="61">
        <v>0</v>
      </c>
      <c r="AA1013" s="32">
        <f t="shared" si="68"/>
        <v>0</v>
      </c>
      <c r="AB1013" s="32">
        <v>0</v>
      </c>
      <c r="AC1013" s="32">
        <v>0</v>
      </c>
      <c r="AD1013" s="32">
        <v>0</v>
      </c>
      <c r="AE1013" s="32">
        <v>0</v>
      </c>
      <c r="AF1013" s="32">
        <v>0</v>
      </c>
      <c r="AG1013" s="32">
        <v>0</v>
      </c>
      <c r="AH1013" s="32">
        <v>0</v>
      </c>
      <c r="AI1013" s="21">
        <v>0</v>
      </c>
      <c r="AJ1013" s="21">
        <v>0</v>
      </c>
      <c r="AK1013" s="9">
        <v>0</v>
      </c>
      <c r="AL1013" s="9">
        <v>0</v>
      </c>
      <c r="AM1013" s="9">
        <v>14770.78</v>
      </c>
      <c r="AN1013" s="21">
        <v>15000</v>
      </c>
      <c r="AO1013" s="87">
        <v>15000</v>
      </c>
      <c r="AP1013" s="83">
        <v>15000</v>
      </c>
      <c r="AQ1013" s="24">
        <v>15000</v>
      </c>
      <c r="AR1013" s="24">
        <v>0</v>
      </c>
      <c r="AS1013" s="24">
        <v>0</v>
      </c>
      <c r="AT1013" s="24">
        <v>0</v>
      </c>
      <c r="AU1013" s="24">
        <v>0</v>
      </c>
      <c r="AV1013" s="24">
        <f>VLOOKUP(J1013,Foglio4!$D$2:$I$1206,6,0)</f>
        <v>0</v>
      </c>
      <c r="AW1013" s="24">
        <f>VLOOKUP(SPESA!J1013,Foglio4!$D$2:$J$1206,7,0)</f>
        <v>0</v>
      </c>
    </row>
    <row r="1014" spans="1:49">
      <c r="A1014" s="1">
        <v>1</v>
      </c>
      <c r="B1014" s="1">
        <v>10</v>
      </c>
      <c r="C1014" s="1">
        <v>5</v>
      </c>
      <c r="D1014" s="1">
        <v>8</v>
      </c>
      <c r="E1014" s="1">
        <v>0</v>
      </c>
      <c r="H1014" s="1">
        <v>150100</v>
      </c>
      <c r="I1014" s="1">
        <v>71</v>
      </c>
      <c r="J1014" s="5" t="str">
        <f t="shared" si="67"/>
        <v>150100/71</v>
      </c>
      <c r="K1014" s="2" t="s">
        <v>640</v>
      </c>
      <c r="L1014" s="1">
        <v>12</v>
      </c>
      <c r="M1014" s="1">
        <v>9</v>
      </c>
      <c r="N1014" s="1">
        <v>1</v>
      </c>
      <c r="O1014" s="1">
        <v>10</v>
      </c>
      <c r="P1014" s="1">
        <v>2</v>
      </c>
      <c r="Q1014" s="1">
        <v>1</v>
      </c>
      <c r="R1014" s="1">
        <v>1</v>
      </c>
      <c r="S1014" s="12">
        <v>202</v>
      </c>
      <c r="T1014" s="29">
        <v>2</v>
      </c>
      <c r="U1014" s="29">
        <v>32</v>
      </c>
      <c r="V1014" s="61">
        <v>0</v>
      </c>
      <c r="W1014" s="32">
        <f t="shared" si="69"/>
        <v>0</v>
      </c>
      <c r="X1014" s="61">
        <v>0</v>
      </c>
      <c r="Y1014" s="32">
        <f t="shared" si="66"/>
        <v>0</v>
      </c>
      <c r="Z1014" s="61">
        <v>0</v>
      </c>
      <c r="AA1014" s="32">
        <f t="shared" si="68"/>
        <v>0</v>
      </c>
      <c r="AB1014" s="32">
        <v>0</v>
      </c>
      <c r="AC1014" s="32">
        <v>0</v>
      </c>
      <c r="AD1014" s="32">
        <v>0</v>
      </c>
      <c r="AE1014" s="32">
        <v>0</v>
      </c>
      <c r="AF1014" s="32">
        <v>0</v>
      </c>
      <c r="AG1014" s="32">
        <v>0</v>
      </c>
      <c r="AH1014" s="32">
        <v>0</v>
      </c>
      <c r="AI1014" s="21">
        <v>0</v>
      </c>
      <c r="AJ1014" s="21">
        <v>0</v>
      </c>
      <c r="AK1014" s="9">
        <v>0</v>
      </c>
      <c r="AL1014" s="9">
        <v>0</v>
      </c>
      <c r="AM1014" s="9">
        <v>0</v>
      </c>
      <c r="AN1014" s="21">
        <v>0</v>
      </c>
      <c r="AO1014" s="87">
        <v>0</v>
      </c>
      <c r="AP1014" s="83">
        <v>0</v>
      </c>
      <c r="AQ1014" s="24">
        <v>0</v>
      </c>
      <c r="AR1014" s="24">
        <v>0</v>
      </c>
      <c r="AS1014" s="24">
        <v>0</v>
      </c>
      <c r="AT1014" s="24">
        <v>0</v>
      </c>
      <c r="AU1014" s="24">
        <v>0</v>
      </c>
      <c r="AV1014" s="24">
        <f>VLOOKUP(J1014,Foglio4!$D$2:$I$1206,6,0)</f>
        <v>0</v>
      </c>
      <c r="AW1014" s="24">
        <f>VLOOKUP(SPESA!J1014,Foglio4!$D$2:$J$1206,7,0)</f>
        <v>0</v>
      </c>
    </row>
    <row r="1015" spans="1:49">
      <c r="A1015" s="5">
        <v>2</v>
      </c>
      <c r="B1015" s="5">
        <v>1</v>
      </c>
      <c r="C1015" s="5">
        <v>2</v>
      </c>
      <c r="D1015" s="5">
        <v>5</v>
      </c>
      <c r="E1015" s="5">
        <v>0</v>
      </c>
      <c r="F1015" s="5">
        <v>193400</v>
      </c>
      <c r="G1015" s="5">
        <v>0</v>
      </c>
      <c r="H1015" s="5">
        <v>0</v>
      </c>
      <c r="I1015" s="5">
        <v>0</v>
      </c>
      <c r="J1015" s="5" t="str">
        <f t="shared" si="67"/>
        <v>0/0</v>
      </c>
      <c r="K1015" s="2" t="s">
        <v>767</v>
      </c>
      <c r="L1015" s="5">
        <v>0</v>
      </c>
      <c r="M1015" s="5">
        <v>0</v>
      </c>
      <c r="N1015" s="5">
        <v>0</v>
      </c>
      <c r="O1015" s="5">
        <v>0</v>
      </c>
      <c r="P1015" s="5">
        <v>0</v>
      </c>
      <c r="Q1015" s="5">
        <v>0</v>
      </c>
      <c r="R1015" s="5">
        <v>0</v>
      </c>
      <c r="S1015" s="49">
        <v>701</v>
      </c>
      <c r="T1015" s="29">
        <v>1</v>
      </c>
      <c r="U1015" s="29">
        <v>19</v>
      </c>
      <c r="V1015" s="61">
        <v>0</v>
      </c>
      <c r="W1015" s="32">
        <f t="shared" si="69"/>
        <v>0</v>
      </c>
      <c r="X1015" s="61">
        <v>0</v>
      </c>
      <c r="Y1015" s="32">
        <f t="shared" si="66"/>
        <v>0</v>
      </c>
      <c r="Z1015" s="61">
        <v>0</v>
      </c>
      <c r="AA1015" s="32">
        <f t="shared" si="68"/>
        <v>0</v>
      </c>
      <c r="AB1015" s="32">
        <v>0</v>
      </c>
      <c r="AC1015" s="32">
        <v>11250</v>
      </c>
      <c r="AD1015" s="32">
        <v>0</v>
      </c>
      <c r="AE1015" s="32">
        <v>0</v>
      </c>
      <c r="AF1015" s="32">
        <v>0</v>
      </c>
      <c r="AG1015" s="32">
        <v>0</v>
      </c>
      <c r="AH1015" s="32">
        <v>0</v>
      </c>
      <c r="AI1015" s="21">
        <v>0</v>
      </c>
      <c r="AJ1015" s="21">
        <v>0</v>
      </c>
      <c r="AK1015" s="9">
        <v>0</v>
      </c>
      <c r="AL1015" s="9">
        <v>0</v>
      </c>
      <c r="AM1015" s="9">
        <v>0</v>
      </c>
      <c r="AN1015" s="21">
        <v>0</v>
      </c>
      <c r="AO1015" s="87">
        <v>0</v>
      </c>
      <c r="AP1015" s="83">
        <v>0</v>
      </c>
      <c r="AQ1015" s="24">
        <v>0</v>
      </c>
      <c r="AR1015" s="24">
        <v>0</v>
      </c>
      <c r="AS1015" s="24">
        <v>0</v>
      </c>
      <c r="AT1015" s="24">
        <v>0</v>
      </c>
      <c r="AU1015" s="24">
        <v>0</v>
      </c>
      <c r="AV1015" s="24">
        <v>0</v>
      </c>
      <c r="AW1015" s="24">
        <v>0</v>
      </c>
    </row>
    <row r="1016" spans="1:49">
      <c r="A1016" s="5">
        <v>2</v>
      </c>
      <c r="B1016" s="5">
        <v>1</v>
      </c>
      <c r="C1016" s="5">
        <v>3</v>
      </c>
      <c r="D1016" s="5">
        <v>10</v>
      </c>
      <c r="E1016" s="5">
        <v>0</v>
      </c>
      <c r="H1016" s="5">
        <v>197000</v>
      </c>
      <c r="I1016" s="5">
        <v>0</v>
      </c>
      <c r="J1016" s="5" t="str">
        <f t="shared" si="67"/>
        <v>197000/0</v>
      </c>
      <c r="K1016" s="2" t="s">
        <v>851</v>
      </c>
      <c r="L1016" s="5">
        <v>0</v>
      </c>
      <c r="M1016" s="5">
        <v>0</v>
      </c>
      <c r="N1016" s="5">
        <v>0</v>
      </c>
      <c r="O1016" s="5">
        <v>0</v>
      </c>
      <c r="P1016" s="5">
        <v>0</v>
      </c>
      <c r="Q1016" s="5">
        <v>0</v>
      </c>
      <c r="R1016" s="5">
        <v>0</v>
      </c>
      <c r="S1016" s="12">
        <v>300</v>
      </c>
      <c r="T1016" s="29">
        <v>3</v>
      </c>
      <c r="U1016" s="29">
        <v>6</v>
      </c>
      <c r="V1016" s="61">
        <v>0</v>
      </c>
      <c r="W1016" s="32">
        <f t="shared" si="69"/>
        <v>0</v>
      </c>
      <c r="X1016" s="61">
        <v>0</v>
      </c>
      <c r="Y1016" s="32">
        <f t="shared" si="66"/>
        <v>0</v>
      </c>
      <c r="Z1016" s="61">
        <v>0</v>
      </c>
      <c r="AA1016" s="32">
        <f t="shared" si="68"/>
        <v>0</v>
      </c>
      <c r="AB1016" s="32">
        <v>0</v>
      </c>
      <c r="AC1016" s="32">
        <v>0</v>
      </c>
      <c r="AD1016" s="32">
        <v>0</v>
      </c>
      <c r="AE1016" s="32">
        <v>1999685.93</v>
      </c>
      <c r="AF1016" s="32">
        <v>999471.05</v>
      </c>
      <c r="AG1016" s="32">
        <v>999606.8</v>
      </c>
      <c r="AH1016" s="32">
        <v>1498672.32</v>
      </c>
      <c r="AI1016" s="21">
        <v>0</v>
      </c>
      <c r="AJ1016" s="21">
        <v>0</v>
      </c>
      <c r="AK1016" s="9">
        <v>0</v>
      </c>
      <c r="AL1016" s="9">
        <v>0</v>
      </c>
      <c r="AM1016" s="9">
        <v>0</v>
      </c>
      <c r="AN1016" s="21">
        <v>0</v>
      </c>
      <c r="AO1016" s="87">
        <v>0</v>
      </c>
      <c r="AP1016" s="83">
        <v>0</v>
      </c>
      <c r="AQ1016" s="24">
        <v>0</v>
      </c>
      <c r="AR1016" s="24">
        <v>0</v>
      </c>
      <c r="AS1016" s="24">
        <v>0</v>
      </c>
      <c r="AT1016" s="24">
        <v>0</v>
      </c>
      <c r="AU1016" s="24">
        <v>0</v>
      </c>
      <c r="AV1016" s="24">
        <v>0</v>
      </c>
      <c r="AW1016" s="24">
        <v>0</v>
      </c>
    </row>
    <row r="1017" spans="1:49">
      <c r="A1017" s="1">
        <v>2</v>
      </c>
      <c r="B1017" s="1">
        <v>1</v>
      </c>
      <c r="C1017" s="1">
        <v>5</v>
      </c>
      <c r="D1017" s="1">
        <v>1</v>
      </c>
      <c r="E1017" s="1">
        <v>0</v>
      </c>
      <c r="H1017" s="1">
        <v>205100</v>
      </c>
      <c r="I1017" s="1">
        <v>0</v>
      </c>
      <c r="J1017" s="5" t="str">
        <f t="shared" si="67"/>
        <v>205100/0</v>
      </c>
      <c r="K1017" s="2" t="s">
        <v>641</v>
      </c>
      <c r="L1017" s="1">
        <v>1</v>
      </c>
      <c r="M1017" s="1">
        <v>5</v>
      </c>
      <c r="N1017" s="1">
        <v>2</v>
      </c>
      <c r="O1017" s="1">
        <v>2</v>
      </c>
      <c r="P1017" s="1">
        <v>1</v>
      </c>
      <c r="Q1017" s="1">
        <v>9</v>
      </c>
      <c r="R1017" s="1">
        <v>2</v>
      </c>
      <c r="S1017" s="12">
        <v>200</v>
      </c>
      <c r="T1017" s="29">
        <v>2</v>
      </c>
      <c r="U1017" s="29">
        <v>33</v>
      </c>
      <c r="V1017" s="61">
        <v>0</v>
      </c>
      <c r="W1017" s="32">
        <f t="shared" si="69"/>
        <v>0</v>
      </c>
      <c r="X1017" s="61">
        <v>0</v>
      </c>
      <c r="Y1017" s="32">
        <f t="shared" si="66"/>
        <v>0</v>
      </c>
      <c r="Z1017" s="61">
        <v>0</v>
      </c>
      <c r="AA1017" s="32">
        <f t="shared" si="68"/>
        <v>0</v>
      </c>
      <c r="AB1017" s="32">
        <v>0</v>
      </c>
      <c r="AC1017" s="32">
        <v>0</v>
      </c>
      <c r="AD1017" s="32">
        <v>0</v>
      </c>
      <c r="AE1017" s="32">
        <v>50000</v>
      </c>
      <c r="AF1017" s="32">
        <v>0</v>
      </c>
      <c r="AG1017" s="32">
        <v>420000</v>
      </c>
      <c r="AH1017" s="32">
        <v>0</v>
      </c>
      <c r="AI1017" s="21">
        <v>0</v>
      </c>
      <c r="AJ1017" s="21">
        <v>0</v>
      </c>
      <c r="AK1017" s="9">
        <v>0</v>
      </c>
      <c r="AL1017" s="9">
        <v>0</v>
      </c>
      <c r="AM1017" s="9">
        <v>0</v>
      </c>
      <c r="AN1017" s="21">
        <v>0</v>
      </c>
      <c r="AO1017" s="87">
        <v>100000</v>
      </c>
      <c r="AP1017" s="83">
        <v>0</v>
      </c>
      <c r="AQ1017" s="24">
        <v>0</v>
      </c>
      <c r="AR1017" s="24">
        <v>0</v>
      </c>
      <c r="AS1017" s="24">
        <v>0</v>
      </c>
      <c r="AT1017" s="24">
        <v>0</v>
      </c>
      <c r="AU1017" s="24">
        <v>0</v>
      </c>
      <c r="AV1017" s="24">
        <f>VLOOKUP(J1017,Foglio4!$D$2:$I$1206,6,0)</f>
        <v>700000</v>
      </c>
      <c r="AW1017" s="24">
        <f>VLOOKUP(SPESA!J1017,Foglio4!$D$2:$J$1206,7,0)</f>
        <v>300000</v>
      </c>
    </row>
    <row r="1018" spans="1:49">
      <c r="A1018" s="1">
        <v>2</v>
      </c>
      <c r="B1018" s="1">
        <v>1</v>
      </c>
      <c r="C1018" s="1">
        <v>5</v>
      </c>
      <c r="D1018" s="1">
        <v>1</v>
      </c>
      <c r="E1018" s="1">
        <v>0</v>
      </c>
      <c r="H1018" s="1">
        <v>205100</v>
      </c>
      <c r="I1018" s="1">
        <v>71</v>
      </c>
      <c r="J1018" s="5" t="str">
        <f t="shared" si="67"/>
        <v>205100/71</v>
      </c>
      <c r="K1018" s="2" t="s">
        <v>642</v>
      </c>
      <c r="L1018" s="1">
        <v>1</v>
      </c>
      <c r="M1018" s="1">
        <v>5</v>
      </c>
      <c r="N1018" s="1">
        <v>2</v>
      </c>
      <c r="O1018" s="1">
        <v>5</v>
      </c>
      <c r="P1018" s="1">
        <v>2</v>
      </c>
      <c r="Q1018" s="1">
        <v>1</v>
      </c>
      <c r="R1018" s="1">
        <v>0</v>
      </c>
      <c r="S1018" s="12">
        <v>200</v>
      </c>
      <c r="T1018" s="29">
        <v>2</v>
      </c>
      <c r="U1018" s="29">
        <v>33</v>
      </c>
      <c r="V1018" s="61">
        <v>0</v>
      </c>
      <c r="W1018" s="32">
        <f t="shared" si="69"/>
        <v>0</v>
      </c>
      <c r="X1018" s="61">
        <v>0</v>
      </c>
      <c r="Y1018" s="32">
        <f t="shared" si="66"/>
        <v>0</v>
      </c>
      <c r="Z1018" s="61">
        <v>0</v>
      </c>
      <c r="AA1018" s="32">
        <f t="shared" si="68"/>
        <v>0</v>
      </c>
      <c r="AB1018" s="32">
        <v>0</v>
      </c>
      <c r="AC1018" s="32">
        <v>0</v>
      </c>
      <c r="AD1018" s="32">
        <v>0</v>
      </c>
      <c r="AE1018" s="32">
        <v>0</v>
      </c>
      <c r="AF1018" s="32">
        <v>0</v>
      </c>
      <c r="AG1018" s="32">
        <v>0</v>
      </c>
      <c r="AH1018" s="32">
        <v>0</v>
      </c>
      <c r="AI1018" s="21">
        <v>0</v>
      </c>
      <c r="AJ1018" s="21">
        <v>0</v>
      </c>
      <c r="AK1018" s="9">
        <v>0</v>
      </c>
      <c r="AL1018" s="9">
        <v>0</v>
      </c>
      <c r="AM1018" s="9">
        <v>0</v>
      </c>
      <c r="AN1018" s="21">
        <v>0</v>
      </c>
      <c r="AO1018" s="87">
        <v>0</v>
      </c>
      <c r="AP1018" s="83">
        <v>0</v>
      </c>
      <c r="AQ1018" s="24">
        <v>0</v>
      </c>
      <c r="AR1018" s="24">
        <v>0</v>
      </c>
      <c r="AS1018" s="24">
        <v>0</v>
      </c>
      <c r="AT1018" s="24">
        <v>0</v>
      </c>
      <c r="AU1018" s="24">
        <v>0</v>
      </c>
      <c r="AV1018" s="24">
        <f>VLOOKUP(J1018,Foglio4!$D$2:$I$1206,6,0)</f>
        <v>0</v>
      </c>
      <c r="AW1018" s="24">
        <f>VLOOKUP(SPESA!J1018,Foglio4!$D$2:$J$1206,7,0)</f>
        <v>0</v>
      </c>
    </row>
    <row r="1019" spans="1:49">
      <c r="A1019" s="1">
        <v>2</v>
      </c>
      <c r="B1019" s="1">
        <v>1</v>
      </c>
      <c r="C1019" s="1">
        <v>5</v>
      </c>
      <c r="D1019" s="1">
        <v>1</v>
      </c>
      <c r="E1019" s="1">
        <v>0</v>
      </c>
      <c r="H1019" s="1">
        <v>205101</v>
      </c>
      <c r="I1019" s="1">
        <v>0</v>
      </c>
      <c r="J1019" s="5" t="str">
        <f t="shared" si="67"/>
        <v>205101/0</v>
      </c>
      <c r="K1019" s="2" t="s">
        <v>643</v>
      </c>
      <c r="L1019" s="1">
        <v>1</v>
      </c>
      <c r="M1019" s="1">
        <v>6</v>
      </c>
      <c r="N1019" s="1">
        <v>2</v>
      </c>
      <c r="O1019" s="1">
        <v>2</v>
      </c>
      <c r="P1019" s="1">
        <v>2</v>
      </c>
      <c r="Q1019" s="1">
        <v>1</v>
      </c>
      <c r="R1019" s="1">
        <v>2</v>
      </c>
      <c r="S1019" s="12">
        <v>200</v>
      </c>
      <c r="T1019" s="29">
        <v>2</v>
      </c>
      <c r="U1019" s="29">
        <v>33</v>
      </c>
      <c r="V1019" s="61">
        <v>0</v>
      </c>
      <c r="W1019" s="32">
        <f t="shared" si="69"/>
        <v>0</v>
      </c>
      <c r="X1019" s="61">
        <v>0</v>
      </c>
      <c r="Y1019" s="32">
        <f t="shared" si="66"/>
        <v>0</v>
      </c>
      <c r="Z1019" s="61">
        <v>0</v>
      </c>
      <c r="AA1019" s="32">
        <f t="shared" si="68"/>
        <v>0</v>
      </c>
      <c r="AB1019" s="32">
        <v>0</v>
      </c>
      <c r="AC1019" s="32">
        <v>14539.26</v>
      </c>
      <c r="AD1019" s="32">
        <v>44454.5</v>
      </c>
      <c r="AE1019" s="32">
        <v>1950000</v>
      </c>
      <c r="AF1019" s="32">
        <v>150000</v>
      </c>
      <c r="AG1019" s="32">
        <v>342000</v>
      </c>
      <c r="AH1019" s="32">
        <v>0</v>
      </c>
      <c r="AI1019" s="21">
        <v>0</v>
      </c>
      <c r="AJ1019" s="21">
        <v>0</v>
      </c>
      <c r="AK1019" s="9">
        <v>0</v>
      </c>
      <c r="AL1019" s="9">
        <v>0</v>
      </c>
      <c r="AM1019" s="9">
        <v>0</v>
      </c>
      <c r="AN1019" s="21">
        <v>4200</v>
      </c>
      <c r="AO1019" s="87">
        <v>0</v>
      </c>
      <c r="AP1019" s="83">
        <v>0</v>
      </c>
      <c r="AQ1019" s="24">
        <v>0</v>
      </c>
      <c r="AR1019" s="24">
        <v>0</v>
      </c>
      <c r="AS1019" s="24">
        <v>0</v>
      </c>
      <c r="AT1019" s="24">
        <v>0</v>
      </c>
      <c r="AU1019" s="24">
        <v>0</v>
      </c>
      <c r="AV1019" s="24">
        <f>VLOOKUP(J1019,Foglio4!$D$2:$I$1206,6,0)</f>
        <v>0</v>
      </c>
      <c r="AW1019" s="24">
        <f>VLOOKUP(SPESA!J1019,Foglio4!$D$2:$J$1206,7,0)</f>
        <v>0</v>
      </c>
    </row>
    <row r="1020" spans="1:49">
      <c r="A1020" s="1">
        <v>2</v>
      </c>
      <c r="B1020" s="1">
        <v>1</v>
      </c>
      <c r="C1020" s="1">
        <v>5</v>
      </c>
      <c r="D1020" s="1">
        <v>1</v>
      </c>
      <c r="E1020" s="1">
        <v>0</v>
      </c>
      <c r="H1020" s="1">
        <v>205101</v>
      </c>
      <c r="I1020" s="1">
        <v>71</v>
      </c>
      <c r="J1020" s="5" t="str">
        <f t="shared" si="67"/>
        <v>205101/71</v>
      </c>
      <c r="K1020" s="2" t="s">
        <v>644</v>
      </c>
      <c r="L1020" s="1">
        <v>1</v>
      </c>
      <c r="M1020" s="1">
        <v>6</v>
      </c>
      <c r="N1020" s="1">
        <v>2</v>
      </c>
      <c r="O1020" s="1">
        <v>5</v>
      </c>
      <c r="P1020" s="1">
        <v>2</v>
      </c>
      <c r="Q1020" s="1">
        <v>1</v>
      </c>
      <c r="R1020" s="1">
        <v>0</v>
      </c>
      <c r="S1020" s="12">
        <v>200</v>
      </c>
      <c r="T1020" s="29">
        <v>2</v>
      </c>
      <c r="U1020" s="29">
        <v>33</v>
      </c>
      <c r="V1020" s="61">
        <v>0</v>
      </c>
      <c r="W1020" s="32">
        <f t="shared" si="69"/>
        <v>0</v>
      </c>
      <c r="X1020" s="61">
        <v>0</v>
      </c>
      <c r="Y1020" s="32">
        <f t="shared" si="66"/>
        <v>0</v>
      </c>
      <c r="Z1020" s="61">
        <v>0</v>
      </c>
      <c r="AA1020" s="32">
        <f t="shared" si="68"/>
        <v>0</v>
      </c>
      <c r="AB1020" s="32">
        <v>0</v>
      </c>
      <c r="AC1020" s="32">
        <v>0</v>
      </c>
      <c r="AD1020" s="32">
        <v>0</v>
      </c>
      <c r="AE1020" s="32">
        <v>0</v>
      </c>
      <c r="AF1020" s="32">
        <v>0</v>
      </c>
      <c r="AG1020" s="32">
        <v>0</v>
      </c>
      <c r="AH1020" s="32">
        <v>0</v>
      </c>
      <c r="AI1020" s="21">
        <v>0</v>
      </c>
      <c r="AJ1020" s="21">
        <v>0</v>
      </c>
      <c r="AK1020" s="9">
        <v>0</v>
      </c>
      <c r="AL1020" s="9">
        <v>0</v>
      </c>
      <c r="AM1020" s="9">
        <v>0</v>
      </c>
      <c r="AN1020" s="21">
        <v>0</v>
      </c>
      <c r="AO1020" s="87">
        <v>0</v>
      </c>
      <c r="AP1020" s="83">
        <v>0</v>
      </c>
      <c r="AQ1020" s="24">
        <v>0</v>
      </c>
      <c r="AR1020" s="24">
        <v>0</v>
      </c>
      <c r="AS1020" s="24">
        <v>0</v>
      </c>
      <c r="AT1020" s="24">
        <v>0</v>
      </c>
      <c r="AU1020" s="24">
        <v>0</v>
      </c>
      <c r="AV1020" s="24">
        <f>VLOOKUP(J1020,Foglio4!$D$2:$I$1206,6,0)</f>
        <v>0</v>
      </c>
      <c r="AW1020" s="24">
        <f>VLOOKUP(SPESA!J1020,Foglio4!$D$2:$J$1206,7,0)</f>
        <v>0</v>
      </c>
    </row>
    <row r="1021" spans="1:49">
      <c r="A1021" s="5">
        <v>2</v>
      </c>
      <c r="B1021" s="5">
        <v>1</v>
      </c>
      <c r="C1021" s="5">
        <v>5</v>
      </c>
      <c r="D1021" s="5">
        <v>1</v>
      </c>
      <c r="E1021" s="5">
        <v>0</v>
      </c>
      <c r="H1021" s="5">
        <v>205102</v>
      </c>
      <c r="I1021" s="5">
        <v>0</v>
      </c>
      <c r="J1021" s="5" t="str">
        <f t="shared" si="67"/>
        <v>205102/0</v>
      </c>
      <c r="K1021" s="2" t="s">
        <v>889</v>
      </c>
      <c r="L1021" s="5">
        <v>0</v>
      </c>
      <c r="M1021" s="5">
        <v>0</v>
      </c>
      <c r="N1021" s="5">
        <v>0</v>
      </c>
      <c r="O1021" s="5">
        <v>0</v>
      </c>
      <c r="P1021" s="5">
        <v>0</v>
      </c>
      <c r="Q1021" s="5">
        <v>0</v>
      </c>
      <c r="R1021" s="5">
        <v>0</v>
      </c>
      <c r="S1021" s="12">
        <v>702</v>
      </c>
      <c r="T1021" s="29">
        <v>2</v>
      </c>
      <c r="U1021" s="29">
        <v>33</v>
      </c>
      <c r="V1021" s="61">
        <v>0</v>
      </c>
      <c r="W1021" s="32">
        <f t="shared" si="69"/>
        <v>0</v>
      </c>
      <c r="X1021" s="61">
        <v>0</v>
      </c>
      <c r="Y1021" s="32">
        <f t="shared" si="66"/>
        <v>0</v>
      </c>
      <c r="Z1021" s="61">
        <v>0</v>
      </c>
      <c r="AA1021" s="32">
        <f t="shared" si="68"/>
        <v>0</v>
      </c>
      <c r="AB1021" s="32">
        <v>0</v>
      </c>
      <c r="AC1021" s="32">
        <v>0</v>
      </c>
      <c r="AD1021" s="32">
        <v>0</v>
      </c>
      <c r="AE1021" s="32">
        <v>0</v>
      </c>
      <c r="AF1021" s="32">
        <v>30000</v>
      </c>
      <c r="AG1021" s="32">
        <v>0</v>
      </c>
      <c r="AH1021" s="32">
        <v>0</v>
      </c>
      <c r="AI1021" s="21">
        <v>0</v>
      </c>
      <c r="AJ1021" s="21">
        <v>0</v>
      </c>
      <c r="AK1021" s="9">
        <v>0</v>
      </c>
      <c r="AL1021" s="9">
        <v>0</v>
      </c>
      <c r="AM1021" s="9">
        <v>0</v>
      </c>
      <c r="AN1021" s="21">
        <v>0</v>
      </c>
      <c r="AO1021" s="87">
        <v>0</v>
      </c>
      <c r="AP1021" s="83">
        <v>0</v>
      </c>
      <c r="AQ1021" s="24">
        <v>0</v>
      </c>
      <c r="AR1021" s="24">
        <v>0</v>
      </c>
      <c r="AS1021" s="24">
        <v>0</v>
      </c>
      <c r="AT1021" s="24">
        <v>0</v>
      </c>
      <c r="AU1021" s="24">
        <v>0</v>
      </c>
      <c r="AV1021" s="24">
        <f>VLOOKUP(J1021,Foglio4!$D$2:$I$1206,6,0)</f>
        <v>0</v>
      </c>
      <c r="AW1021" s="24">
        <f>VLOOKUP(SPESA!J1021,Foglio4!$D$2:$J$1206,7,0)</f>
        <v>0</v>
      </c>
    </row>
    <row r="1022" spans="1:49">
      <c r="A1022" s="1">
        <v>2</v>
      </c>
      <c r="B1022" s="1">
        <v>1</v>
      </c>
      <c r="C1022" s="1">
        <v>5</v>
      </c>
      <c r="D1022" s="1">
        <v>1</v>
      </c>
      <c r="E1022" s="1">
        <v>0</v>
      </c>
      <c r="H1022" s="1">
        <v>205103</v>
      </c>
      <c r="I1022" s="1">
        <v>0</v>
      </c>
      <c r="J1022" s="5" t="str">
        <f t="shared" si="67"/>
        <v>205103/0</v>
      </c>
      <c r="K1022" s="2" t="s">
        <v>645</v>
      </c>
      <c r="L1022" s="1">
        <v>1</v>
      </c>
      <c r="M1022" s="1">
        <v>6</v>
      </c>
      <c r="N1022" s="1">
        <v>2</v>
      </c>
      <c r="O1022" s="1">
        <v>2</v>
      </c>
      <c r="P1022" s="1">
        <v>3</v>
      </c>
      <c r="Q1022" s="1">
        <v>5</v>
      </c>
      <c r="R1022" s="1">
        <v>1</v>
      </c>
      <c r="S1022" s="12">
        <v>200</v>
      </c>
      <c r="T1022" s="29">
        <v>2</v>
      </c>
      <c r="U1022" s="29">
        <v>33</v>
      </c>
      <c r="V1022" s="61">
        <v>0</v>
      </c>
      <c r="W1022" s="32">
        <f t="shared" si="69"/>
        <v>0</v>
      </c>
      <c r="X1022" s="61">
        <v>0</v>
      </c>
      <c r="Y1022" s="32">
        <f t="shared" si="66"/>
        <v>0</v>
      </c>
      <c r="Z1022" s="61">
        <v>0</v>
      </c>
      <c r="AA1022" s="32">
        <f t="shared" si="68"/>
        <v>0</v>
      </c>
      <c r="AB1022" s="32">
        <v>0</v>
      </c>
      <c r="AC1022" s="32">
        <v>207189.59</v>
      </c>
      <c r="AD1022" s="32">
        <v>1178097.72</v>
      </c>
      <c r="AE1022" s="32">
        <v>240000</v>
      </c>
      <c r="AF1022" s="32">
        <v>0</v>
      </c>
      <c r="AG1022" s="32">
        <v>0</v>
      </c>
      <c r="AH1022" s="32">
        <v>0</v>
      </c>
      <c r="AI1022" s="21">
        <v>2000</v>
      </c>
      <c r="AJ1022" s="21">
        <v>1496</v>
      </c>
      <c r="AK1022" s="9">
        <v>0</v>
      </c>
      <c r="AL1022" s="9">
        <v>0</v>
      </c>
      <c r="AM1022" s="9">
        <v>0</v>
      </c>
      <c r="AN1022" s="21">
        <v>0</v>
      </c>
      <c r="AO1022" s="87">
        <v>0</v>
      </c>
      <c r="AP1022" s="83">
        <v>0</v>
      </c>
      <c r="AQ1022" s="24">
        <v>0</v>
      </c>
      <c r="AR1022" s="24">
        <v>0</v>
      </c>
      <c r="AS1022" s="24">
        <v>0</v>
      </c>
      <c r="AT1022" s="24">
        <v>0</v>
      </c>
      <c r="AU1022" s="24">
        <v>0</v>
      </c>
      <c r="AV1022" s="24">
        <f>VLOOKUP(J1022,Foglio4!$D$2:$I$1206,6,0)</f>
        <v>0</v>
      </c>
      <c r="AW1022" s="24">
        <f>VLOOKUP(SPESA!J1022,Foglio4!$D$2:$J$1206,7,0)</f>
        <v>0</v>
      </c>
    </row>
    <row r="1023" spans="1:49">
      <c r="A1023" s="1">
        <v>2</v>
      </c>
      <c r="B1023" s="1">
        <v>1</v>
      </c>
      <c r="C1023" s="1">
        <v>5</v>
      </c>
      <c r="D1023" s="1">
        <v>1</v>
      </c>
      <c r="E1023" s="1">
        <v>0</v>
      </c>
      <c r="H1023" s="1">
        <v>205103</v>
      </c>
      <c r="I1023" s="1">
        <v>71</v>
      </c>
      <c r="J1023" s="5" t="str">
        <f t="shared" si="67"/>
        <v>205103/71</v>
      </c>
      <c r="K1023" s="2" t="s">
        <v>646</v>
      </c>
      <c r="L1023" s="1">
        <v>1</v>
      </c>
      <c r="M1023" s="1">
        <v>6</v>
      </c>
      <c r="N1023" s="1">
        <v>2</v>
      </c>
      <c r="O1023" s="1">
        <v>5</v>
      </c>
      <c r="P1023" s="1">
        <v>2</v>
      </c>
      <c r="Q1023" s="1">
        <v>1</v>
      </c>
      <c r="R1023" s="1">
        <v>0</v>
      </c>
      <c r="S1023" s="12">
        <v>200</v>
      </c>
      <c r="T1023" s="29">
        <v>2</v>
      </c>
      <c r="U1023" s="29">
        <v>33</v>
      </c>
      <c r="V1023" s="61">
        <v>0</v>
      </c>
      <c r="W1023" s="32">
        <f t="shared" si="69"/>
        <v>0</v>
      </c>
      <c r="X1023" s="61">
        <v>0</v>
      </c>
      <c r="Y1023" s="32">
        <f t="shared" si="66"/>
        <v>0</v>
      </c>
      <c r="Z1023" s="61">
        <v>0</v>
      </c>
      <c r="AA1023" s="32">
        <f t="shared" si="68"/>
        <v>0</v>
      </c>
      <c r="AB1023" s="32">
        <v>0</v>
      </c>
      <c r="AC1023" s="32">
        <v>0</v>
      </c>
      <c r="AD1023" s="32">
        <v>0</v>
      </c>
      <c r="AE1023" s="32">
        <v>0</v>
      </c>
      <c r="AF1023" s="32">
        <v>0</v>
      </c>
      <c r="AG1023" s="32">
        <v>0</v>
      </c>
      <c r="AH1023" s="32">
        <v>0</v>
      </c>
      <c r="AI1023" s="21">
        <v>0</v>
      </c>
      <c r="AJ1023" s="21">
        <v>0</v>
      </c>
      <c r="AK1023" s="9">
        <v>0</v>
      </c>
      <c r="AL1023" s="9">
        <v>0</v>
      </c>
      <c r="AM1023" s="9">
        <v>0</v>
      </c>
      <c r="AN1023" s="21">
        <v>0</v>
      </c>
      <c r="AO1023" s="87">
        <v>0</v>
      </c>
      <c r="AP1023" s="83">
        <v>0</v>
      </c>
      <c r="AQ1023" s="24">
        <v>0</v>
      </c>
      <c r="AR1023" s="24">
        <v>0</v>
      </c>
      <c r="AS1023" s="24">
        <v>0</v>
      </c>
      <c r="AT1023" s="24">
        <v>0</v>
      </c>
      <c r="AU1023" s="24">
        <v>0</v>
      </c>
      <c r="AV1023" s="24">
        <f>VLOOKUP(J1023,Foglio4!$D$2:$I$1206,6,0)</f>
        <v>0</v>
      </c>
      <c r="AW1023" s="24">
        <f>VLOOKUP(SPESA!J1023,Foglio4!$D$2:$J$1206,7,0)</f>
        <v>0</v>
      </c>
    </row>
    <row r="1024" spans="1:49">
      <c r="A1024" s="1">
        <v>2</v>
      </c>
      <c r="B1024" s="1">
        <v>1</v>
      </c>
      <c r="C1024" s="1">
        <v>5</v>
      </c>
      <c r="D1024" s="1">
        <v>1</v>
      </c>
      <c r="E1024" s="1">
        <v>0</v>
      </c>
      <c r="H1024" s="1">
        <v>205104</v>
      </c>
      <c r="I1024" s="1">
        <v>0</v>
      </c>
      <c r="J1024" s="5" t="str">
        <f t="shared" si="67"/>
        <v>205104/0</v>
      </c>
      <c r="K1024" s="2" t="s">
        <v>647</v>
      </c>
      <c r="L1024" s="1">
        <v>1</v>
      </c>
      <c r="M1024" s="1">
        <v>6</v>
      </c>
      <c r="N1024" s="1">
        <v>2</v>
      </c>
      <c r="O1024" s="1">
        <v>2</v>
      </c>
      <c r="P1024" s="1">
        <v>2</v>
      </c>
      <c r="Q1024" s="1">
        <v>1</v>
      </c>
      <c r="R1024" s="1">
        <v>2</v>
      </c>
      <c r="S1024" s="12">
        <v>200</v>
      </c>
      <c r="T1024" s="29">
        <v>2</v>
      </c>
      <c r="U1024" s="29">
        <v>33</v>
      </c>
      <c r="V1024" s="61">
        <v>0</v>
      </c>
      <c r="W1024" s="32">
        <f t="shared" si="69"/>
        <v>0</v>
      </c>
      <c r="X1024" s="61">
        <v>0</v>
      </c>
      <c r="Y1024" s="32">
        <f t="shared" si="66"/>
        <v>0</v>
      </c>
      <c r="Z1024" s="61">
        <v>0</v>
      </c>
      <c r="AA1024" s="32">
        <f t="shared" si="68"/>
        <v>0</v>
      </c>
      <c r="AB1024" s="32">
        <v>0</v>
      </c>
      <c r="AC1024" s="32">
        <v>0</v>
      </c>
      <c r="AD1024" s="32">
        <v>51222.7</v>
      </c>
      <c r="AE1024" s="32">
        <v>205000</v>
      </c>
      <c r="AF1024" s="32">
        <v>145145.26999999999</v>
      </c>
      <c r="AG1024" s="32">
        <v>33923.29</v>
      </c>
      <c r="AH1024" s="32">
        <v>0</v>
      </c>
      <c r="AI1024" s="21">
        <v>0</v>
      </c>
      <c r="AJ1024" s="21">
        <v>38307.5</v>
      </c>
      <c r="AK1024" s="9">
        <v>0</v>
      </c>
      <c r="AL1024" s="9">
        <v>50000</v>
      </c>
      <c r="AM1024" s="9">
        <v>50000</v>
      </c>
      <c r="AN1024" s="21">
        <v>167430.79</v>
      </c>
      <c r="AO1024" s="87">
        <v>0</v>
      </c>
      <c r="AP1024" s="83">
        <v>0</v>
      </c>
      <c r="AQ1024" s="24">
        <v>0</v>
      </c>
      <c r="AR1024" s="24">
        <v>0</v>
      </c>
      <c r="AS1024" s="24">
        <v>0</v>
      </c>
      <c r="AT1024" s="24">
        <v>0</v>
      </c>
      <c r="AU1024" s="24">
        <v>0</v>
      </c>
      <c r="AV1024" s="24">
        <f>VLOOKUP(J1024,Foglio4!$D$2:$I$1206,6,0)</f>
        <v>0</v>
      </c>
      <c r="AW1024" s="24">
        <f>VLOOKUP(SPESA!J1024,Foglio4!$D$2:$J$1206,7,0)</f>
        <v>0</v>
      </c>
    </row>
    <row r="1025" spans="1:49">
      <c r="A1025" s="1">
        <v>2</v>
      </c>
      <c r="B1025" s="1">
        <v>1</v>
      </c>
      <c r="C1025" s="1">
        <v>5</v>
      </c>
      <c r="D1025" s="1">
        <v>1</v>
      </c>
      <c r="E1025" s="1">
        <v>0</v>
      </c>
      <c r="H1025" s="1">
        <v>205104</v>
      </c>
      <c r="I1025" s="1">
        <v>71</v>
      </c>
      <c r="J1025" s="5" t="str">
        <f t="shared" si="67"/>
        <v>205104/71</v>
      </c>
      <c r="K1025" s="2" t="s">
        <v>648</v>
      </c>
      <c r="L1025" s="1">
        <v>1</v>
      </c>
      <c r="M1025" s="1">
        <v>6</v>
      </c>
      <c r="N1025" s="1">
        <v>2</v>
      </c>
      <c r="O1025" s="1">
        <v>5</v>
      </c>
      <c r="P1025" s="1">
        <v>2</v>
      </c>
      <c r="Q1025" s="1">
        <v>1</v>
      </c>
      <c r="R1025" s="1">
        <v>0</v>
      </c>
      <c r="S1025" s="12">
        <v>200</v>
      </c>
      <c r="T1025" s="29">
        <v>2</v>
      </c>
      <c r="U1025" s="29">
        <v>33</v>
      </c>
      <c r="V1025" s="61">
        <v>0</v>
      </c>
      <c r="W1025" s="32">
        <f t="shared" si="69"/>
        <v>0</v>
      </c>
      <c r="X1025" s="61">
        <v>0</v>
      </c>
      <c r="Y1025" s="32">
        <f t="shared" si="66"/>
        <v>0</v>
      </c>
      <c r="Z1025" s="61">
        <v>0</v>
      </c>
      <c r="AA1025" s="32">
        <f t="shared" si="68"/>
        <v>0</v>
      </c>
      <c r="AB1025" s="32">
        <v>0</v>
      </c>
      <c r="AC1025" s="32">
        <v>0</v>
      </c>
      <c r="AD1025" s="32">
        <v>0</v>
      </c>
      <c r="AE1025" s="32">
        <v>0</v>
      </c>
      <c r="AF1025" s="32">
        <v>0</v>
      </c>
      <c r="AG1025" s="32">
        <v>0</v>
      </c>
      <c r="AH1025" s="32">
        <v>0</v>
      </c>
      <c r="AI1025" s="21">
        <v>0</v>
      </c>
      <c r="AJ1025" s="21">
        <v>0</v>
      </c>
      <c r="AK1025" s="9">
        <v>0</v>
      </c>
      <c r="AL1025" s="9">
        <v>0</v>
      </c>
      <c r="AM1025" s="9">
        <v>0</v>
      </c>
      <c r="AN1025" s="21">
        <v>0</v>
      </c>
      <c r="AO1025" s="87">
        <v>0</v>
      </c>
      <c r="AP1025" s="83">
        <v>0</v>
      </c>
      <c r="AQ1025" s="24">
        <v>0</v>
      </c>
      <c r="AR1025" s="24">
        <v>0</v>
      </c>
      <c r="AS1025" s="24">
        <v>0</v>
      </c>
      <c r="AT1025" s="24">
        <v>0</v>
      </c>
      <c r="AU1025" s="24">
        <v>0</v>
      </c>
      <c r="AV1025" s="24">
        <f>VLOOKUP(J1025,Foglio4!$D$2:$I$1206,6,0)</f>
        <v>0</v>
      </c>
      <c r="AW1025" s="24">
        <f>VLOOKUP(SPESA!J1025,Foglio4!$D$2:$J$1206,7,0)</f>
        <v>0</v>
      </c>
    </row>
    <row r="1026" spans="1:49">
      <c r="A1026" s="1">
        <v>2</v>
      </c>
      <c r="B1026" s="1">
        <v>1</v>
      </c>
      <c r="C1026" s="1">
        <v>5</v>
      </c>
      <c r="D1026" s="1">
        <v>1</v>
      </c>
      <c r="E1026" s="1">
        <v>0</v>
      </c>
      <c r="H1026" s="1">
        <v>205105</v>
      </c>
      <c r="I1026" s="1">
        <v>0</v>
      </c>
      <c r="J1026" s="5" t="str">
        <f t="shared" si="67"/>
        <v>205105/0</v>
      </c>
      <c r="K1026" s="2" t="s">
        <v>649</v>
      </c>
      <c r="L1026" s="1">
        <v>1</v>
      </c>
      <c r="M1026" s="1">
        <v>6</v>
      </c>
      <c r="N1026" s="1">
        <v>2</v>
      </c>
      <c r="O1026" s="1">
        <v>2</v>
      </c>
      <c r="P1026" s="1">
        <v>2</v>
      </c>
      <c r="Q1026" s="1">
        <v>1</v>
      </c>
      <c r="R1026" s="1">
        <v>999</v>
      </c>
      <c r="S1026" s="12">
        <v>200</v>
      </c>
      <c r="T1026" s="29">
        <v>2</v>
      </c>
      <c r="U1026" s="29">
        <v>33</v>
      </c>
      <c r="V1026" s="61">
        <v>0</v>
      </c>
      <c r="W1026" s="32">
        <f t="shared" si="69"/>
        <v>0</v>
      </c>
      <c r="X1026" s="61">
        <v>0</v>
      </c>
      <c r="Y1026" s="32">
        <f t="shared" ref="Y1026:Y1094" si="70">X1026/1936.27</f>
        <v>0</v>
      </c>
      <c r="Z1026" s="61">
        <v>0</v>
      </c>
      <c r="AA1026" s="32">
        <f t="shared" si="68"/>
        <v>0</v>
      </c>
      <c r="AB1026" s="32">
        <v>0</v>
      </c>
      <c r="AC1026" s="32">
        <v>0</v>
      </c>
      <c r="AD1026" s="32">
        <v>0</v>
      </c>
      <c r="AE1026" s="32">
        <v>50000</v>
      </c>
      <c r="AF1026" s="32">
        <v>0</v>
      </c>
      <c r="AG1026" s="32">
        <v>0</v>
      </c>
      <c r="AH1026" s="32">
        <v>0</v>
      </c>
      <c r="AI1026" s="21">
        <v>0</v>
      </c>
      <c r="AJ1026" s="21">
        <v>0</v>
      </c>
      <c r="AK1026" s="9">
        <v>0</v>
      </c>
      <c r="AL1026" s="9">
        <v>0</v>
      </c>
      <c r="AM1026" s="9">
        <v>0</v>
      </c>
      <c r="AN1026" s="21">
        <v>2244.8000000000002</v>
      </c>
      <c r="AO1026" s="87">
        <v>0</v>
      </c>
      <c r="AP1026" s="83">
        <v>0</v>
      </c>
      <c r="AQ1026" s="24">
        <v>0</v>
      </c>
      <c r="AR1026" s="24">
        <v>0</v>
      </c>
      <c r="AS1026" s="24">
        <v>0</v>
      </c>
      <c r="AT1026" s="24">
        <v>0</v>
      </c>
      <c r="AU1026" s="24">
        <v>0</v>
      </c>
      <c r="AV1026" s="24">
        <f>VLOOKUP(J1026,Foglio4!$D$2:$I$1206,6,0)</f>
        <v>0</v>
      </c>
      <c r="AW1026" s="24">
        <f>VLOOKUP(SPESA!J1026,Foglio4!$D$2:$J$1206,7,0)</f>
        <v>0</v>
      </c>
    </row>
    <row r="1027" spans="1:49">
      <c r="A1027" s="1">
        <v>2</v>
      </c>
      <c r="B1027" s="1">
        <v>1</v>
      </c>
      <c r="C1027" s="1">
        <v>5</v>
      </c>
      <c r="D1027" s="1">
        <v>1</v>
      </c>
      <c r="E1027" s="1">
        <v>0</v>
      </c>
      <c r="H1027" s="1">
        <v>205105</v>
      </c>
      <c r="I1027" s="1">
        <v>71</v>
      </c>
      <c r="J1027" s="5" t="str">
        <f t="shared" si="67"/>
        <v>205105/71</v>
      </c>
      <c r="K1027" s="2" t="s">
        <v>650</v>
      </c>
      <c r="L1027" s="1">
        <v>1</v>
      </c>
      <c r="M1027" s="1">
        <v>6</v>
      </c>
      <c r="N1027" s="1">
        <v>2</v>
      </c>
      <c r="O1027" s="1">
        <v>5</v>
      </c>
      <c r="P1027" s="1">
        <v>2</v>
      </c>
      <c r="Q1027" s="1">
        <v>1</v>
      </c>
      <c r="R1027" s="1">
        <v>0</v>
      </c>
      <c r="S1027" s="12">
        <v>200</v>
      </c>
      <c r="T1027" s="29">
        <v>2</v>
      </c>
      <c r="U1027" s="29">
        <v>33</v>
      </c>
      <c r="V1027" s="61">
        <v>0</v>
      </c>
      <c r="W1027" s="32">
        <f t="shared" si="69"/>
        <v>0</v>
      </c>
      <c r="X1027" s="61">
        <v>0</v>
      </c>
      <c r="Y1027" s="32">
        <f t="shared" si="70"/>
        <v>0</v>
      </c>
      <c r="Z1027" s="61">
        <v>0</v>
      </c>
      <c r="AA1027" s="32">
        <f t="shared" si="68"/>
        <v>0</v>
      </c>
      <c r="AB1027" s="32">
        <v>0</v>
      </c>
      <c r="AC1027" s="32">
        <v>0</v>
      </c>
      <c r="AD1027" s="32">
        <v>0</v>
      </c>
      <c r="AE1027" s="32">
        <v>0</v>
      </c>
      <c r="AF1027" s="32">
        <v>0</v>
      </c>
      <c r="AG1027" s="32">
        <v>0</v>
      </c>
      <c r="AH1027" s="32">
        <v>0</v>
      </c>
      <c r="AI1027" s="21">
        <v>0</v>
      </c>
      <c r="AJ1027" s="21">
        <v>0</v>
      </c>
      <c r="AK1027" s="9">
        <v>0</v>
      </c>
      <c r="AL1027" s="9">
        <v>0</v>
      </c>
      <c r="AM1027" s="9">
        <v>0</v>
      </c>
      <c r="AN1027" s="21">
        <v>0</v>
      </c>
      <c r="AO1027" s="87">
        <v>0</v>
      </c>
      <c r="AP1027" s="83">
        <v>0</v>
      </c>
      <c r="AQ1027" s="24">
        <v>0</v>
      </c>
      <c r="AR1027" s="24">
        <v>0</v>
      </c>
      <c r="AS1027" s="24">
        <v>0</v>
      </c>
      <c r="AT1027" s="24">
        <v>0</v>
      </c>
      <c r="AU1027" s="24">
        <v>0</v>
      </c>
      <c r="AV1027" s="24">
        <f>VLOOKUP(J1027,Foglio4!$D$2:$I$1206,6,0)</f>
        <v>0</v>
      </c>
      <c r="AW1027" s="24">
        <f>VLOOKUP(SPESA!J1027,Foglio4!$D$2:$J$1206,7,0)</f>
        <v>0</v>
      </c>
    </row>
    <row r="1028" spans="1:49">
      <c r="A1028" s="1">
        <v>2</v>
      </c>
      <c r="B1028" s="1">
        <v>1</v>
      </c>
      <c r="C1028" s="1">
        <v>5</v>
      </c>
      <c r="D1028" s="1">
        <v>1</v>
      </c>
      <c r="E1028" s="1">
        <v>0</v>
      </c>
      <c r="H1028" s="1">
        <v>205106</v>
      </c>
      <c r="I1028" s="1">
        <v>0</v>
      </c>
      <c r="J1028" s="5" t="str">
        <f t="shared" si="67"/>
        <v>205106/0</v>
      </c>
      <c r="K1028" s="2" t="s">
        <v>651</v>
      </c>
      <c r="L1028" s="1">
        <v>1</v>
      </c>
      <c r="M1028" s="1">
        <v>6</v>
      </c>
      <c r="N1028" s="1">
        <v>2</v>
      </c>
      <c r="O1028" s="1">
        <v>2</v>
      </c>
      <c r="P1028" s="1">
        <v>2</v>
      </c>
      <c r="Q1028" s="1">
        <v>1</v>
      </c>
      <c r="R1028" s="1">
        <v>999</v>
      </c>
      <c r="S1028" s="12">
        <v>200</v>
      </c>
      <c r="T1028" s="29">
        <v>2</v>
      </c>
      <c r="U1028" s="29">
        <v>33</v>
      </c>
      <c r="V1028" s="61">
        <v>0</v>
      </c>
      <c r="W1028" s="32">
        <f t="shared" si="69"/>
        <v>0</v>
      </c>
      <c r="X1028" s="61">
        <v>0</v>
      </c>
      <c r="Y1028" s="32">
        <f t="shared" si="70"/>
        <v>0</v>
      </c>
      <c r="Z1028" s="61">
        <v>0</v>
      </c>
      <c r="AA1028" s="32">
        <f t="shared" si="68"/>
        <v>0</v>
      </c>
      <c r="AB1028" s="32">
        <v>0</v>
      </c>
      <c r="AC1028" s="32">
        <v>0</v>
      </c>
      <c r="AD1028" s="32">
        <v>0</v>
      </c>
      <c r="AE1028" s="32">
        <v>0</v>
      </c>
      <c r="AF1028" s="32">
        <v>16054.5</v>
      </c>
      <c r="AG1028" s="32">
        <v>0</v>
      </c>
      <c r="AH1028" s="32">
        <v>3579.76</v>
      </c>
      <c r="AI1028" s="21">
        <v>0</v>
      </c>
      <c r="AJ1028" s="21">
        <v>0</v>
      </c>
      <c r="AK1028" s="9">
        <v>0</v>
      </c>
      <c r="AL1028" s="9">
        <v>0</v>
      </c>
      <c r="AM1028" s="9">
        <v>0</v>
      </c>
      <c r="AN1028" s="21">
        <v>0</v>
      </c>
      <c r="AO1028" s="87">
        <v>0</v>
      </c>
      <c r="AP1028" s="83">
        <v>0</v>
      </c>
      <c r="AQ1028" s="24">
        <v>0</v>
      </c>
      <c r="AR1028" s="24">
        <v>0</v>
      </c>
      <c r="AS1028" s="24">
        <v>0</v>
      </c>
      <c r="AT1028" s="24">
        <v>0</v>
      </c>
      <c r="AU1028" s="24">
        <v>0</v>
      </c>
      <c r="AV1028" s="24">
        <f>VLOOKUP(J1028,Foglio4!$D$2:$I$1206,6,0)</f>
        <v>0</v>
      </c>
      <c r="AW1028" s="24">
        <f>VLOOKUP(SPESA!J1028,Foglio4!$D$2:$J$1206,7,0)</f>
        <v>0</v>
      </c>
    </row>
    <row r="1029" spans="1:49">
      <c r="A1029" s="1">
        <v>2</v>
      </c>
      <c r="B1029" s="1">
        <v>1</v>
      </c>
      <c r="C1029" s="1">
        <v>5</v>
      </c>
      <c r="D1029" s="1">
        <v>1</v>
      </c>
      <c r="E1029" s="1">
        <v>0</v>
      </c>
      <c r="H1029" s="1">
        <v>205106</v>
      </c>
      <c r="I1029" s="1">
        <v>71</v>
      </c>
      <c r="J1029" s="5" t="str">
        <f t="shared" si="67"/>
        <v>205106/71</v>
      </c>
      <c r="K1029" s="2" t="s">
        <v>652</v>
      </c>
      <c r="L1029" s="1">
        <v>1</v>
      </c>
      <c r="M1029" s="1">
        <v>6</v>
      </c>
      <c r="N1029" s="1">
        <v>2</v>
      </c>
      <c r="O1029" s="1">
        <v>5</v>
      </c>
      <c r="P1029" s="1">
        <v>2</v>
      </c>
      <c r="Q1029" s="1">
        <v>1</v>
      </c>
      <c r="R1029" s="1">
        <v>0</v>
      </c>
      <c r="S1029" s="12">
        <v>200</v>
      </c>
      <c r="T1029" s="29">
        <v>2</v>
      </c>
      <c r="U1029" s="29">
        <v>33</v>
      </c>
      <c r="V1029" s="61">
        <v>0</v>
      </c>
      <c r="W1029" s="32">
        <f t="shared" si="69"/>
        <v>0</v>
      </c>
      <c r="X1029" s="61">
        <v>0</v>
      </c>
      <c r="Y1029" s="32">
        <f t="shared" si="70"/>
        <v>0</v>
      </c>
      <c r="Z1029" s="61">
        <v>0</v>
      </c>
      <c r="AA1029" s="32">
        <f t="shared" si="68"/>
        <v>0</v>
      </c>
      <c r="AB1029" s="32">
        <v>0</v>
      </c>
      <c r="AC1029" s="32">
        <v>0</v>
      </c>
      <c r="AD1029" s="32">
        <v>0</v>
      </c>
      <c r="AE1029" s="32">
        <v>0</v>
      </c>
      <c r="AF1029" s="32">
        <v>0</v>
      </c>
      <c r="AG1029" s="32">
        <v>0</v>
      </c>
      <c r="AH1029" s="32">
        <v>0</v>
      </c>
      <c r="AI1029" s="21">
        <v>0</v>
      </c>
      <c r="AJ1029" s="21">
        <v>0</v>
      </c>
      <c r="AK1029" s="9">
        <v>0</v>
      </c>
      <c r="AL1029" s="9">
        <v>0</v>
      </c>
      <c r="AM1029" s="9">
        <v>0</v>
      </c>
      <c r="AN1029" s="21">
        <v>0</v>
      </c>
      <c r="AO1029" s="87">
        <v>0</v>
      </c>
      <c r="AP1029" s="83">
        <v>0</v>
      </c>
      <c r="AQ1029" s="24">
        <v>0</v>
      </c>
      <c r="AR1029" s="24">
        <v>0</v>
      </c>
      <c r="AS1029" s="24">
        <v>0</v>
      </c>
      <c r="AT1029" s="24">
        <v>0</v>
      </c>
      <c r="AU1029" s="24">
        <v>0</v>
      </c>
      <c r="AV1029" s="24">
        <f>VLOOKUP(J1029,Foglio4!$D$2:$I$1206,6,0)</f>
        <v>0</v>
      </c>
      <c r="AW1029" s="24">
        <f>VLOOKUP(SPESA!J1029,Foglio4!$D$2:$J$1206,7,0)</f>
        <v>0</v>
      </c>
    </row>
    <row r="1030" spans="1:49">
      <c r="A1030" s="1">
        <v>2</v>
      </c>
      <c r="B1030" s="1">
        <v>1</v>
      </c>
      <c r="C1030" s="1">
        <v>5</v>
      </c>
      <c r="D1030" s="1">
        <v>1</v>
      </c>
      <c r="E1030" s="1">
        <v>0</v>
      </c>
      <c r="H1030" s="1">
        <v>205110</v>
      </c>
      <c r="I1030" s="1">
        <v>0</v>
      </c>
      <c r="J1030" s="5" t="str">
        <f t="shared" si="67"/>
        <v>205110/0</v>
      </c>
      <c r="K1030" s="2" t="s">
        <v>653</v>
      </c>
      <c r="L1030" s="1">
        <v>1</v>
      </c>
      <c r="M1030" s="1">
        <v>6</v>
      </c>
      <c r="N1030" s="1">
        <v>2</v>
      </c>
      <c r="O1030" s="1">
        <v>2</v>
      </c>
      <c r="P1030" s="1">
        <v>1</v>
      </c>
      <c r="Q1030" s="1">
        <v>9</v>
      </c>
      <c r="R1030" s="1">
        <v>2</v>
      </c>
      <c r="S1030" s="12">
        <v>200</v>
      </c>
      <c r="T1030" s="29">
        <v>2</v>
      </c>
      <c r="U1030" s="29">
        <v>33</v>
      </c>
      <c r="V1030" s="61">
        <v>0</v>
      </c>
      <c r="W1030" s="32">
        <f t="shared" si="69"/>
        <v>0</v>
      </c>
      <c r="X1030" s="61">
        <v>0</v>
      </c>
      <c r="Y1030" s="32">
        <f t="shared" si="70"/>
        <v>0</v>
      </c>
      <c r="Z1030" s="61">
        <v>0</v>
      </c>
      <c r="AA1030" s="32">
        <f t="shared" si="68"/>
        <v>0</v>
      </c>
      <c r="AB1030" s="32">
        <v>0</v>
      </c>
      <c r="AC1030" s="32">
        <v>140000</v>
      </c>
      <c r="AD1030" s="32">
        <v>165000</v>
      </c>
      <c r="AE1030" s="32">
        <v>97659.28</v>
      </c>
      <c r="AF1030" s="32">
        <v>100000</v>
      </c>
      <c r="AG1030" s="32">
        <v>70934</v>
      </c>
      <c r="AH1030" s="32">
        <v>43200</v>
      </c>
      <c r="AI1030" s="21">
        <v>51900</v>
      </c>
      <c r="AJ1030" s="21">
        <v>111359.7</v>
      </c>
      <c r="AK1030" s="9">
        <v>220198.56</v>
      </c>
      <c r="AL1030" s="9">
        <v>13032.17</v>
      </c>
      <c r="AM1030" s="9">
        <v>32900.75</v>
      </c>
      <c r="AN1030" s="21">
        <v>49796.639999999999</v>
      </c>
      <c r="AO1030" s="87">
        <v>33952.21</v>
      </c>
      <c r="AP1030" s="83">
        <v>73552.39</v>
      </c>
      <c r="AQ1030" s="24">
        <v>178835.14</v>
      </c>
      <c r="AR1030" s="24">
        <v>0</v>
      </c>
      <c r="AS1030" s="24">
        <v>0</v>
      </c>
      <c r="AT1030" s="24">
        <v>12370.8</v>
      </c>
      <c r="AU1030" s="24">
        <v>159579</v>
      </c>
      <c r="AV1030" s="24">
        <f>VLOOKUP(J1030,Foglio4!$D$2:$I$1206,6,0)</f>
        <v>150000</v>
      </c>
      <c r="AW1030" s="24">
        <f>VLOOKUP(SPESA!J1030,Foglio4!$D$2:$J$1206,7,0)</f>
        <v>150000</v>
      </c>
    </row>
    <row r="1031" spans="1:49">
      <c r="A1031" s="1">
        <v>2</v>
      </c>
      <c r="B1031" s="1">
        <v>1</v>
      </c>
      <c r="C1031" s="1">
        <v>5</v>
      </c>
      <c r="D1031" s="1">
        <v>1</v>
      </c>
      <c r="E1031" s="1">
        <v>0</v>
      </c>
      <c r="H1031" s="1">
        <v>205110</v>
      </c>
      <c r="I1031" s="1">
        <v>71</v>
      </c>
      <c r="J1031" s="5" t="str">
        <f t="shared" si="67"/>
        <v>205110/71</v>
      </c>
      <c r="K1031" s="2" t="s">
        <v>654</v>
      </c>
      <c r="L1031" s="1">
        <v>1</v>
      </c>
      <c r="M1031" s="1">
        <v>6</v>
      </c>
      <c r="N1031" s="1">
        <v>2</v>
      </c>
      <c r="O1031" s="1">
        <v>5</v>
      </c>
      <c r="P1031" s="1">
        <v>2</v>
      </c>
      <c r="Q1031" s="1">
        <v>1</v>
      </c>
      <c r="R1031" s="1">
        <v>0</v>
      </c>
      <c r="S1031" s="12">
        <v>200</v>
      </c>
      <c r="T1031" s="29">
        <v>2</v>
      </c>
      <c r="U1031" s="29">
        <v>33</v>
      </c>
      <c r="V1031" s="61">
        <v>0</v>
      </c>
      <c r="W1031" s="32">
        <f t="shared" si="69"/>
        <v>0</v>
      </c>
      <c r="X1031" s="61">
        <v>0</v>
      </c>
      <c r="Y1031" s="32">
        <f t="shared" si="70"/>
        <v>0</v>
      </c>
      <c r="Z1031" s="61">
        <v>0</v>
      </c>
      <c r="AA1031" s="32">
        <f t="shared" si="68"/>
        <v>0</v>
      </c>
      <c r="AB1031" s="32">
        <v>0</v>
      </c>
      <c r="AC1031" s="32">
        <v>0</v>
      </c>
      <c r="AD1031" s="32">
        <v>0</v>
      </c>
      <c r="AE1031" s="32">
        <v>0</v>
      </c>
      <c r="AF1031" s="32">
        <v>0</v>
      </c>
      <c r="AG1031" s="32">
        <v>0</v>
      </c>
      <c r="AH1031" s="32">
        <v>0</v>
      </c>
      <c r="AI1031" s="21">
        <v>0</v>
      </c>
      <c r="AJ1031" s="21">
        <v>0</v>
      </c>
      <c r="AK1031" s="9">
        <v>0</v>
      </c>
      <c r="AL1031" s="9">
        <v>0</v>
      </c>
      <c r="AM1031" s="9">
        <v>0</v>
      </c>
      <c r="AN1031" s="21">
        <v>0</v>
      </c>
      <c r="AO1031" s="87">
        <v>0</v>
      </c>
      <c r="AP1031" s="83">
        <v>0</v>
      </c>
      <c r="AQ1031" s="24" t="s">
        <v>816</v>
      </c>
      <c r="AR1031" s="24">
        <v>0</v>
      </c>
      <c r="AS1031" s="24">
        <v>0</v>
      </c>
      <c r="AT1031" s="24">
        <v>0</v>
      </c>
      <c r="AU1031" s="24">
        <v>0</v>
      </c>
      <c r="AV1031" s="24">
        <f>VLOOKUP(J1031,Foglio4!$D$2:$I$1206,6,0)</f>
        <v>0</v>
      </c>
      <c r="AW1031" s="24">
        <f>VLOOKUP(SPESA!J1031,Foglio4!$D$2:$J$1206,7,0)</f>
        <v>0</v>
      </c>
    </row>
    <row r="1032" spans="1:49">
      <c r="A1032" s="5">
        <v>2</v>
      </c>
      <c r="B1032" s="5">
        <v>1</v>
      </c>
      <c r="C1032" s="5">
        <v>5</v>
      </c>
      <c r="D1032" s="5">
        <v>1</v>
      </c>
      <c r="E1032" s="5">
        <v>0</v>
      </c>
      <c r="F1032" s="5">
        <v>205111</v>
      </c>
      <c r="G1032" s="5">
        <v>0</v>
      </c>
      <c r="H1032" s="5">
        <v>0</v>
      </c>
      <c r="I1032" s="5">
        <v>0</v>
      </c>
      <c r="J1032" s="5" t="str">
        <f t="shared" si="67"/>
        <v>0/0</v>
      </c>
      <c r="K1032" s="2" t="s">
        <v>949</v>
      </c>
      <c r="L1032" s="5">
        <v>0</v>
      </c>
      <c r="M1032" s="5">
        <v>0</v>
      </c>
      <c r="N1032" s="5">
        <v>0</v>
      </c>
      <c r="O1032" s="5">
        <v>0</v>
      </c>
      <c r="P1032" s="5">
        <v>0</v>
      </c>
      <c r="Q1032" s="5">
        <v>0</v>
      </c>
      <c r="R1032" s="5">
        <v>0</v>
      </c>
      <c r="S1032" s="45">
        <v>702</v>
      </c>
      <c r="T1032" s="29">
        <v>2</v>
      </c>
      <c r="U1032" s="29">
        <v>33</v>
      </c>
      <c r="V1032" s="61">
        <v>0</v>
      </c>
      <c r="W1032" s="32">
        <f t="shared" si="69"/>
        <v>0</v>
      </c>
      <c r="X1032" s="61">
        <v>0</v>
      </c>
      <c r="Y1032" s="32">
        <f t="shared" si="70"/>
        <v>0</v>
      </c>
      <c r="Z1032" s="61">
        <v>0</v>
      </c>
      <c r="AA1032" s="32">
        <f t="shared" si="68"/>
        <v>0</v>
      </c>
      <c r="AB1032" s="32">
        <v>0</v>
      </c>
      <c r="AC1032" s="32">
        <v>0</v>
      </c>
      <c r="AD1032" s="32">
        <v>13277.49</v>
      </c>
      <c r="AE1032" s="32">
        <v>0</v>
      </c>
      <c r="AF1032" s="32">
        <v>0</v>
      </c>
      <c r="AG1032" s="32">
        <v>0</v>
      </c>
      <c r="AH1032" s="32">
        <v>0</v>
      </c>
      <c r="AI1032" s="21">
        <v>0</v>
      </c>
      <c r="AJ1032" s="21">
        <v>0</v>
      </c>
      <c r="AK1032" s="9">
        <v>0</v>
      </c>
      <c r="AL1032" s="9">
        <v>0</v>
      </c>
      <c r="AM1032" s="9">
        <v>0</v>
      </c>
      <c r="AN1032" s="21">
        <v>0</v>
      </c>
      <c r="AO1032" s="87">
        <v>0</v>
      </c>
      <c r="AP1032" s="83">
        <v>0</v>
      </c>
      <c r="AQ1032" s="24">
        <v>0</v>
      </c>
      <c r="AR1032" s="24">
        <v>0</v>
      </c>
      <c r="AS1032" s="24">
        <v>0</v>
      </c>
      <c r="AT1032" s="24">
        <v>0</v>
      </c>
      <c r="AU1032" s="24">
        <v>0</v>
      </c>
      <c r="AV1032" s="24">
        <v>0</v>
      </c>
      <c r="AW1032" s="24">
        <v>0</v>
      </c>
    </row>
    <row r="1033" spans="1:49">
      <c r="A1033" s="1">
        <v>2</v>
      </c>
      <c r="B1033" s="1">
        <v>1</v>
      </c>
      <c r="C1033" s="1">
        <v>5</v>
      </c>
      <c r="D1033" s="1">
        <v>1</v>
      </c>
      <c r="E1033" s="1">
        <v>0</v>
      </c>
      <c r="H1033" s="1">
        <v>205112</v>
      </c>
      <c r="I1033" s="1">
        <v>0</v>
      </c>
      <c r="J1033" s="5" t="str">
        <f t="shared" si="67"/>
        <v>205112/0</v>
      </c>
      <c r="K1033" s="2" t="s">
        <v>655</v>
      </c>
      <c r="L1033" s="1">
        <v>1</v>
      </c>
      <c r="M1033" s="1">
        <v>6</v>
      </c>
      <c r="N1033" s="1">
        <v>2</v>
      </c>
      <c r="O1033" s="1">
        <v>2</v>
      </c>
      <c r="P1033" s="1">
        <v>2</v>
      </c>
      <c r="Q1033" s="1">
        <v>1</v>
      </c>
      <c r="R1033" s="1">
        <v>1</v>
      </c>
      <c r="S1033" s="12">
        <v>200</v>
      </c>
      <c r="T1033" s="29">
        <v>2</v>
      </c>
      <c r="U1033" s="29">
        <v>33</v>
      </c>
      <c r="V1033" s="61">
        <v>0</v>
      </c>
      <c r="W1033" s="32">
        <f t="shared" si="69"/>
        <v>0</v>
      </c>
      <c r="X1033" s="61">
        <v>0</v>
      </c>
      <c r="Y1033" s="32">
        <f t="shared" si="70"/>
        <v>0</v>
      </c>
      <c r="Z1033" s="61">
        <v>0</v>
      </c>
      <c r="AA1033" s="32">
        <f t="shared" si="68"/>
        <v>0</v>
      </c>
      <c r="AB1033" s="32">
        <v>0</v>
      </c>
      <c r="AC1033" s="32">
        <v>0</v>
      </c>
      <c r="AD1033" s="32">
        <v>0</v>
      </c>
      <c r="AE1033" s="32">
        <v>50000</v>
      </c>
      <c r="AF1033" s="32">
        <v>90000</v>
      </c>
      <c r="AG1033" s="32">
        <v>0</v>
      </c>
      <c r="AH1033" s="32">
        <v>0</v>
      </c>
      <c r="AI1033" s="21">
        <v>0</v>
      </c>
      <c r="AJ1033" s="21">
        <v>0</v>
      </c>
      <c r="AK1033" s="9">
        <v>0</v>
      </c>
      <c r="AL1033" s="9">
        <v>0</v>
      </c>
      <c r="AM1033" s="9">
        <v>0</v>
      </c>
      <c r="AN1033" s="21">
        <v>0</v>
      </c>
      <c r="AO1033" s="87">
        <v>0</v>
      </c>
      <c r="AP1033" s="83">
        <v>0</v>
      </c>
      <c r="AQ1033" s="24">
        <v>0</v>
      </c>
      <c r="AR1033" s="24">
        <v>0</v>
      </c>
      <c r="AS1033" s="24">
        <v>0</v>
      </c>
      <c r="AT1033" s="24">
        <v>0</v>
      </c>
      <c r="AU1033" s="24">
        <v>0</v>
      </c>
      <c r="AV1033" s="24">
        <f>VLOOKUP(J1033,Foglio4!$D$2:$I$1206,6,0)</f>
        <v>0</v>
      </c>
      <c r="AW1033" s="24">
        <f>VLOOKUP(SPESA!J1033,Foglio4!$D$2:$J$1206,7,0)</f>
        <v>0</v>
      </c>
    </row>
    <row r="1034" spans="1:49">
      <c r="A1034" s="1">
        <v>2</v>
      </c>
      <c r="B1034" s="1">
        <v>1</v>
      </c>
      <c r="C1034" s="1">
        <v>5</v>
      </c>
      <c r="D1034" s="1">
        <v>1</v>
      </c>
      <c r="E1034" s="1">
        <v>0</v>
      </c>
      <c r="H1034" s="1">
        <v>205114</v>
      </c>
      <c r="I1034" s="1">
        <v>0</v>
      </c>
      <c r="J1034" s="5" t="str">
        <f t="shared" si="67"/>
        <v>205114/0</v>
      </c>
      <c r="K1034" s="2" t="s">
        <v>656</v>
      </c>
      <c r="L1034" s="1">
        <v>1</v>
      </c>
      <c r="M1034" s="1">
        <v>6</v>
      </c>
      <c r="N1034" s="1">
        <v>2</v>
      </c>
      <c r="O1034" s="1">
        <v>2</v>
      </c>
      <c r="P1034" s="1">
        <v>1</v>
      </c>
      <c r="Q1034" s="1">
        <v>9</v>
      </c>
      <c r="R1034" s="1">
        <v>2</v>
      </c>
      <c r="S1034" s="12">
        <v>200</v>
      </c>
      <c r="T1034" s="29">
        <v>2</v>
      </c>
      <c r="U1034" s="29">
        <v>33</v>
      </c>
      <c r="V1034" s="61">
        <v>0</v>
      </c>
      <c r="W1034" s="32">
        <f t="shared" si="69"/>
        <v>0</v>
      </c>
      <c r="X1034" s="61">
        <v>0</v>
      </c>
      <c r="Y1034" s="32">
        <f t="shared" si="70"/>
        <v>0</v>
      </c>
      <c r="Z1034" s="61">
        <v>0</v>
      </c>
      <c r="AA1034" s="32">
        <f t="shared" si="68"/>
        <v>0</v>
      </c>
      <c r="AB1034" s="32">
        <v>0</v>
      </c>
      <c r="AC1034" s="32">
        <v>0</v>
      </c>
      <c r="AD1034" s="32">
        <v>0</v>
      </c>
      <c r="AE1034" s="32">
        <v>0</v>
      </c>
      <c r="AF1034" s="32">
        <v>0</v>
      </c>
      <c r="AG1034" s="32">
        <v>100000</v>
      </c>
      <c r="AH1034" s="32">
        <v>0</v>
      </c>
      <c r="AI1034" s="21">
        <v>0</v>
      </c>
      <c r="AJ1034" s="21">
        <v>0</v>
      </c>
      <c r="AK1034" s="9">
        <v>0</v>
      </c>
      <c r="AL1034" s="9">
        <v>0</v>
      </c>
      <c r="AM1034" s="9">
        <v>0</v>
      </c>
      <c r="AN1034" s="21">
        <v>0</v>
      </c>
      <c r="AO1034" s="87">
        <v>0</v>
      </c>
      <c r="AP1034" s="83">
        <v>4636</v>
      </c>
      <c r="AQ1034" s="24">
        <v>55364</v>
      </c>
      <c r="AR1034" s="24">
        <v>0</v>
      </c>
      <c r="AS1034" s="24">
        <v>70000</v>
      </c>
      <c r="AT1034" s="24">
        <v>70000</v>
      </c>
      <c r="AU1034" s="24">
        <v>140000</v>
      </c>
      <c r="AV1034" s="24">
        <f>VLOOKUP(J1034,Foglio4!$D$2:$I$1206,6,0)</f>
        <v>70000</v>
      </c>
      <c r="AW1034" s="24">
        <f>VLOOKUP(SPESA!J1034,Foglio4!$D$2:$J$1206,7,0)</f>
        <v>70000</v>
      </c>
    </row>
    <row r="1035" spans="1:49">
      <c r="A1035" s="1">
        <v>2</v>
      </c>
      <c r="B1035" s="1">
        <v>1</v>
      </c>
      <c r="C1035" s="1">
        <v>5</v>
      </c>
      <c r="D1035" s="1">
        <v>1</v>
      </c>
      <c r="E1035" s="1">
        <v>0</v>
      </c>
      <c r="H1035" s="1">
        <v>205114</v>
      </c>
      <c r="I1035" s="1">
        <v>71</v>
      </c>
      <c r="J1035" s="5" t="str">
        <f t="shared" ref="J1035:J1098" si="71">CONCATENATE(H1035,"/",I1035)</f>
        <v>205114/71</v>
      </c>
      <c r="K1035" s="2" t="s">
        <v>657</v>
      </c>
      <c r="L1035" s="1">
        <v>1</v>
      </c>
      <c r="M1035" s="1">
        <v>6</v>
      </c>
      <c r="N1035" s="1">
        <v>2</v>
      </c>
      <c r="O1035" s="1">
        <v>5</v>
      </c>
      <c r="P1035" s="1">
        <v>2</v>
      </c>
      <c r="Q1035" s="1">
        <v>1</v>
      </c>
      <c r="R1035" s="1">
        <v>0</v>
      </c>
      <c r="S1035" s="12">
        <v>200</v>
      </c>
      <c r="T1035" s="29">
        <v>2</v>
      </c>
      <c r="U1035" s="29">
        <v>33</v>
      </c>
      <c r="V1035" s="61">
        <v>0</v>
      </c>
      <c r="W1035" s="32">
        <f t="shared" si="69"/>
        <v>0</v>
      </c>
      <c r="X1035" s="61">
        <v>0</v>
      </c>
      <c r="Y1035" s="32">
        <f t="shared" si="70"/>
        <v>0</v>
      </c>
      <c r="Z1035" s="61">
        <v>0</v>
      </c>
      <c r="AA1035" s="32">
        <f t="shared" si="68"/>
        <v>0</v>
      </c>
      <c r="AB1035" s="32">
        <v>0</v>
      </c>
      <c r="AC1035" s="32">
        <v>0</v>
      </c>
      <c r="AD1035" s="32">
        <v>0</v>
      </c>
      <c r="AE1035" s="32">
        <v>0</v>
      </c>
      <c r="AF1035" s="32">
        <v>0</v>
      </c>
      <c r="AG1035" s="32">
        <v>0</v>
      </c>
      <c r="AH1035" s="32">
        <v>0</v>
      </c>
      <c r="AI1035" s="21">
        <v>0</v>
      </c>
      <c r="AJ1035" s="21">
        <v>0</v>
      </c>
      <c r="AK1035" s="9">
        <v>0</v>
      </c>
      <c r="AL1035" s="9">
        <v>0</v>
      </c>
      <c r="AM1035" s="9">
        <v>0</v>
      </c>
      <c r="AN1035" s="21">
        <v>0</v>
      </c>
      <c r="AO1035" s="87">
        <v>0</v>
      </c>
      <c r="AP1035" s="83">
        <v>0</v>
      </c>
      <c r="AQ1035" s="24">
        <v>0</v>
      </c>
      <c r="AR1035" s="24">
        <v>0</v>
      </c>
      <c r="AS1035" s="24">
        <v>0</v>
      </c>
      <c r="AT1035" s="24">
        <v>0</v>
      </c>
      <c r="AU1035" s="24">
        <v>0</v>
      </c>
      <c r="AV1035" s="24">
        <f>VLOOKUP(J1035,Foglio4!$D$2:$I$1206,6,0)</f>
        <v>0</v>
      </c>
      <c r="AW1035" s="24">
        <f>VLOOKUP(SPESA!J1035,Foglio4!$D$2:$J$1206,7,0)</f>
        <v>0</v>
      </c>
    </row>
    <row r="1036" spans="1:49">
      <c r="A1036" s="1">
        <v>2</v>
      </c>
      <c r="B1036" s="1">
        <v>1</v>
      </c>
      <c r="C1036" s="1">
        <v>5</v>
      </c>
      <c r="D1036" s="1">
        <v>1</v>
      </c>
      <c r="E1036" s="1">
        <v>0</v>
      </c>
      <c r="H1036" s="1">
        <v>205120</v>
      </c>
      <c r="I1036" s="1">
        <v>0</v>
      </c>
      <c r="J1036" s="5" t="str">
        <f t="shared" si="71"/>
        <v>205120/0</v>
      </c>
      <c r="K1036" s="2" t="s">
        <v>658</v>
      </c>
      <c r="L1036" s="1">
        <v>1</v>
      </c>
      <c r="M1036" s="1">
        <v>6</v>
      </c>
      <c r="N1036" s="1">
        <v>2</v>
      </c>
      <c r="O1036" s="1">
        <v>2</v>
      </c>
      <c r="P1036" s="1">
        <v>1</v>
      </c>
      <c r="Q1036" s="1">
        <v>9</v>
      </c>
      <c r="R1036" s="1">
        <v>2</v>
      </c>
      <c r="S1036" s="12">
        <v>200</v>
      </c>
      <c r="T1036" s="29">
        <v>2</v>
      </c>
      <c r="U1036" s="29">
        <v>33</v>
      </c>
      <c r="V1036" s="61">
        <v>0</v>
      </c>
      <c r="W1036" s="32">
        <f t="shared" si="69"/>
        <v>0</v>
      </c>
      <c r="X1036" s="61">
        <v>0</v>
      </c>
      <c r="Y1036" s="32">
        <f t="shared" si="70"/>
        <v>0</v>
      </c>
      <c r="Z1036" s="61">
        <v>0</v>
      </c>
      <c r="AA1036" s="32">
        <f t="shared" si="68"/>
        <v>0</v>
      </c>
      <c r="AB1036" s="32">
        <v>0</v>
      </c>
      <c r="AC1036" s="32">
        <v>0</v>
      </c>
      <c r="AD1036" s="32">
        <v>0</v>
      </c>
      <c r="AE1036" s="32">
        <v>0</v>
      </c>
      <c r="AF1036" s="32">
        <v>0</v>
      </c>
      <c r="AG1036" s="32">
        <v>0</v>
      </c>
      <c r="AH1036" s="32">
        <v>0</v>
      </c>
      <c r="AI1036" s="21">
        <v>0</v>
      </c>
      <c r="AJ1036" s="21">
        <v>0</v>
      </c>
      <c r="AK1036" s="9">
        <v>120000</v>
      </c>
      <c r="AL1036" s="9">
        <v>0</v>
      </c>
      <c r="AM1036" s="9">
        <v>506153</v>
      </c>
      <c r="AN1036" s="21">
        <v>0</v>
      </c>
      <c r="AO1036" s="87">
        <v>60768.6</v>
      </c>
      <c r="AP1036" s="83">
        <v>85891.45</v>
      </c>
      <c r="AQ1036" s="24">
        <v>10553.79</v>
      </c>
      <c r="AR1036" s="24">
        <v>13481</v>
      </c>
      <c r="AS1036" s="24">
        <v>0</v>
      </c>
      <c r="AT1036" s="24">
        <v>23414.69</v>
      </c>
      <c r="AU1036" s="24">
        <v>543867.31000000006</v>
      </c>
      <c r="AV1036" s="24">
        <f>VLOOKUP(J1036,Foglio4!$D$2:$I$1206,6,0)</f>
        <v>0</v>
      </c>
      <c r="AW1036" s="24">
        <f>VLOOKUP(SPESA!J1036,Foglio4!$D$2:$J$1206,7,0)</f>
        <v>0</v>
      </c>
    </row>
    <row r="1037" spans="1:49">
      <c r="A1037" s="1">
        <v>2</v>
      </c>
      <c r="B1037" s="1">
        <v>1</v>
      </c>
      <c r="C1037" s="1">
        <v>5</v>
      </c>
      <c r="D1037" s="1">
        <v>1</v>
      </c>
      <c r="E1037" s="1">
        <v>0</v>
      </c>
      <c r="H1037" s="1">
        <v>205120</v>
      </c>
      <c r="I1037" s="1">
        <v>71</v>
      </c>
      <c r="J1037" s="5" t="str">
        <f t="shared" si="71"/>
        <v>205120/71</v>
      </c>
      <c r="K1037" s="2" t="s">
        <v>659</v>
      </c>
      <c r="L1037" s="1">
        <v>1</v>
      </c>
      <c r="M1037" s="1">
        <v>6</v>
      </c>
      <c r="N1037" s="1">
        <v>2</v>
      </c>
      <c r="O1037" s="1">
        <v>5</v>
      </c>
      <c r="P1037" s="1">
        <v>2</v>
      </c>
      <c r="Q1037" s="1">
        <v>1</v>
      </c>
      <c r="R1037" s="1">
        <v>0</v>
      </c>
      <c r="S1037" s="12">
        <v>200</v>
      </c>
      <c r="T1037" s="29">
        <v>2</v>
      </c>
      <c r="U1037" s="29">
        <v>33</v>
      </c>
      <c r="V1037" s="61">
        <v>0</v>
      </c>
      <c r="W1037" s="32">
        <f t="shared" si="69"/>
        <v>0</v>
      </c>
      <c r="X1037" s="61">
        <v>0</v>
      </c>
      <c r="Y1037" s="32">
        <f t="shared" si="70"/>
        <v>0</v>
      </c>
      <c r="Z1037" s="61">
        <v>0</v>
      </c>
      <c r="AA1037" s="32">
        <f t="shared" si="68"/>
        <v>0</v>
      </c>
      <c r="AB1037" s="32">
        <v>0</v>
      </c>
      <c r="AC1037" s="32">
        <v>0</v>
      </c>
      <c r="AD1037" s="32">
        <v>0</v>
      </c>
      <c r="AE1037" s="32">
        <v>0</v>
      </c>
      <c r="AF1037" s="32">
        <v>0</v>
      </c>
      <c r="AG1037" s="32">
        <v>0</v>
      </c>
      <c r="AH1037" s="32">
        <v>0</v>
      </c>
      <c r="AI1037" s="21">
        <v>0</v>
      </c>
      <c r="AJ1037" s="21">
        <v>0</v>
      </c>
      <c r="AK1037" s="9">
        <v>0</v>
      </c>
      <c r="AL1037" s="9">
        <v>0</v>
      </c>
      <c r="AM1037" s="9">
        <v>0</v>
      </c>
      <c r="AN1037" s="21">
        <v>0</v>
      </c>
      <c r="AO1037" s="87">
        <v>0</v>
      </c>
      <c r="AP1037" s="83">
        <v>0</v>
      </c>
      <c r="AQ1037" s="24">
        <v>0</v>
      </c>
      <c r="AR1037" s="24">
        <v>0</v>
      </c>
      <c r="AS1037" s="24">
        <v>0</v>
      </c>
      <c r="AT1037" s="24">
        <v>0</v>
      </c>
      <c r="AU1037" s="24">
        <v>0</v>
      </c>
      <c r="AV1037" s="24">
        <f>VLOOKUP(J1037,Foglio4!$D$2:$I$1206,6,0)</f>
        <v>0</v>
      </c>
      <c r="AW1037" s="24">
        <f>VLOOKUP(SPESA!J1037,Foglio4!$D$2:$J$1206,7,0)</f>
        <v>0</v>
      </c>
    </row>
    <row r="1038" spans="1:49">
      <c r="A1038" s="1">
        <v>2</v>
      </c>
      <c r="B1038" s="1">
        <v>1</v>
      </c>
      <c r="C1038" s="1">
        <v>5</v>
      </c>
      <c r="D1038" s="1">
        <v>5</v>
      </c>
      <c r="E1038" s="1">
        <v>0</v>
      </c>
      <c r="H1038" s="1">
        <v>205500</v>
      </c>
      <c r="I1038" s="1">
        <v>0</v>
      </c>
      <c r="J1038" s="5" t="str">
        <f t="shared" si="71"/>
        <v>205500/0</v>
      </c>
      <c r="K1038" s="2" t="s">
        <v>660</v>
      </c>
      <c r="L1038" s="1">
        <v>1</v>
      </c>
      <c r="M1038" s="1">
        <v>6</v>
      </c>
      <c r="N1038" s="1">
        <v>2</v>
      </c>
      <c r="O1038" s="1">
        <v>2</v>
      </c>
      <c r="P1038" s="1">
        <v>1</v>
      </c>
      <c r="Q1038" s="1">
        <v>3</v>
      </c>
      <c r="R1038" s="1">
        <v>999</v>
      </c>
      <c r="S1038" s="12">
        <v>350</v>
      </c>
      <c r="T1038" s="29">
        <v>2</v>
      </c>
      <c r="U1038" s="29">
        <v>33</v>
      </c>
      <c r="V1038" s="61">
        <v>0</v>
      </c>
      <c r="W1038" s="32">
        <f t="shared" si="69"/>
        <v>0</v>
      </c>
      <c r="X1038" s="61">
        <v>0</v>
      </c>
      <c r="Y1038" s="32">
        <f t="shared" si="70"/>
        <v>0</v>
      </c>
      <c r="Z1038" s="61">
        <v>0</v>
      </c>
      <c r="AA1038" s="32">
        <f t="shared" si="68"/>
        <v>0</v>
      </c>
      <c r="AB1038" s="32">
        <v>0</v>
      </c>
      <c r="AC1038" s="32">
        <v>0</v>
      </c>
      <c r="AD1038" s="32">
        <v>0</v>
      </c>
      <c r="AE1038" s="32">
        <v>0</v>
      </c>
      <c r="AF1038" s="32">
        <v>30000</v>
      </c>
      <c r="AG1038" s="32">
        <v>100000</v>
      </c>
      <c r="AH1038" s="32">
        <v>0</v>
      </c>
      <c r="AI1038" s="21">
        <v>0</v>
      </c>
      <c r="AJ1038" s="21">
        <v>0</v>
      </c>
      <c r="AK1038" s="9">
        <v>0</v>
      </c>
      <c r="AL1038" s="9">
        <v>0</v>
      </c>
      <c r="AM1038" s="9">
        <v>0</v>
      </c>
      <c r="AN1038" s="21">
        <v>0</v>
      </c>
      <c r="AO1038" s="87">
        <v>0</v>
      </c>
      <c r="AP1038" s="83">
        <v>0</v>
      </c>
      <c r="AQ1038" s="24">
        <v>0</v>
      </c>
      <c r="AR1038" s="24">
        <v>0</v>
      </c>
      <c r="AS1038" s="24">
        <v>0</v>
      </c>
      <c r="AT1038" s="24">
        <v>0</v>
      </c>
      <c r="AU1038" s="24">
        <v>0</v>
      </c>
      <c r="AV1038" s="24">
        <f>VLOOKUP(J1038,Foglio4!$D$2:$I$1206,6,0)</f>
        <v>0</v>
      </c>
      <c r="AW1038" s="24">
        <f>VLOOKUP(SPESA!J1038,Foglio4!$D$2:$J$1206,7,0)</f>
        <v>0</v>
      </c>
    </row>
    <row r="1039" spans="1:49">
      <c r="A1039" s="1">
        <v>2</v>
      </c>
      <c r="B1039" s="1">
        <v>1</v>
      </c>
      <c r="C1039" s="1">
        <v>6</v>
      </c>
      <c r="D1039" s="1">
        <v>6</v>
      </c>
      <c r="E1039" s="1">
        <v>0</v>
      </c>
      <c r="H1039" s="1">
        <v>206600</v>
      </c>
      <c r="I1039" s="1">
        <v>0</v>
      </c>
      <c r="J1039" s="5" t="str">
        <f t="shared" si="71"/>
        <v>206600/0</v>
      </c>
      <c r="K1039" s="2" t="s">
        <v>661</v>
      </c>
      <c r="L1039" s="1">
        <v>1</v>
      </c>
      <c r="M1039" s="1">
        <v>6</v>
      </c>
      <c r="N1039" s="1">
        <v>2</v>
      </c>
      <c r="O1039" s="1">
        <v>2</v>
      </c>
      <c r="P1039" s="1">
        <v>3</v>
      </c>
      <c r="Q1039" s="1">
        <v>5</v>
      </c>
      <c r="R1039" s="1">
        <v>1</v>
      </c>
      <c r="S1039" s="12">
        <v>200</v>
      </c>
      <c r="T1039" s="29">
        <v>2</v>
      </c>
      <c r="U1039" s="29">
        <v>3</v>
      </c>
      <c r="V1039" s="61">
        <v>0</v>
      </c>
      <c r="W1039" s="32">
        <f t="shared" si="69"/>
        <v>0</v>
      </c>
      <c r="X1039" s="61">
        <v>0</v>
      </c>
      <c r="Y1039" s="32">
        <f t="shared" si="70"/>
        <v>0</v>
      </c>
      <c r="Z1039" s="61">
        <v>0</v>
      </c>
      <c r="AA1039" s="32">
        <f t="shared" si="68"/>
        <v>0</v>
      </c>
      <c r="AB1039" s="32">
        <v>0</v>
      </c>
      <c r="AC1039" s="32">
        <v>40000</v>
      </c>
      <c r="AD1039" s="32">
        <v>24000</v>
      </c>
      <c r="AE1039" s="32">
        <v>27900</v>
      </c>
      <c r="AF1039" s="32">
        <v>40000</v>
      </c>
      <c r="AG1039" s="32">
        <v>19998.23</v>
      </c>
      <c r="AH1039" s="32">
        <v>12000</v>
      </c>
      <c r="AI1039" s="21">
        <v>18000</v>
      </c>
      <c r="AJ1039" s="21">
        <v>14000</v>
      </c>
      <c r="AK1039" s="9">
        <v>0</v>
      </c>
      <c r="AL1039" s="9">
        <v>0</v>
      </c>
      <c r="AM1039" s="9">
        <v>0</v>
      </c>
      <c r="AN1039" s="21">
        <v>9749.26</v>
      </c>
      <c r="AO1039" s="87">
        <v>0</v>
      </c>
      <c r="AP1039" s="83">
        <v>0</v>
      </c>
      <c r="AQ1039" s="24">
        <v>0</v>
      </c>
      <c r="AR1039" s="24">
        <v>0</v>
      </c>
      <c r="AS1039" s="24">
        <v>0</v>
      </c>
      <c r="AT1039" s="24">
        <v>0</v>
      </c>
      <c r="AU1039" s="24">
        <v>0</v>
      </c>
      <c r="AV1039" s="24">
        <f>VLOOKUP(J1039,Foglio4!$D$2:$I$1206,6,0)</f>
        <v>0</v>
      </c>
      <c r="AW1039" s="24">
        <f>VLOOKUP(SPESA!J1039,Foglio4!$D$2:$J$1206,7,0)</f>
        <v>0</v>
      </c>
    </row>
    <row r="1040" spans="1:49">
      <c r="A1040" s="1">
        <v>2</v>
      </c>
      <c r="B1040" s="1">
        <v>1</v>
      </c>
      <c r="C1040" s="1">
        <v>6</v>
      </c>
      <c r="D1040" s="1">
        <v>6</v>
      </c>
      <c r="E1040" s="1">
        <v>0</v>
      </c>
      <c r="H1040" s="1">
        <v>206600</v>
      </c>
      <c r="I1040" s="1">
        <v>71</v>
      </c>
      <c r="J1040" s="5" t="str">
        <f t="shared" si="71"/>
        <v>206600/71</v>
      </c>
      <c r="K1040" s="2" t="s">
        <v>662</v>
      </c>
      <c r="L1040" s="1">
        <v>1</v>
      </c>
      <c r="M1040" s="1">
        <v>6</v>
      </c>
      <c r="N1040" s="1">
        <v>2</v>
      </c>
      <c r="O1040" s="1">
        <v>5</v>
      </c>
      <c r="P1040" s="1">
        <v>2</v>
      </c>
      <c r="Q1040" s="1">
        <v>1</v>
      </c>
      <c r="R1040" s="1">
        <v>0</v>
      </c>
      <c r="S1040" s="12">
        <v>200</v>
      </c>
      <c r="T1040" s="29">
        <v>2</v>
      </c>
      <c r="U1040" s="29">
        <v>3</v>
      </c>
      <c r="V1040" s="61">
        <v>0</v>
      </c>
      <c r="W1040" s="32">
        <f t="shared" si="69"/>
        <v>0</v>
      </c>
      <c r="X1040" s="61">
        <v>0</v>
      </c>
      <c r="Y1040" s="32">
        <f t="shared" si="70"/>
        <v>0</v>
      </c>
      <c r="Z1040" s="61">
        <v>0</v>
      </c>
      <c r="AA1040" s="32">
        <f t="shared" si="68"/>
        <v>0</v>
      </c>
      <c r="AB1040" s="32">
        <v>0</v>
      </c>
      <c r="AC1040" s="32">
        <v>0</v>
      </c>
      <c r="AD1040" s="32">
        <v>0</v>
      </c>
      <c r="AE1040" s="32">
        <v>0</v>
      </c>
      <c r="AF1040" s="32">
        <v>0</v>
      </c>
      <c r="AG1040" s="32">
        <v>0</v>
      </c>
      <c r="AH1040" s="32">
        <v>0</v>
      </c>
      <c r="AI1040" s="21">
        <v>0</v>
      </c>
      <c r="AJ1040" s="21">
        <v>0</v>
      </c>
      <c r="AK1040" s="9">
        <v>0</v>
      </c>
      <c r="AL1040" s="9">
        <v>0</v>
      </c>
      <c r="AM1040" s="9">
        <v>0</v>
      </c>
      <c r="AN1040" s="21">
        <v>0</v>
      </c>
      <c r="AO1040" s="87">
        <v>0</v>
      </c>
      <c r="AP1040" s="83">
        <v>0</v>
      </c>
      <c r="AQ1040" s="24">
        <v>0</v>
      </c>
      <c r="AR1040" s="24">
        <v>0</v>
      </c>
      <c r="AS1040" s="24">
        <v>0</v>
      </c>
      <c r="AT1040" s="24">
        <v>0</v>
      </c>
      <c r="AU1040" s="24">
        <v>0</v>
      </c>
      <c r="AV1040" s="24">
        <f>VLOOKUP(J1040,Foglio4!$D$2:$I$1206,6,0)</f>
        <v>0</v>
      </c>
      <c r="AW1040" s="24">
        <f>VLOOKUP(SPESA!J1040,Foglio4!$D$2:$J$1206,7,0)</f>
        <v>0</v>
      </c>
    </row>
    <row r="1041" spans="1:49">
      <c r="A1041" s="5">
        <v>2</v>
      </c>
      <c r="B1041" s="5">
        <v>1</v>
      </c>
      <c r="C1041" s="5">
        <v>6</v>
      </c>
      <c r="D1041" s="5">
        <v>6</v>
      </c>
      <c r="E1041" s="5">
        <v>0</v>
      </c>
      <c r="F1041" s="5">
        <v>206601</v>
      </c>
      <c r="G1041" s="5">
        <v>0</v>
      </c>
      <c r="H1041" s="5">
        <v>0</v>
      </c>
      <c r="I1041" s="5">
        <v>0</v>
      </c>
      <c r="J1041" s="5" t="str">
        <f t="shared" si="71"/>
        <v>0/0</v>
      </c>
      <c r="K1041" s="2" t="s">
        <v>950</v>
      </c>
      <c r="L1041" s="5">
        <v>0</v>
      </c>
      <c r="M1041" s="5">
        <v>0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45">
        <v>702</v>
      </c>
      <c r="T1041" s="29">
        <v>2</v>
      </c>
      <c r="U1041" s="29">
        <v>3</v>
      </c>
      <c r="V1041" s="61">
        <v>0</v>
      </c>
      <c r="W1041" s="32">
        <f t="shared" si="69"/>
        <v>0</v>
      </c>
      <c r="X1041" s="61">
        <v>0</v>
      </c>
      <c r="Y1041" s="32">
        <f t="shared" si="70"/>
        <v>0</v>
      </c>
      <c r="Z1041" s="61">
        <v>0</v>
      </c>
      <c r="AA1041" s="32">
        <f t="shared" si="68"/>
        <v>0</v>
      </c>
      <c r="AB1041" s="32">
        <v>0</v>
      </c>
      <c r="AC1041" s="32">
        <v>0</v>
      </c>
      <c r="AD1041" s="32">
        <v>31600</v>
      </c>
      <c r="AE1041" s="32">
        <v>0</v>
      </c>
      <c r="AF1041" s="32">
        <v>0</v>
      </c>
      <c r="AG1041" s="32">
        <v>0</v>
      </c>
      <c r="AH1041" s="32">
        <v>0</v>
      </c>
      <c r="AI1041" s="21">
        <v>0</v>
      </c>
      <c r="AJ1041" s="21">
        <v>0</v>
      </c>
      <c r="AK1041" s="9">
        <v>0</v>
      </c>
      <c r="AL1041" s="9">
        <v>0</v>
      </c>
      <c r="AM1041" s="9">
        <v>0</v>
      </c>
      <c r="AN1041" s="21">
        <v>0</v>
      </c>
      <c r="AO1041" s="87">
        <v>0</v>
      </c>
      <c r="AP1041" s="83">
        <v>0</v>
      </c>
      <c r="AQ1041" s="24">
        <v>0</v>
      </c>
      <c r="AR1041" s="24">
        <v>0</v>
      </c>
      <c r="AS1041" s="24">
        <v>0</v>
      </c>
      <c r="AT1041" s="24">
        <v>0</v>
      </c>
      <c r="AU1041" s="24">
        <v>0</v>
      </c>
      <c r="AV1041" s="24">
        <v>0</v>
      </c>
      <c r="AW1041" s="24">
        <v>0</v>
      </c>
    </row>
    <row r="1042" spans="1:49">
      <c r="A1042" s="5">
        <v>2</v>
      </c>
      <c r="B1042" s="5">
        <v>1</v>
      </c>
      <c r="C1042" s="5">
        <v>6</v>
      </c>
      <c r="D1042" s="5">
        <v>6</v>
      </c>
      <c r="E1042" s="5">
        <v>0</v>
      </c>
      <c r="H1042" s="5">
        <v>206602</v>
      </c>
      <c r="I1042" s="5">
        <v>0</v>
      </c>
      <c r="J1042" s="5" t="str">
        <f t="shared" si="71"/>
        <v>206602/0</v>
      </c>
      <c r="K1042" s="2" t="s">
        <v>890</v>
      </c>
      <c r="L1042" s="5">
        <v>0</v>
      </c>
      <c r="M1042" s="5">
        <v>0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12">
        <v>702</v>
      </c>
      <c r="T1042" s="29">
        <v>2</v>
      </c>
      <c r="U1042" s="29">
        <v>3</v>
      </c>
      <c r="V1042" s="61">
        <v>0</v>
      </c>
      <c r="W1042" s="32">
        <f t="shared" si="69"/>
        <v>0</v>
      </c>
      <c r="X1042" s="61">
        <v>0</v>
      </c>
      <c r="Y1042" s="32">
        <f t="shared" si="70"/>
        <v>0</v>
      </c>
      <c r="Z1042" s="61">
        <v>0</v>
      </c>
      <c r="AA1042" s="32">
        <f t="shared" si="68"/>
        <v>0</v>
      </c>
      <c r="AB1042" s="32">
        <v>0</v>
      </c>
      <c r="AC1042" s="32">
        <v>0</v>
      </c>
      <c r="AD1042" s="32">
        <v>0</v>
      </c>
      <c r="AE1042" s="32">
        <v>0</v>
      </c>
      <c r="AF1042" s="32">
        <v>39000</v>
      </c>
      <c r="AG1042" s="32">
        <v>0</v>
      </c>
      <c r="AH1042" s="32">
        <v>0</v>
      </c>
      <c r="AI1042" s="21">
        <v>0</v>
      </c>
      <c r="AJ1042" s="21">
        <v>0</v>
      </c>
      <c r="AK1042" s="9">
        <v>0</v>
      </c>
      <c r="AL1042" s="9">
        <v>0</v>
      </c>
      <c r="AM1042" s="9">
        <v>0</v>
      </c>
      <c r="AN1042" s="21">
        <v>0</v>
      </c>
      <c r="AO1042" s="87">
        <v>0</v>
      </c>
      <c r="AP1042" s="83">
        <v>0</v>
      </c>
      <c r="AQ1042" s="24">
        <v>0</v>
      </c>
      <c r="AR1042" s="24">
        <v>0</v>
      </c>
      <c r="AS1042" s="24">
        <v>0</v>
      </c>
      <c r="AT1042" s="24">
        <v>0</v>
      </c>
      <c r="AU1042" s="24">
        <v>0</v>
      </c>
      <c r="AV1042" s="24">
        <v>0</v>
      </c>
      <c r="AW1042" s="24">
        <v>0</v>
      </c>
    </row>
    <row r="1043" spans="1:49">
      <c r="A1043" s="5">
        <v>2</v>
      </c>
      <c r="B1043" s="5">
        <v>1</v>
      </c>
      <c r="C1043" s="5">
        <v>6</v>
      </c>
      <c r="D1043" s="5">
        <v>5</v>
      </c>
      <c r="E1043" s="5">
        <v>0</v>
      </c>
      <c r="H1043" s="5">
        <v>209400</v>
      </c>
      <c r="I1043" s="5">
        <v>0</v>
      </c>
      <c r="J1043" s="5" t="str">
        <f t="shared" si="71"/>
        <v>209400/0</v>
      </c>
      <c r="K1043" s="2" t="s">
        <v>912</v>
      </c>
      <c r="L1043" s="5">
        <v>0</v>
      </c>
      <c r="M1043" s="5">
        <v>0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12">
        <v>702</v>
      </c>
      <c r="T1043" s="29">
        <v>2</v>
      </c>
      <c r="U1043" s="29">
        <v>3</v>
      </c>
      <c r="V1043" s="61">
        <v>0</v>
      </c>
      <c r="W1043" s="32">
        <f t="shared" si="69"/>
        <v>0</v>
      </c>
      <c r="X1043" s="61">
        <v>0</v>
      </c>
      <c r="Y1043" s="32">
        <f t="shared" si="70"/>
        <v>0</v>
      </c>
      <c r="Z1043" s="61">
        <v>0</v>
      </c>
      <c r="AA1043" s="32">
        <f t="shared" si="68"/>
        <v>0</v>
      </c>
      <c r="AB1043" s="32">
        <v>0</v>
      </c>
      <c r="AC1043" s="32">
        <v>0</v>
      </c>
      <c r="AD1043" s="32">
        <v>4100</v>
      </c>
      <c r="AE1043" s="32">
        <v>15000</v>
      </c>
      <c r="AF1043" s="32">
        <v>0</v>
      </c>
      <c r="AG1043" s="32">
        <v>0</v>
      </c>
      <c r="AH1043" s="32">
        <v>0</v>
      </c>
      <c r="AI1043" s="21">
        <v>0</v>
      </c>
      <c r="AJ1043" s="21">
        <v>0</v>
      </c>
      <c r="AK1043" s="9">
        <v>0</v>
      </c>
      <c r="AL1043" s="9">
        <v>0</v>
      </c>
      <c r="AM1043" s="9">
        <v>0</v>
      </c>
      <c r="AN1043" s="21">
        <v>0</v>
      </c>
      <c r="AO1043" s="87">
        <v>0</v>
      </c>
      <c r="AP1043" s="83">
        <v>0</v>
      </c>
      <c r="AQ1043" s="24">
        <v>0</v>
      </c>
      <c r="AR1043" s="24">
        <v>0</v>
      </c>
      <c r="AS1043" s="24">
        <v>0</v>
      </c>
      <c r="AT1043" s="24">
        <v>0</v>
      </c>
      <c r="AU1043" s="24">
        <v>0</v>
      </c>
      <c r="AV1043" s="24">
        <v>0</v>
      </c>
      <c r="AW1043" s="24">
        <v>0</v>
      </c>
    </row>
    <row r="1044" spans="1:49">
      <c r="A1044" s="5">
        <v>2</v>
      </c>
      <c r="B1044" s="5">
        <v>1</v>
      </c>
      <c r="C1044" s="5">
        <v>6</v>
      </c>
      <c r="D1044" s="5">
        <v>5</v>
      </c>
      <c r="E1044" s="5">
        <v>0</v>
      </c>
      <c r="H1044" s="5">
        <v>209401</v>
      </c>
      <c r="I1044" s="5">
        <v>0</v>
      </c>
      <c r="J1044" s="5" t="str">
        <f t="shared" si="71"/>
        <v>209401/0</v>
      </c>
      <c r="K1044" s="2" t="s">
        <v>913</v>
      </c>
      <c r="L1044" s="5">
        <v>0</v>
      </c>
      <c r="M1044" s="5">
        <v>0</v>
      </c>
      <c r="N1044" s="5">
        <v>0</v>
      </c>
      <c r="O1044" s="5">
        <v>0</v>
      </c>
      <c r="P1044" s="5">
        <v>0</v>
      </c>
      <c r="Q1044" s="5">
        <v>0</v>
      </c>
      <c r="R1044" s="5">
        <v>0</v>
      </c>
      <c r="S1044" s="12">
        <v>702</v>
      </c>
      <c r="T1044" s="29">
        <v>2</v>
      </c>
      <c r="U1044" s="29">
        <v>3</v>
      </c>
      <c r="V1044" s="61">
        <v>0</v>
      </c>
      <c r="W1044" s="32">
        <f t="shared" si="69"/>
        <v>0</v>
      </c>
      <c r="X1044" s="61">
        <v>0</v>
      </c>
      <c r="Y1044" s="32">
        <f t="shared" si="70"/>
        <v>0</v>
      </c>
      <c r="Z1044" s="61">
        <v>0</v>
      </c>
      <c r="AA1044" s="32">
        <f t="shared" ref="AA1044:AA1118" si="72">Z1044/1936.27</f>
        <v>0</v>
      </c>
      <c r="AB1044" s="32">
        <v>0</v>
      </c>
      <c r="AC1044" s="32">
        <v>0</v>
      </c>
      <c r="AD1044" s="32">
        <v>0</v>
      </c>
      <c r="AE1044" s="32">
        <v>4100</v>
      </c>
      <c r="AF1044" s="32">
        <v>0</v>
      </c>
      <c r="AG1044" s="32">
        <v>0</v>
      </c>
      <c r="AH1044" s="32">
        <v>0</v>
      </c>
      <c r="AI1044" s="21">
        <v>0</v>
      </c>
      <c r="AJ1044" s="21">
        <v>0</v>
      </c>
      <c r="AK1044" s="9">
        <v>0</v>
      </c>
      <c r="AL1044" s="9">
        <v>0</v>
      </c>
      <c r="AM1044" s="9">
        <v>0</v>
      </c>
      <c r="AN1044" s="21">
        <v>0</v>
      </c>
      <c r="AO1044" s="87">
        <v>0</v>
      </c>
      <c r="AP1044" s="83">
        <v>0</v>
      </c>
      <c r="AQ1044" s="24">
        <v>0</v>
      </c>
      <c r="AR1044" s="24">
        <v>0</v>
      </c>
      <c r="AS1044" s="24">
        <v>0</v>
      </c>
      <c r="AT1044" s="24">
        <v>0</v>
      </c>
      <c r="AU1044" s="24">
        <v>0</v>
      </c>
      <c r="AV1044" s="24">
        <v>0</v>
      </c>
      <c r="AW1044" s="24">
        <v>0</v>
      </c>
    </row>
    <row r="1045" spans="1:49">
      <c r="A1045" s="5">
        <v>2</v>
      </c>
      <c r="B1045" s="5">
        <v>1</v>
      </c>
      <c r="C1045" s="5">
        <v>8</v>
      </c>
      <c r="D1045" s="5">
        <v>1</v>
      </c>
      <c r="E1045" s="5">
        <v>0</v>
      </c>
      <c r="F1045" s="5">
        <v>215501</v>
      </c>
      <c r="G1045" s="5">
        <v>0</v>
      </c>
      <c r="H1045" s="5">
        <v>0</v>
      </c>
      <c r="I1045" s="5">
        <v>0</v>
      </c>
      <c r="J1045" s="5" t="str">
        <f t="shared" si="71"/>
        <v>0/0</v>
      </c>
      <c r="K1045" s="2" t="s">
        <v>1040</v>
      </c>
      <c r="L1045" s="5">
        <v>0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64">
        <v>200</v>
      </c>
      <c r="T1045" s="29">
        <v>1</v>
      </c>
      <c r="U1045" s="29">
        <v>1</v>
      </c>
      <c r="V1045" s="61">
        <v>0</v>
      </c>
      <c r="W1045" s="32">
        <f t="shared" si="69"/>
        <v>0</v>
      </c>
      <c r="X1045" s="61">
        <v>0</v>
      </c>
      <c r="Y1045" s="32">
        <f t="shared" si="70"/>
        <v>0</v>
      </c>
      <c r="Z1045" s="61">
        <v>140000000</v>
      </c>
      <c r="AA1045" s="32">
        <f t="shared" si="72"/>
        <v>72303.965872528104</v>
      </c>
      <c r="AB1045" s="32">
        <v>0</v>
      </c>
      <c r="AC1045" s="32">
        <v>0</v>
      </c>
      <c r="AD1045" s="32">
        <v>0</v>
      </c>
      <c r="AE1045" s="32">
        <v>0</v>
      </c>
      <c r="AF1045" s="32">
        <v>0</v>
      </c>
      <c r="AG1045" s="32">
        <v>0</v>
      </c>
      <c r="AH1045" s="32">
        <v>0</v>
      </c>
      <c r="AI1045" s="21">
        <v>0</v>
      </c>
      <c r="AJ1045" s="21">
        <v>0</v>
      </c>
      <c r="AK1045" s="9">
        <v>0</v>
      </c>
      <c r="AL1045" s="9">
        <v>0</v>
      </c>
      <c r="AM1045" s="9">
        <v>0</v>
      </c>
      <c r="AN1045" s="21">
        <v>0</v>
      </c>
      <c r="AO1045" s="87">
        <v>0</v>
      </c>
      <c r="AP1045" s="83">
        <v>0</v>
      </c>
      <c r="AQ1045" s="24">
        <v>0</v>
      </c>
      <c r="AR1045" s="24">
        <v>0</v>
      </c>
      <c r="AS1045" s="24">
        <v>0</v>
      </c>
      <c r="AT1045" s="24">
        <v>0</v>
      </c>
      <c r="AU1045" s="24">
        <v>0</v>
      </c>
      <c r="AV1045" s="24">
        <v>0</v>
      </c>
      <c r="AW1045" s="24">
        <v>0</v>
      </c>
    </row>
    <row r="1046" spans="1:49">
      <c r="A1046" s="5">
        <v>2</v>
      </c>
      <c r="B1046" s="5">
        <v>1</v>
      </c>
      <c r="C1046" s="5">
        <v>8</v>
      </c>
      <c r="D1046" s="5">
        <v>1</v>
      </c>
      <c r="E1046" s="5">
        <v>0</v>
      </c>
      <c r="F1046" s="5">
        <v>215503</v>
      </c>
      <c r="G1046" s="5">
        <v>0</v>
      </c>
      <c r="H1046" s="5">
        <v>0</v>
      </c>
      <c r="I1046" s="5">
        <v>0</v>
      </c>
      <c r="J1046" s="5" t="str">
        <f t="shared" si="71"/>
        <v>0/0</v>
      </c>
      <c r="K1046" s="2" t="s">
        <v>1041</v>
      </c>
      <c r="L1046" s="5">
        <v>0</v>
      </c>
      <c r="M1046" s="5">
        <v>0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64">
        <v>200</v>
      </c>
      <c r="T1046" s="29">
        <v>1</v>
      </c>
      <c r="U1046" s="29">
        <v>1</v>
      </c>
      <c r="V1046" s="61">
        <v>0</v>
      </c>
      <c r="W1046" s="32">
        <f t="shared" si="69"/>
        <v>0</v>
      </c>
      <c r="X1046" s="61">
        <v>0</v>
      </c>
      <c r="Y1046" s="32">
        <f t="shared" si="70"/>
        <v>0</v>
      </c>
      <c r="Z1046" s="61">
        <v>48000000</v>
      </c>
      <c r="AA1046" s="32">
        <f t="shared" si="72"/>
        <v>24789.931156295352</v>
      </c>
      <c r="AB1046" s="32">
        <v>0</v>
      </c>
      <c r="AC1046" s="32">
        <v>0</v>
      </c>
      <c r="AD1046" s="32">
        <v>0</v>
      </c>
      <c r="AE1046" s="32">
        <v>0</v>
      </c>
      <c r="AF1046" s="32">
        <v>0</v>
      </c>
      <c r="AG1046" s="32">
        <v>0</v>
      </c>
      <c r="AH1046" s="32">
        <v>0</v>
      </c>
      <c r="AI1046" s="21">
        <v>0</v>
      </c>
      <c r="AJ1046" s="21">
        <v>0</v>
      </c>
      <c r="AK1046" s="9">
        <v>0</v>
      </c>
      <c r="AL1046" s="9">
        <v>0</v>
      </c>
      <c r="AM1046" s="9">
        <v>0</v>
      </c>
      <c r="AN1046" s="21">
        <v>0</v>
      </c>
      <c r="AO1046" s="87">
        <v>0</v>
      </c>
      <c r="AP1046" s="83">
        <v>0</v>
      </c>
      <c r="AQ1046" s="24">
        <v>0</v>
      </c>
      <c r="AR1046" s="24">
        <v>0</v>
      </c>
      <c r="AS1046" s="24">
        <v>0</v>
      </c>
      <c r="AT1046" s="24">
        <v>0</v>
      </c>
      <c r="AU1046" s="24">
        <v>0</v>
      </c>
      <c r="AV1046" s="24">
        <v>0</v>
      </c>
      <c r="AW1046" s="24">
        <v>0</v>
      </c>
    </row>
    <row r="1047" spans="1:49">
      <c r="A1047" s="1">
        <v>2</v>
      </c>
      <c r="B1047" s="1">
        <v>1</v>
      </c>
      <c r="C1047" s="1">
        <v>8</v>
      </c>
      <c r="D1047" s="1">
        <v>1</v>
      </c>
      <c r="E1047" s="1">
        <v>0</v>
      </c>
      <c r="H1047" s="1">
        <v>215504</v>
      </c>
      <c r="I1047" s="1">
        <v>0</v>
      </c>
      <c r="J1047" s="5" t="str">
        <f t="shared" si="71"/>
        <v>215504/0</v>
      </c>
      <c r="K1047" s="2" t="s">
        <v>663</v>
      </c>
      <c r="L1047" s="1">
        <v>1</v>
      </c>
      <c r="M1047" s="1">
        <v>6</v>
      </c>
      <c r="N1047" s="1">
        <v>2</v>
      </c>
      <c r="O1047" s="1">
        <v>2</v>
      </c>
      <c r="P1047" s="1">
        <v>1</v>
      </c>
      <c r="Q1047" s="1">
        <v>9</v>
      </c>
      <c r="R1047" s="1">
        <v>2</v>
      </c>
      <c r="S1047" s="12">
        <v>200</v>
      </c>
      <c r="T1047" s="29">
        <v>3</v>
      </c>
      <c r="U1047" s="29">
        <v>20</v>
      </c>
      <c r="V1047" s="61">
        <v>0</v>
      </c>
      <c r="W1047" s="32">
        <f t="shared" si="69"/>
        <v>0</v>
      </c>
      <c r="X1047" s="61">
        <v>0</v>
      </c>
      <c r="Y1047" s="32">
        <f t="shared" si="70"/>
        <v>0</v>
      </c>
      <c r="Z1047" s="61">
        <v>0</v>
      </c>
      <c r="AA1047" s="32">
        <f t="shared" si="72"/>
        <v>0</v>
      </c>
      <c r="AB1047" s="32">
        <v>0</v>
      </c>
      <c r="AC1047" s="32">
        <v>0</v>
      </c>
      <c r="AD1047" s="32">
        <v>0</v>
      </c>
      <c r="AE1047" s="32">
        <v>0</v>
      </c>
      <c r="AF1047" s="32">
        <v>0</v>
      </c>
      <c r="AG1047" s="32">
        <v>0</v>
      </c>
      <c r="AH1047" s="32">
        <v>0</v>
      </c>
      <c r="AI1047" s="21">
        <v>0</v>
      </c>
      <c r="AJ1047" s="21">
        <v>0</v>
      </c>
      <c r="AK1047" s="9">
        <v>0</v>
      </c>
      <c r="AL1047" s="9">
        <v>688744.34</v>
      </c>
      <c r="AM1047" s="9">
        <v>0</v>
      </c>
      <c r="AN1047" s="21">
        <v>164183.98000000001</v>
      </c>
      <c r="AO1047" s="87">
        <v>0</v>
      </c>
      <c r="AP1047" s="83">
        <v>0</v>
      </c>
      <c r="AQ1047" s="24">
        <v>37510</v>
      </c>
      <c r="AR1047" s="24">
        <v>0</v>
      </c>
      <c r="AS1047" s="24">
        <v>0</v>
      </c>
      <c r="AT1047" s="24">
        <v>0</v>
      </c>
      <c r="AU1047" s="24">
        <v>0</v>
      </c>
      <c r="AV1047" s="24">
        <f>VLOOKUP(J1047,Foglio4!$D$2:$I$1206,6,0)</f>
        <v>0</v>
      </c>
      <c r="AW1047" s="24">
        <f>VLOOKUP(SPESA!J1047,Foglio4!$D$2:$J$1206,7,0)</f>
        <v>0</v>
      </c>
    </row>
    <row r="1048" spans="1:49">
      <c r="A1048" s="1">
        <v>2</v>
      </c>
      <c r="B1048" s="1">
        <v>1</v>
      </c>
      <c r="C1048" s="1">
        <v>8</v>
      </c>
      <c r="D1048" s="1">
        <v>1</v>
      </c>
      <c r="E1048" s="1">
        <v>0</v>
      </c>
      <c r="H1048" s="1">
        <v>215504</v>
      </c>
      <c r="I1048" s="1">
        <v>71</v>
      </c>
      <c r="J1048" s="5" t="str">
        <f t="shared" si="71"/>
        <v>215504/71</v>
      </c>
      <c r="K1048" s="2" t="s">
        <v>664</v>
      </c>
      <c r="L1048" s="1">
        <v>1</v>
      </c>
      <c r="M1048" s="1">
        <v>6</v>
      </c>
      <c r="N1048" s="1">
        <v>2</v>
      </c>
      <c r="O1048" s="1">
        <v>5</v>
      </c>
      <c r="P1048" s="1">
        <v>2</v>
      </c>
      <c r="Q1048" s="1">
        <v>1</v>
      </c>
      <c r="R1048" s="1">
        <v>0</v>
      </c>
      <c r="S1048" s="12">
        <v>200</v>
      </c>
      <c r="T1048" s="29">
        <v>3</v>
      </c>
      <c r="U1048" s="29">
        <v>20</v>
      </c>
      <c r="V1048" s="61">
        <v>0</v>
      </c>
      <c r="W1048" s="32">
        <f t="shared" si="69"/>
        <v>0</v>
      </c>
      <c r="X1048" s="61">
        <v>0</v>
      </c>
      <c r="Y1048" s="32">
        <f t="shared" si="70"/>
        <v>0</v>
      </c>
      <c r="Z1048" s="61">
        <v>0</v>
      </c>
      <c r="AA1048" s="32">
        <f t="shared" si="72"/>
        <v>0</v>
      </c>
      <c r="AB1048" s="32">
        <v>0</v>
      </c>
      <c r="AC1048" s="32">
        <v>0</v>
      </c>
      <c r="AD1048" s="32">
        <v>0</v>
      </c>
      <c r="AE1048" s="32">
        <v>0</v>
      </c>
      <c r="AF1048" s="32">
        <v>0</v>
      </c>
      <c r="AG1048" s="32">
        <v>0</v>
      </c>
      <c r="AH1048" s="32">
        <v>0</v>
      </c>
      <c r="AI1048" s="21">
        <v>0</v>
      </c>
      <c r="AJ1048" s="21">
        <v>0</v>
      </c>
      <c r="AK1048" s="9">
        <v>0</v>
      </c>
      <c r="AL1048" s="9">
        <v>0</v>
      </c>
      <c r="AM1048" s="9">
        <v>0</v>
      </c>
      <c r="AN1048" s="21">
        <v>0</v>
      </c>
      <c r="AO1048" s="87">
        <v>0</v>
      </c>
      <c r="AP1048" s="83">
        <v>0</v>
      </c>
      <c r="AQ1048" s="24">
        <v>0</v>
      </c>
      <c r="AR1048" s="24">
        <v>0</v>
      </c>
      <c r="AS1048" s="24">
        <v>0</v>
      </c>
      <c r="AT1048" s="24">
        <v>0</v>
      </c>
      <c r="AU1048" s="24">
        <v>0</v>
      </c>
      <c r="AV1048" s="24">
        <f>VLOOKUP(J1048,Foglio4!$D$2:$I$1206,6,0)</f>
        <v>0</v>
      </c>
      <c r="AW1048" s="24">
        <f>VLOOKUP(SPESA!J1048,Foglio4!$D$2:$J$1206,7,0)</f>
        <v>0</v>
      </c>
    </row>
    <row r="1049" spans="1:49">
      <c r="A1049" s="5">
        <v>2</v>
      </c>
      <c r="B1049" s="5">
        <v>1</v>
      </c>
      <c r="C1049" s="5">
        <v>8</v>
      </c>
      <c r="D1049" s="5">
        <v>1</v>
      </c>
      <c r="E1049" s="5">
        <v>0</v>
      </c>
      <c r="F1049" s="5">
        <v>215505</v>
      </c>
      <c r="G1049" s="5">
        <v>0</v>
      </c>
      <c r="H1049" s="5">
        <v>0</v>
      </c>
      <c r="I1049" s="5">
        <v>0</v>
      </c>
      <c r="J1049" s="5" t="str">
        <f t="shared" si="71"/>
        <v>0/0</v>
      </c>
      <c r="K1049" s="2" t="s">
        <v>1042</v>
      </c>
      <c r="L1049" s="5">
        <v>0</v>
      </c>
      <c r="M1049" s="5">
        <v>0</v>
      </c>
      <c r="N1049" s="5">
        <v>0</v>
      </c>
      <c r="O1049" s="5">
        <v>0</v>
      </c>
      <c r="P1049" s="5">
        <v>0</v>
      </c>
      <c r="Q1049" s="5">
        <v>0</v>
      </c>
      <c r="R1049" s="5">
        <v>0</v>
      </c>
      <c r="S1049" s="64">
        <v>200</v>
      </c>
      <c r="T1049" s="29">
        <v>1</v>
      </c>
      <c r="U1049" s="29">
        <v>1</v>
      </c>
      <c r="V1049" s="61">
        <v>0</v>
      </c>
      <c r="W1049" s="32">
        <f t="shared" si="69"/>
        <v>0</v>
      </c>
      <c r="X1049" s="61">
        <v>0</v>
      </c>
      <c r="Y1049" s="32">
        <f t="shared" si="70"/>
        <v>0</v>
      </c>
      <c r="Z1049" s="61">
        <v>5883337</v>
      </c>
      <c r="AA1049" s="32">
        <f t="shared" si="72"/>
        <v>3038.4899833184422</v>
      </c>
      <c r="AB1049" s="32">
        <v>0</v>
      </c>
      <c r="AC1049" s="32">
        <v>0</v>
      </c>
      <c r="AD1049" s="32">
        <v>0</v>
      </c>
      <c r="AE1049" s="32">
        <v>0</v>
      </c>
      <c r="AF1049" s="32">
        <v>0</v>
      </c>
      <c r="AG1049" s="32">
        <v>0</v>
      </c>
      <c r="AH1049" s="32">
        <v>0</v>
      </c>
      <c r="AI1049" s="21">
        <v>0</v>
      </c>
      <c r="AJ1049" s="21">
        <v>0</v>
      </c>
      <c r="AK1049" s="9">
        <v>0</v>
      </c>
      <c r="AL1049" s="9">
        <v>0</v>
      </c>
      <c r="AM1049" s="9">
        <v>0</v>
      </c>
      <c r="AN1049" s="21">
        <v>0</v>
      </c>
      <c r="AO1049" s="87">
        <v>0</v>
      </c>
      <c r="AP1049" s="83">
        <v>0</v>
      </c>
      <c r="AQ1049" s="24">
        <v>0</v>
      </c>
      <c r="AR1049" s="24">
        <v>0</v>
      </c>
      <c r="AS1049" s="24">
        <v>0</v>
      </c>
      <c r="AT1049" s="24">
        <v>0</v>
      </c>
      <c r="AU1049" s="24">
        <v>0</v>
      </c>
      <c r="AV1049" s="24">
        <v>0</v>
      </c>
      <c r="AW1049" s="24">
        <v>0</v>
      </c>
    </row>
    <row r="1050" spans="1:49">
      <c r="A1050" s="1">
        <v>2</v>
      </c>
      <c r="B1050" s="1">
        <v>1</v>
      </c>
      <c r="C1050" s="1">
        <v>8</v>
      </c>
      <c r="D1050" s="1">
        <v>1</v>
      </c>
      <c r="E1050" s="1">
        <v>0</v>
      </c>
      <c r="F1050" s="5">
        <v>215606</v>
      </c>
      <c r="G1050" s="5">
        <v>0</v>
      </c>
      <c r="H1050" s="1">
        <v>215600</v>
      </c>
      <c r="I1050" s="1">
        <v>0</v>
      </c>
      <c r="J1050" s="5" t="str">
        <f t="shared" si="71"/>
        <v>215600/0</v>
      </c>
      <c r="K1050" s="2" t="s">
        <v>665</v>
      </c>
      <c r="L1050" s="1">
        <v>1</v>
      </c>
      <c r="M1050" s="1">
        <v>6</v>
      </c>
      <c r="N1050" s="1">
        <v>2</v>
      </c>
      <c r="O1050" s="1">
        <v>2</v>
      </c>
      <c r="P1050" s="1">
        <v>1</v>
      </c>
      <c r="Q1050" s="1">
        <v>9</v>
      </c>
      <c r="R1050" s="1">
        <v>2</v>
      </c>
      <c r="S1050" s="12">
        <v>200</v>
      </c>
      <c r="T1050" s="29">
        <v>3</v>
      </c>
      <c r="U1050" s="29">
        <v>20</v>
      </c>
      <c r="V1050" s="61">
        <v>0</v>
      </c>
      <c r="W1050" s="32">
        <f t="shared" si="69"/>
        <v>0</v>
      </c>
      <c r="X1050" s="61">
        <v>2110120</v>
      </c>
      <c r="Y1050" s="32">
        <f t="shared" si="70"/>
        <v>1089.7860319067072</v>
      </c>
      <c r="Z1050" s="61">
        <v>37000000</v>
      </c>
      <c r="AA1050" s="32">
        <f t="shared" si="72"/>
        <v>19108.905266311001</v>
      </c>
      <c r="AB1050" s="32">
        <v>0</v>
      </c>
      <c r="AC1050" s="32">
        <v>0</v>
      </c>
      <c r="AD1050" s="32">
        <v>0</v>
      </c>
      <c r="AE1050" s="32">
        <v>0</v>
      </c>
      <c r="AF1050" s="32">
        <v>0</v>
      </c>
      <c r="AG1050" s="32">
        <v>0</v>
      </c>
      <c r="AH1050" s="32">
        <v>0</v>
      </c>
      <c r="AI1050" s="21">
        <v>0</v>
      </c>
      <c r="AJ1050" s="21">
        <v>0</v>
      </c>
      <c r="AK1050" s="9">
        <v>0</v>
      </c>
      <c r="AL1050" s="9">
        <v>0</v>
      </c>
      <c r="AM1050" s="9">
        <v>0</v>
      </c>
      <c r="AN1050" s="21">
        <v>0</v>
      </c>
      <c r="AO1050" s="87">
        <v>0</v>
      </c>
      <c r="AP1050" s="83">
        <v>0</v>
      </c>
      <c r="AQ1050" s="24">
        <v>0</v>
      </c>
      <c r="AR1050" s="24">
        <v>0</v>
      </c>
      <c r="AS1050" s="24">
        <v>0</v>
      </c>
      <c r="AT1050" s="24">
        <v>0</v>
      </c>
      <c r="AU1050" s="24">
        <v>0</v>
      </c>
      <c r="AV1050" s="24">
        <f>VLOOKUP(J1050,Foglio4!$D$2:$I$1206,6,0)</f>
        <v>0</v>
      </c>
      <c r="AW1050" s="24">
        <f>VLOOKUP(SPESA!J1050,Foglio4!$D$2:$J$1206,7,0)</f>
        <v>0</v>
      </c>
    </row>
    <row r="1051" spans="1:49">
      <c r="A1051" s="5">
        <v>2</v>
      </c>
      <c r="B1051" s="5">
        <v>1</v>
      </c>
      <c r="C1051" s="5">
        <v>8</v>
      </c>
      <c r="D1051" s="5">
        <v>1</v>
      </c>
      <c r="E1051" s="5">
        <v>0</v>
      </c>
      <c r="F1051" s="5">
        <v>215601</v>
      </c>
      <c r="G1051" s="5">
        <v>0</v>
      </c>
      <c r="H1051" s="5">
        <v>0</v>
      </c>
      <c r="I1051" s="5">
        <v>0</v>
      </c>
      <c r="J1051" s="5" t="str">
        <f t="shared" si="71"/>
        <v>0/0</v>
      </c>
      <c r="K1051" s="2" t="s">
        <v>1095</v>
      </c>
      <c r="L1051" s="5">
        <v>0</v>
      </c>
      <c r="M1051" s="5">
        <v>0</v>
      </c>
      <c r="N1051" s="5">
        <v>0</v>
      </c>
      <c r="O1051" s="5">
        <v>0</v>
      </c>
      <c r="P1051" s="5">
        <v>0</v>
      </c>
      <c r="Q1051" s="5">
        <v>0</v>
      </c>
      <c r="R1051" s="5">
        <v>0</v>
      </c>
      <c r="S1051" s="74">
        <v>200</v>
      </c>
      <c r="T1051" s="29">
        <v>2</v>
      </c>
      <c r="U1051" s="29">
        <v>3</v>
      </c>
      <c r="V1051" s="61">
        <v>35135027</v>
      </c>
      <c r="W1051" s="32">
        <f t="shared" si="69"/>
        <v>18145.727093845384</v>
      </c>
      <c r="X1051" s="61">
        <v>0</v>
      </c>
      <c r="Y1051" s="32">
        <v>0</v>
      </c>
      <c r="Z1051" s="61">
        <v>0</v>
      </c>
      <c r="AA1051" s="32">
        <v>0</v>
      </c>
      <c r="AB1051" s="32">
        <v>0</v>
      </c>
      <c r="AC1051" s="32">
        <v>0</v>
      </c>
      <c r="AD1051" s="32">
        <v>0</v>
      </c>
      <c r="AE1051" s="32">
        <v>0</v>
      </c>
      <c r="AF1051" s="32">
        <v>0</v>
      </c>
      <c r="AG1051" s="32">
        <v>0</v>
      </c>
      <c r="AH1051" s="32">
        <v>0</v>
      </c>
      <c r="AI1051" s="21">
        <v>0</v>
      </c>
      <c r="AJ1051" s="21">
        <v>0</v>
      </c>
      <c r="AK1051" s="9">
        <v>0</v>
      </c>
      <c r="AL1051" s="9">
        <v>0</v>
      </c>
      <c r="AM1051" s="9">
        <v>0</v>
      </c>
      <c r="AN1051" s="21">
        <v>0</v>
      </c>
      <c r="AO1051" s="87">
        <v>0</v>
      </c>
      <c r="AP1051" s="83">
        <v>0</v>
      </c>
      <c r="AQ1051" s="24">
        <v>0</v>
      </c>
      <c r="AR1051" s="24">
        <v>0</v>
      </c>
      <c r="AS1051" s="24">
        <v>0</v>
      </c>
      <c r="AT1051" s="24">
        <v>0</v>
      </c>
      <c r="AU1051" s="24">
        <v>0</v>
      </c>
      <c r="AV1051" s="24">
        <v>0</v>
      </c>
      <c r="AW1051" s="24">
        <v>0</v>
      </c>
    </row>
    <row r="1052" spans="1:49">
      <c r="A1052" s="5">
        <v>2</v>
      </c>
      <c r="B1052" s="5">
        <v>1</v>
      </c>
      <c r="C1052" s="5">
        <v>8</v>
      </c>
      <c r="D1052" s="5">
        <v>1</v>
      </c>
      <c r="E1052" s="5">
        <v>0</v>
      </c>
      <c r="F1052" s="5">
        <v>215602</v>
      </c>
      <c r="G1052" s="5">
        <v>0</v>
      </c>
      <c r="H1052" s="5">
        <v>0</v>
      </c>
      <c r="I1052" s="5">
        <v>0</v>
      </c>
      <c r="J1052" s="5" t="str">
        <f t="shared" si="71"/>
        <v>0/0</v>
      </c>
      <c r="K1052" s="2" t="s">
        <v>1075</v>
      </c>
      <c r="L1052" s="5">
        <v>0</v>
      </c>
      <c r="M1052" s="5">
        <v>0</v>
      </c>
      <c r="N1052" s="5">
        <v>0</v>
      </c>
      <c r="O1052" s="5">
        <v>0</v>
      </c>
      <c r="P1052" s="5">
        <v>0</v>
      </c>
      <c r="Q1052" s="5">
        <v>0</v>
      </c>
      <c r="R1052" s="5">
        <v>0</v>
      </c>
      <c r="S1052" s="70">
        <v>200</v>
      </c>
      <c r="T1052" s="29">
        <v>1</v>
      </c>
      <c r="U1052" s="29">
        <v>1</v>
      </c>
      <c r="V1052" s="61">
        <v>0</v>
      </c>
      <c r="W1052" s="32">
        <f t="shared" si="69"/>
        <v>0</v>
      </c>
      <c r="X1052" s="61">
        <v>30000000</v>
      </c>
      <c r="Y1052" s="32">
        <f t="shared" si="70"/>
        <v>15493.706972684595</v>
      </c>
      <c r="Z1052" s="61">
        <v>0</v>
      </c>
      <c r="AA1052" s="32">
        <v>0</v>
      </c>
      <c r="AB1052" s="32">
        <v>0</v>
      </c>
      <c r="AC1052" s="32">
        <v>0</v>
      </c>
      <c r="AD1052" s="32">
        <v>0</v>
      </c>
      <c r="AE1052" s="32">
        <v>0</v>
      </c>
      <c r="AF1052" s="32">
        <v>0</v>
      </c>
      <c r="AG1052" s="32">
        <v>0</v>
      </c>
      <c r="AH1052" s="32">
        <v>0</v>
      </c>
      <c r="AI1052" s="21">
        <v>0</v>
      </c>
      <c r="AJ1052" s="21">
        <v>0</v>
      </c>
      <c r="AK1052" s="9">
        <v>0</v>
      </c>
      <c r="AL1052" s="9">
        <v>0</v>
      </c>
      <c r="AM1052" s="9">
        <v>0</v>
      </c>
      <c r="AN1052" s="21">
        <v>0</v>
      </c>
      <c r="AO1052" s="87">
        <v>0</v>
      </c>
      <c r="AP1052" s="83">
        <v>0</v>
      </c>
      <c r="AQ1052" s="24">
        <v>0</v>
      </c>
      <c r="AR1052" s="24">
        <v>0</v>
      </c>
      <c r="AS1052" s="24">
        <v>0</v>
      </c>
      <c r="AT1052" s="24">
        <v>0</v>
      </c>
      <c r="AU1052" s="24">
        <v>0</v>
      </c>
      <c r="AV1052" s="24">
        <v>0</v>
      </c>
      <c r="AW1052" s="24">
        <v>0</v>
      </c>
    </row>
    <row r="1053" spans="1:49">
      <c r="A1053" s="5">
        <v>2</v>
      </c>
      <c r="B1053" s="5">
        <v>1</v>
      </c>
      <c r="C1053" s="5">
        <v>8</v>
      </c>
      <c r="D1053" s="5">
        <v>1</v>
      </c>
      <c r="E1053" s="5">
        <v>0</v>
      </c>
      <c r="F1053" s="5">
        <v>215603</v>
      </c>
      <c r="G1053" s="5">
        <v>0</v>
      </c>
      <c r="H1053" s="5">
        <v>0</v>
      </c>
      <c r="I1053" s="5">
        <v>0</v>
      </c>
      <c r="J1053" s="5" t="str">
        <f t="shared" si="71"/>
        <v>0/0</v>
      </c>
      <c r="K1053" s="2" t="s">
        <v>1096</v>
      </c>
      <c r="L1053" s="5">
        <v>0</v>
      </c>
      <c r="M1053" s="5">
        <v>0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74">
        <v>200</v>
      </c>
      <c r="T1053" s="29">
        <v>2</v>
      </c>
      <c r="U1053" s="29">
        <v>3</v>
      </c>
      <c r="V1053" s="61">
        <v>18000000</v>
      </c>
      <c r="W1053" s="32">
        <f t="shared" si="69"/>
        <v>9296.2241836107569</v>
      </c>
      <c r="X1053" s="61">
        <v>0</v>
      </c>
      <c r="Y1053" s="32">
        <v>0</v>
      </c>
      <c r="Z1053" s="61">
        <v>0</v>
      </c>
      <c r="AA1053" s="32">
        <v>0</v>
      </c>
      <c r="AB1053" s="32">
        <v>0</v>
      </c>
      <c r="AC1053" s="32">
        <v>0</v>
      </c>
      <c r="AD1053" s="32">
        <v>0</v>
      </c>
      <c r="AE1053" s="32">
        <v>0</v>
      </c>
      <c r="AF1053" s="32">
        <v>0</v>
      </c>
      <c r="AG1053" s="32">
        <v>0</v>
      </c>
      <c r="AH1053" s="32">
        <v>0</v>
      </c>
      <c r="AI1053" s="21">
        <v>0</v>
      </c>
      <c r="AJ1053" s="21">
        <v>0</v>
      </c>
      <c r="AK1053" s="9">
        <v>0</v>
      </c>
      <c r="AL1053" s="9">
        <v>0</v>
      </c>
      <c r="AM1053" s="9">
        <v>0</v>
      </c>
      <c r="AN1053" s="21">
        <v>0</v>
      </c>
      <c r="AO1053" s="87">
        <v>0</v>
      </c>
      <c r="AP1053" s="83">
        <v>0</v>
      </c>
      <c r="AQ1053" s="24">
        <v>0</v>
      </c>
      <c r="AR1053" s="24">
        <v>0</v>
      </c>
      <c r="AS1053" s="24">
        <v>0</v>
      </c>
      <c r="AT1053" s="24">
        <v>0</v>
      </c>
      <c r="AU1053" s="24">
        <v>0</v>
      </c>
      <c r="AV1053" s="24">
        <v>0</v>
      </c>
      <c r="AW1053" s="24">
        <v>0</v>
      </c>
    </row>
    <row r="1054" spans="1:49">
      <c r="A1054" s="1">
        <v>2</v>
      </c>
      <c r="B1054" s="1">
        <v>1</v>
      </c>
      <c r="C1054" s="1">
        <v>8</v>
      </c>
      <c r="D1054" s="1">
        <v>1</v>
      </c>
      <c r="E1054" s="1">
        <v>0</v>
      </c>
      <c r="H1054" s="1">
        <v>215700</v>
      </c>
      <c r="I1054" s="1">
        <v>0</v>
      </c>
      <c r="J1054" s="5" t="str">
        <f t="shared" si="71"/>
        <v>215700/0</v>
      </c>
      <c r="K1054" s="2" t="s">
        <v>666</v>
      </c>
      <c r="L1054" s="1">
        <v>1</v>
      </c>
      <c r="M1054" s="1">
        <v>6</v>
      </c>
      <c r="N1054" s="1">
        <v>2</v>
      </c>
      <c r="O1054" s="1">
        <v>2</v>
      </c>
      <c r="P1054" s="1">
        <v>1</v>
      </c>
      <c r="Q1054" s="1">
        <v>9</v>
      </c>
      <c r="R1054" s="1">
        <v>2</v>
      </c>
      <c r="S1054" s="12">
        <v>200</v>
      </c>
      <c r="T1054" s="29">
        <v>3</v>
      </c>
      <c r="U1054" s="29">
        <v>20</v>
      </c>
      <c r="V1054" s="61">
        <v>47105760</v>
      </c>
      <c r="W1054" s="32">
        <f t="shared" si="69"/>
        <v>24328.094738853568</v>
      </c>
      <c r="X1054" s="61">
        <v>0</v>
      </c>
      <c r="Y1054" s="32">
        <f t="shared" si="70"/>
        <v>0</v>
      </c>
      <c r="Z1054" s="61">
        <v>0</v>
      </c>
      <c r="AA1054" s="32">
        <f t="shared" si="72"/>
        <v>0</v>
      </c>
      <c r="AB1054" s="32">
        <v>0</v>
      </c>
      <c r="AC1054" s="32">
        <v>0</v>
      </c>
      <c r="AD1054" s="32">
        <v>0</v>
      </c>
      <c r="AE1054" s="32">
        <v>0</v>
      </c>
      <c r="AF1054" s="32">
        <v>0</v>
      </c>
      <c r="AG1054" s="32">
        <v>0</v>
      </c>
      <c r="AH1054" s="32">
        <v>0</v>
      </c>
      <c r="AI1054" s="21">
        <v>0</v>
      </c>
      <c r="AJ1054" s="21">
        <v>0</v>
      </c>
      <c r="AK1054" s="9">
        <v>0</v>
      </c>
      <c r="AL1054" s="9">
        <v>0</v>
      </c>
      <c r="AM1054" s="9">
        <v>0</v>
      </c>
      <c r="AN1054" s="21">
        <v>0</v>
      </c>
      <c r="AO1054" s="87">
        <v>0</v>
      </c>
      <c r="AP1054" s="83">
        <v>0</v>
      </c>
      <c r="AQ1054" s="24">
        <v>0</v>
      </c>
      <c r="AR1054" s="24">
        <v>0</v>
      </c>
      <c r="AS1054" s="24">
        <v>0</v>
      </c>
      <c r="AT1054" s="24">
        <v>0</v>
      </c>
      <c r="AU1054" s="24">
        <v>0</v>
      </c>
      <c r="AV1054" s="24">
        <f>VLOOKUP(J1054,Foglio4!$D$2:$I$1206,6,0)</f>
        <v>0</v>
      </c>
      <c r="AW1054" s="24">
        <f>VLOOKUP(SPESA!J1054,Foglio4!$D$2:$J$1206,7,0)</f>
        <v>0</v>
      </c>
    </row>
    <row r="1055" spans="1:49">
      <c r="A1055" s="1">
        <v>2</v>
      </c>
      <c r="B1055" s="1">
        <v>1</v>
      </c>
      <c r="C1055" s="1">
        <v>8</v>
      </c>
      <c r="D1055" s="1">
        <v>5</v>
      </c>
      <c r="E1055" s="1">
        <v>0</v>
      </c>
      <c r="H1055" s="1">
        <v>217300</v>
      </c>
      <c r="I1055" s="1">
        <v>0</v>
      </c>
      <c r="J1055" s="5" t="str">
        <f t="shared" si="71"/>
        <v>217300/0</v>
      </c>
      <c r="K1055" s="2" t="s">
        <v>667</v>
      </c>
      <c r="L1055" s="1">
        <v>1</v>
      </c>
      <c r="M1055" s="1">
        <v>6</v>
      </c>
      <c r="N1055" s="1">
        <v>2</v>
      </c>
      <c r="O1055" s="1">
        <v>2</v>
      </c>
      <c r="P1055" s="1">
        <v>1</v>
      </c>
      <c r="Q1055" s="1">
        <v>3</v>
      </c>
      <c r="R1055" s="1">
        <v>999</v>
      </c>
      <c r="S1055" s="12">
        <v>200</v>
      </c>
      <c r="T1055" s="29">
        <v>3</v>
      </c>
      <c r="U1055" s="29">
        <v>20</v>
      </c>
      <c r="V1055" s="61">
        <v>0</v>
      </c>
      <c r="W1055" s="32">
        <f t="shared" si="69"/>
        <v>0</v>
      </c>
      <c r="X1055" s="61">
        <v>0</v>
      </c>
      <c r="Y1055" s="32">
        <f t="shared" si="70"/>
        <v>0</v>
      </c>
      <c r="Z1055" s="61">
        <v>0</v>
      </c>
      <c r="AA1055" s="32">
        <f t="shared" si="72"/>
        <v>0</v>
      </c>
      <c r="AB1055" s="32">
        <v>0</v>
      </c>
      <c r="AC1055" s="32">
        <v>0</v>
      </c>
      <c r="AD1055" s="32">
        <v>0</v>
      </c>
      <c r="AE1055" s="32">
        <v>0</v>
      </c>
      <c r="AF1055" s="32">
        <v>0</v>
      </c>
      <c r="AG1055" s="32">
        <v>0</v>
      </c>
      <c r="AH1055" s="32">
        <v>0</v>
      </c>
      <c r="AI1055" s="21">
        <v>0</v>
      </c>
      <c r="AJ1055" s="21">
        <v>0</v>
      </c>
      <c r="AK1055" s="9">
        <v>0</v>
      </c>
      <c r="AL1055" s="9">
        <v>0</v>
      </c>
      <c r="AM1055" s="9">
        <v>0</v>
      </c>
      <c r="AN1055" s="21">
        <v>0</v>
      </c>
      <c r="AO1055" s="87">
        <v>0</v>
      </c>
      <c r="AP1055" s="83">
        <v>0</v>
      </c>
      <c r="AQ1055" s="24">
        <v>0</v>
      </c>
      <c r="AR1055" s="24">
        <v>0</v>
      </c>
      <c r="AS1055" s="24">
        <v>0</v>
      </c>
      <c r="AT1055" s="24">
        <v>0</v>
      </c>
      <c r="AU1055" s="24">
        <v>0</v>
      </c>
      <c r="AV1055" s="24">
        <f>VLOOKUP(J1055,Foglio4!$D$2:$I$1206,6,0)</f>
        <v>0</v>
      </c>
      <c r="AW1055" s="24">
        <f>VLOOKUP(SPESA!J1055,Foglio4!$D$2:$J$1206,7,0)</f>
        <v>0</v>
      </c>
    </row>
    <row r="1056" spans="1:49">
      <c r="A1056" s="5">
        <v>2</v>
      </c>
      <c r="B1056" s="5">
        <v>1</v>
      </c>
      <c r="C1056" s="5">
        <v>8</v>
      </c>
      <c r="D1056" s="5">
        <v>5</v>
      </c>
      <c r="E1056" s="5">
        <v>0</v>
      </c>
      <c r="F1056" s="5">
        <v>217301</v>
      </c>
      <c r="G1056" s="5">
        <v>0</v>
      </c>
      <c r="H1056" s="5">
        <v>0</v>
      </c>
      <c r="I1056" s="5">
        <v>0</v>
      </c>
      <c r="J1056" s="5" t="str">
        <f t="shared" si="71"/>
        <v>0/0</v>
      </c>
      <c r="K1056" s="2" t="s">
        <v>1043</v>
      </c>
      <c r="L1056" s="5">
        <v>0</v>
      </c>
      <c r="M1056" s="5">
        <v>0</v>
      </c>
      <c r="N1056" s="5">
        <v>0</v>
      </c>
      <c r="O1056" s="5">
        <v>0</v>
      </c>
      <c r="P1056" s="5">
        <v>0</v>
      </c>
      <c r="Q1056" s="5">
        <v>0</v>
      </c>
      <c r="R1056" s="5">
        <v>0</v>
      </c>
      <c r="S1056" s="64">
        <v>300</v>
      </c>
      <c r="T1056" s="29">
        <v>1</v>
      </c>
      <c r="U1056" s="29">
        <v>1</v>
      </c>
      <c r="V1056" s="61">
        <v>0</v>
      </c>
      <c r="W1056" s="32">
        <f t="shared" si="69"/>
        <v>0</v>
      </c>
      <c r="X1056" s="61">
        <v>0</v>
      </c>
      <c r="Y1056" s="32">
        <f t="shared" si="70"/>
        <v>0</v>
      </c>
      <c r="Z1056" s="61">
        <v>15351000</v>
      </c>
      <c r="AA1056" s="32">
        <f t="shared" si="72"/>
        <v>7928.1298579227068</v>
      </c>
      <c r="AB1056" s="32">
        <v>0</v>
      </c>
      <c r="AC1056" s="32">
        <v>0</v>
      </c>
      <c r="AD1056" s="32">
        <v>0</v>
      </c>
      <c r="AE1056" s="32">
        <v>0</v>
      </c>
      <c r="AF1056" s="32">
        <v>0</v>
      </c>
      <c r="AG1056" s="32">
        <v>0</v>
      </c>
      <c r="AH1056" s="32">
        <v>0</v>
      </c>
      <c r="AI1056" s="21">
        <v>0</v>
      </c>
      <c r="AJ1056" s="21">
        <v>0</v>
      </c>
      <c r="AK1056" s="9">
        <v>0</v>
      </c>
      <c r="AL1056" s="9">
        <v>0</v>
      </c>
      <c r="AM1056" s="9">
        <v>0</v>
      </c>
      <c r="AN1056" s="21">
        <v>0</v>
      </c>
      <c r="AO1056" s="87">
        <v>0</v>
      </c>
      <c r="AP1056" s="83">
        <v>0</v>
      </c>
      <c r="AQ1056" s="24">
        <v>0</v>
      </c>
      <c r="AR1056" s="24">
        <v>0</v>
      </c>
      <c r="AS1056" s="24">
        <v>0</v>
      </c>
      <c r="AT1056" s="24">
        <v>0</v>
      </c>
      <c r="AU1056" s="24">
        <v>0</v>
      </c>
      <c r="AV1056" s="24">
        <v>0</v>
      </c>
      <c r="AW1056" s="24">
        <v>0</v>
      </c>
    </row>
    <row r="1057" spans="1:49">
      <c r="A1057" s="1">
        <v>2</v>
      </c>
      <c r="B1057" s="1">
        <v>1</v>
      </c>
      <c r="C1057" s="1">
        <v>8</v>
      </c>
      <c r="D1057" s="1">
        <v>5</v>
      </c>
      <c r="E1057" s="1">
        <v>0</v>
      </c>
      <c r="H1057" s="1">
        <v>217302</v>
      </c>
      <c r="I1057" s="1">
        <v>0</v>
      </c>
      <c r="J1057" s="5" t="str">
        <f t="shared" si="71"/>
        <v>217302/0</v>
      </c>
      <c r="K1057" s="2" t="s">
        <v>337</v>
      </c>
      <c r="L1057" s="1">
        <v>1</v>
      </c>
      <c r="M1057" s="1">
        <v>8</v>
      </c>
      <c r="N1057" s="1">
        <v>2</v>
      </c>
      <c r="O1057" s="1">
        <v>2</v>
      </c>
      <c r="P1057" s="1">
        <v>1</v>
      </c>
      <c r="Q1057" s="1">
        <v>6</v>
      </c>
      <c r="R1057" s="1">
        <v>1</v>
      </c>
      <c r="S1057" s="12">
        <v>350</v>
      </c>
      <c r="T1057" s="29">
        <v>3</v>
      </c>
      <c r="U1057" s="29">
        <v>20</v>
      </c>
      <c r="V1057" s="61">
        <v>0</v>
      </c>
      <c r="W1057" s="32">
        <f t="shared" si="69"/>
        <v>0</v>
      </c>
      <c r="X1057" s="61">
        <v>0</v>
      </c>
      <c r="Y1057" s="32">
        <f t="shared" si="70"/>
        <v>0</v>
      </c>
      <c r="Z1057" s="61">
        <v>11360000</v>
      </c>
      <c r="AA1057" s="32">
        <f t="shared" si="72"/>
        <v>5866.9503736565666</v>
      </c>
      <c r="AB1057" s="32">
        <v>18609</v>
      </c>
      <c r="AC1057" s="32">
        <v>27000</v>
      </c>
      <c r="AD1057" s="32">
        <v>23044</v>
      </c>
      <c r="AE1057" s="32">
        <v>20000</v>
      </c>
      <c r="AF1057" s="32">
        <v>40000</v>
      </c>
      <c r="AG1057" s="32">
        <v>0</v>
      </c>
      <c r="AH1057" s="32">
        <v>5000</v>
      </c>
      <c r="AI1057" s="21">
        <v>4983.95</v>
      </c>
      <c r="AJ1057" s="21">
        <v>10000</v>
      </c>
      <c r="AK1057" s="9">
        <v>0</v>
      </c>
      <c r="AL1057" s="9">
        <v>0</v>
      </c>
      <c r="AM1057" s="9">
        <v>0</v>
      </c>
      <c r="AN1057" s="21">
        <v>3560.96</v>
      </c>
      <c r="AO1057" s="87">
        <v>9312.8700000000008</v>
      </c>
      <c r="AP1057" s="83">
        <v>28400</v>
      </c>
      <c r="AQ1057" s="24">
        <v>17041.87</v>
      </c>
      <c r="AR1057" s="24">
        <v>0</v>
      </c>
      <c r="AS1057" s="24">
        <v>20000</v>
      </c>
      <c r="AT1057" s="24">
        <v>5500</v>
      </c>
      <c r="AU1057" s="24">
        <v>0</v>
      </c>
      <c r="AV1057" s="24">
        <f>VLOOKUP(J1057,Foglio4!$D$2:$I$1206,6,0)</f>
        <v>0</v>
      </c>
      <c r="AW1057" s="24">
        <f>VLOOKUP(SPESA!J1057,Foglio4!$D$2:$J$1206,7,0)</f>
        <v>0</v>
      </c>
    </row>
    <row r="1058" spans="1:49">
      <c r="A1058" s="1">
        <v>2</v>
      </c>
      <c r="B1058" s="1">
        <v>1</v>
      </c>
      <c r="C1058" s="1">
        <v>8</v>
      </c>
      <c r="D1058" s="1">
        <v>5</v>
      </c>
      <c r="E1058" s="1">
        <v>0</v>
      </c>
      <c r="H1058" s="1">
        <v>217302</v>
      </c>
      <c r="I1058" s="1">
        <v>71</v>
      </c>
      <c r="J1058" s="5" t="str">
        <f t="shared" si="71"/>
        <v>217302/71</v>
      </c>
      <c r="K1058" s="2" t="s">
        <v>338</v>
      </c>
      <c r="L1058" s="1">
        <v>1</v>
      </c>
      <c r="M1058" s="1">
        <v>8</v>
      </c>
      <c r="N1058" s="1">
        <v>2</v>
      </c>
      <c r="O1058" s="1">
        <v>5</v>
      </c>
      <c r="P1058" s="1">
        <v>2</v>
      </c>
      <c r="Q1058" s="1">
        <v>1</v>
      </c>
      <c r="R1058" s="1">
        <v>0</v>
      </c>
      <c r="S1058" s="12">
        <v>350</v>
      </c>
      <c r="T1058" s="29">
        <v>3</v>
      </c>
      <c r="U1058" s="29">
        <v>20</v>
      </c>
      <c r="V1058" s="61">
        <v>0</v>
      </c>
      <c r="W1058" s="32">
        <f t="shared" si="69"/>
        <v>0</v>
      </c>
      <c r="X1058" s="61">
        <v>0</v>
      </c>
      <c r="Y1058" s="32">
        <f t="shared" si="70"/>
        <v>0</v>
      </c>
      <c r="Z1058" s="61">
        <v>0</v>
      </c>
      <c r="AA1058" s="32">
        <f t="shared" si="72"/>
        <v>0</v>
      </c>
      <c r="AB1058" s="32">
        <v>0</v>
      </c>
      <c r="AC1058" s="32">
        <v>0</v>
      </c>
      <c r="AD1058" s="32">
        <v>0</v>
      </c>
      <c r="AE1058" s="32">
        <v>0</v>
      </c>
      <c r="AF1058" s="32">
        <v>0</v>
      </c>
      <c r="AG1058" s="32">
        <v>0</v>
      </c>
      <c r="AH1058" s="32">
        <v>0</v>
      </c>
      <c r="AI1058" s="21">
        <v>0</v>
      </c>
      <c r="AJ1058" s="21">
        <v>0</v>
      </c>
      <c r="AK1058" s="9">
        <v>0</v>
      </c>
      <c r="AL1058" s="9">
        <v>0</v>
      </c>
      <c r="AM1058" s="9">
        <v>0</v>
      </c>
      <c r="AN1058" s="21">
        <v>0</v>
      </c>
      <c r="AO1058" s="87">
        <v>0</v>
      </c>
      <c r="AP1058" s="83">
        <v>0</v>
      </c>
      <c r="AQ1058" s="24">
        <v>0</v>
      </c>
      <c r="AR1058" s="24">
        <v>0</v>
      </c>
      <c r="AS1058" s="24">
        <v>0</v>
      </c>
      <c r="AT1058" s="24">
        <v>0</v>
      </c>
      <c r="AU1058" s="24">
        <v>0</v>
      </c>
      <c r="AV1058" s="24">
        <f>VLOOKUP(J1058,Foglio4!$D$2:$I$1206,6,0)</f>
        <v>0</v>
      </c>
      <c r="AW1058" s="24">
        <f>VLOOKUP(SPESA!J1058,Foglio4!$D$2:$J$1206,7,0)</f>
        <v>0</v>
      </c>
    </row>
    <row r="1059" spans="1:49">
      <c r="A1059" s="5">
        <v>2</v>
      </c>
      <c r="B1059" s="5">
        <v>1</v>
      </c>
      <c r="C1059" s="5">
        <v>8</v>
      </c>
      <c r="D1059" s="5">
        <v>5</v>
      </c>
      <c r="E1059" s="5">
        <v>0</v>
      </c>
      <c r="H1059" s="5">
        <v>217310</v>
      </c>
      <c r="I1059" s="5">
        <v>0</v>
      </c>
      <c r="J1059" s="5" t="str">
        <f t="shared" si="71"/>
        <v>217310/0</v>
      </c>
      <c r="K1059" s="86" t="s">
        <v>1144</v>
      </c>
      <c r="L1059" s="5">
        <v>1</v>
      </c>
      <c r="M1059" s="5">
        <v>1</v>
      </c>
      <c r="N1059" s="5">
        <v>2</v>
      </c>
      <c r="O1059" s="5">
        <v>2</v>
      </c>
      <c r="P1059" s="5">
        <v>1</v>
      </c>
      <c r="Q1059" s="5">
        <v>4</v>
      </c>
      <c r="R1059" s="5">
        <v>2</v>
      </c>
      <c r="S1059" s="109">
        <v>200</v>
      </c>
      <c r="T1059" s="29">
        <v>2</v>
      </c>
      <c r="U1059" s="29">
        <v>3</v>
      </c>
      <c r="V1059" s="61">
        <v>0</v>
      </c>
      <c r="W1059" s="32">
        <v>0</v>
      </c>
      <c r="X1059" s="61">
        <v>0</v>
      </c>
      <c r="Y1059" s="32">
        <v>0</v>
      </c>
      <c r="Z1059" s="61">
        <v>0</v>
      </c>
      <c r="AA1059" s="32">
        <v>0</v>
      </c>
      <c r="AB1059" s="32">
        <v>0</v>
      </c>
      <c r="AC1059" s="32">
        <v>0</v>
      </c>
      <c r="AD1059" s="32">
        <v>0</v>
      </c>
      <c r="AE1059" s="32">
        <v>0</v>
      </c>
      <c r="AF1059" s="32">
        <v>0</v>
      </c>
      <c r="AG1059" s="32">
        <v>0</v>
      </c>
      <c r="AH1059" s="32">
        <v>0</v>
      </c>
      <c r="AI1059" s="21">
        <v>0</v>
      </c>
      <c r="AJ1059" s="21">
        <v>0</v>
      </c>
      <c r="AK1059" s="9">
        <v>0</v>
      </c>
      <c r="AL1059" s="9">
        <v>0</v>
      </c>
      <c r="AM1059" s="9">
        <v>0</v>
      </c>
      <c r="AN1059" s="21">
        <v>0</v>
      </c>
      <c r="AO1059" s="87">
        <v>0</v>
      </c>
      <c r="AP1059" s="83">
        <v>0</v>
      </c>
      <c r="AQ1059" s="24">
        <v>0</v>
      </c>
      <c r="AR1059" s="24">
        <v>38364</v>
      </c>
      <c r="AS1059" s="24">
        <v>0</v>
      </c>
      <c r="AT1059" s="24">
        <v>0</v>
      </c>
      <c r="AU1059" s="24">
        <v>0</v>
      </c>
      <c r="AV1059" s="24">
        <f>VLOOKUP(J1059,Foglio4!$D$2:$I$1206,6,0)</f>
        <v>0</v>
      </c>
      <c r="AW1059" s="24">
        <f>VLOOKUP(SPESA!J1059,Foglio4!$D$2:$J$1206,7,0)</f>
        <v>0</v>
      </c>
    </row>
    <row r="1060" spans="1:49">
      <c r="A1060" s="5">
        <v>2</v>
      </c>
      <c r="B1060" s="5">
        <v>1</v>
      </c>
      <c r="C1060" s="5">
        <v>8</v>
      </c>
      <c r="D1060" s="5">
        <v>5</v>
      </c>
      <c r="E1060" s="5">
        <v>0</v>
      </c>
      <c r="F1060" s="5">
        <v>217303</v>
      </c>
      <c r="G1060" s="5">
        <v>0</v>
      </c>
      <c r="H1060" s="5">
        <v>0</v>
      </c>
      <c r="I1060" s="5">
        <v>0</v>
      </c>
      <c r="J1060" s="5" t="str">
        <f t="shared" si="71"/>
        <v>0/0</v>
      </c>
      <c r="K1060" s="2" t="s">
        <v>1013</v>
      </c>
      <c r="L1060" s="5">
        <v>0</v>
      </c>
      <c r="M1060" s="5">
        <v>0</v>
      </c>
      <c r="N1060" s="5">
        <v>0</v>
      </c>
      <c r="O1060" s="5">
        <v>0</v>
      </c>
      <c r="P1060" s="5">
        <v>0</v>
      </c>
      <c r="Q1060" s="5">
        <v>0</v>
      </c>
      <c r="R1060" s="5">
        <v>0</v>
      </c>
      <c r="S1060" s="57">
        <v>300</v>
      </c>
      <c r="T1060" s="29">
        <v>1</v>
      </c>
      <c r="U1060" s="29">
        <v>1</v>
      </c>
      <c r="V1060" s="61">
        <v>0</v>
      </c>
      <c r="W1060" s="32">
        <f t="shared" si="69"/>
        <v>0</v>
      </c>
      <c r="X1060" s="61">
        <v>0</v>
      </c>
      <c r="Y1060" s="32">
        <f t="shared" si="70"/>
        <v>0</v>
      </c>
      <c r="Z1060" s="61">
        <v>0</v>
      </c>
      <c r="AA1060" s="32">
        <f t="shared" si="72"/>
        <v>0</v>
      </c>
      <c r="AB1060" s="32">
        <v>20000</v>
      </c>
      <c r="AC1060" s="32">
        <v>0</v>
      </c>
      <c r="AD1060" s="32">
        <v>0</v>
      </c>
      <c r="AE1060" s="32">
        <v>0</v>
      </c>
      <c r="AF1060" s="32">
        <v>0</v>
      </c>
      <c r="AG1060" s="32">
        <v>0</v>
      </c>
      <c r="AH1060" s="32">
        <v>0</v>
      </c>
      <c r="AI1060" s="21">
        <v>0</v>
      </c>
      <c r="AJ1060" s="21">
        <v>0</v>
      </c>
      <c r="AK1060" s="9">
        <v>0</v>
      </c>
      <c r="AL1060" s="9">
        <v>0</v>
      </c>
      <c r="AM1060" s="9">
        <v>0</v>
      </c>
      <c r="AN1060" s="21">
        <v>0</v>
      </c>
      <c r="AO1060" s="87">
        <v>0</v>
      </c>
      <c r="AP1060" s="83">
        <v>0</v>
      </c>
      <c r="AQ1060" s="24">
        <v>0</v>
      </c>
      <c r="AR1060" s="24">
        <v>0</v>
      </c>
      <c r="AS1060" s="24">
        <v>0</v>
      </c>
      <c r="AT1060" s="24">
        <v>0</v>
      </c>
      <c r="AU1060" s="24">
        <v>0</v>
      </c>
      <c r="AV1060" s="24">
        <v>0</v>
      </c>
      <c r="AW1060" s="24">
        <v>0</v>
      </c>
    </row>
    <row r="1061" spans="1:49">
      <c r="A1061" s="5">
        <v>2</v>
      </c>
      <c r="B1061" s="5">
        <v>1</v>
      </c>
      <c r="C1061" s="5">
        <v>8</v>
      </c>
      <c r="D1061" s="5">
        <v>5</v>
      </c>
      <c r="E1061" s="5">
        <v>0</v>
      </c>
      <c r="F1061" s="5">
        <v>217310</v>
      </c>
      <c r="G1061" s="5">
        <v>0</v>
      </c>
      <c r="H1061" s="5">
        <v>0</v>
      </c>
      <c r="I1061" s="5">
        <v>0</v>
      </c>
      <c r="J1061" s="5" t="str">
        <f t="shared" si="71"/>
        <v>0/0</v>
      </c>
      <c r="K1061" s="2" t="s">
        <v>1097</v>
      </c>
      <c r="L1061" s="5">
        <v>0</v>
      </c>
      <c r="M1061" s="5">
        <v>0</v>
      </c>
      <c r="N1061" s="5">
        <v>0</v>
      </c>
      <c r="O1061" s="5">
        <v>0</v>
      </c>
      <c r="P1061" s="5">
        <v>0</v>
      </c>
      <c r="Q1061" s="5">
        <v>0</v>
      </c>
      <c r="R1061" s="5">
        <v>0</v>
      </c>
      <c r="S1061" s="74">
        <v>200</v>
      </c>
      <c r="T1061" s="29">
        <v>1</v>
      </c>
      <c r="U1061" s="29">
        <v>1</v>
      </c>
      <c r="V1061" s="61">
        <v>55447500</v>
      </c>
      <c r="W1061" s="32">
        <f t="shared" si="69"/>
        <v>28636.243912264301</v>
      </c>
      <c r="X1061" s="61">
        <v>0</v>
      </c>
      <c r="Y1061" s="32">
        <v>0</v>
      </c>
      <c r="Z1061" s="61">
        <v>0</v>
      </c>
      <c r="AA1061" s="32">
        <v>0</v>
      </c>
      <c r="AB1061" s="32">
        <v>0</v>
      </c>
      <c r="AC1061" s="32">
        <v>0</v>
      </c>
      <c r="AD1061" s="32">
        <v>0</v>
      </c>
      <c r="AE1061" s="32">
        <v>0</v>
      </c>
      <c r="AF1061" s="32">
        <v>0</v>
      </c>
      <c r="AG1061" s="32">
        <v>0</v>
      </c>
      <c r="AH1061" s="32">
        <v>0</v>
      </c>
      <c r="AI1061" s="21">
        <v>0</v>
      </c>
      <c r="AJ1061" s="21">
        <v>0</v>
      </c>
      <c r="AK1061" s="9">
        <v>0</v>
      </c>
      <c r="AL1061" s="9">
        <v>0</v>
      </c>
      <c r="AM1061" s="9">
        <v>0</v>
      </c>
      <c r="AN1061" s="21">
        <v>0</v>
      </c>
      <c r="AO1061" s="87">
        <v>0</v>
      </c>
      <c r="AP1061" s="83">
        <v>0</v>
      </c>
      <c r="AQ1061" s="24">
        <v>0</v>
      </c>
      <c r="AR1061" s="24">
        <v>0</v>
      </c>
      <c r="AS1061" s="24">
        <v>0</v>
      </c>
      <c r="AT1061" s="24">
        <v>0</v>
      </c>
      <c r="AU1061" s="24">
        <v>0</v>
      </c>
      <c r="AV1061" s="24">
        <v>0</v>
      </c>
      <c r="AW1061" s="24">
        <v>0</v>
      </c>
    </row>
    <row r="1062" spans="1:49">
      <c r="A1062" s="5">
        <v>2</v>
      </c>
      <c r="B1062" s="5">
        <v>1</v>
      </c>
      <c r="C1062" s="5">
        <v>8</v>
      </c>
      <c r="D1062" s="5">
        <v>5</v>
      </c>
      <c r="E1062" s="5">
        <v>0</v>
      </c>
      <c r="F1062" s="5">
        <v>217311</v>
      </c>
      <c r="G1062" s="5">
        <v>0</v>
      </c>
      <c r="H1062" s="5">
        <v>0</v>
      </c>
      <c r="I1062" s="5">
        <v>0</v>
      </c>
      <c r="J1062" s="5" t="str">
        <f t="shared" si="71"/>
        <v>0/0</v>
      </c>
      <c r="K1062" s="2" t="s">
        <v>1098</v>
      </c>
      <c r="L1062" s="5">
        <v>0</v>
      </c>
      <c r="M1062" s="5">
        <v>0</v>
      </c>
      <c r="N1062" s="5">
        <v>0</v>
      </c>
      <c r="O1062" s="5">
        <v>0</v>
      </c>
      <c r="P1062" s="5">
        <v>0</v>
      </c>
      <c r="Q1062" s="5">
        <v>0</v>
      </c>
      <c r="R1062" s="5">
        <v>0</v>
      </c>
      <c r="S1062" s="74">
        <v>200</v>
      </c>
      <c r="T1062" s="29">
        <v>1</v>
      </c>
      <c r="U1062" s="29">
        <v>1</v>
      </c>
      <c r="V1062" s="61">
        <v>61295000</v>
      </c>
      <c r="W1062" s="32">
        <f t="shared" si="69"/>
        <v>31656.225629690074</v>
      </c>
      <c r="X1062" s="61">
        <v>0</v>
      </c>
      <c r="Y1062" s="32">
        <v>0</v>
      </c>
      <c r="Z1062" s="61">
        <v>0</v>
      </c>
      <c r="AA1062" s="32">
        <v>0</v>
      </c>
      <c r="AB1062" s="32">
        <v>0</v>
      </c>
      <c r="AC1062" s="32">
        <v>0</v>
      </c>
      <c r="AD1062" s="32">
        <v>0</v>
      </c>
      <c r="AE1062" s="32">
        <v>0</v>
      </c>
      <c r="AF1062" s="32">
        <v>0</v>
      </c>
      <c r="AG1062" s="32">
        <v>0</v>
      </c>
      <c r="AH1062" s="32">
        <v>0</v>
      </c>
      <c r="AI1062" s="21">
        <v>0</v>
      </c>
      <c r="AJ1062" s="21">
        <v>0</v>
      </c>
      <c r="AK1062" s="9">
        <v>0</v>
      </c>
      <c r="AL1062" s="9">
        <v>0</v>
      </c>
      <c r="AM1062" s="9">
        <v>0</v>
      </c>
      <c r="AN1062" s="21">
        <v>0</v>
      </c>
      <c r="AO1062" s="87">
        <v>0</v>
      </c>
      <c r="AP1062" s="83">
        <v>0</v>
      </c>
      <c r="AQ1062" s="24">
        <v>0</v>
      </c>
      <c r="AR1062" s="24">
        <v>0</v>
      </c>
      <c r="AS1062" s="24">
        <v>0</v>
      </c>
      <c r="AT1062" s="24">
        <v>0</v>
      </c>
      <c r="AU1062" s="24">
        <v>0</v>
      </c>
      <c r="AV1062" s="24">
        <v>0</v>
      </c>
      <c r="AW1062" s="24">
        <v>0</v>
      </c>
    </row>
    <row r="1063" spans="1:49">
      <c r="A1063" s="5">
        <v>2</v>
      </c>
      <c r="B1063" s="5">
        <v>1</v>
      </c>
      <c r="C1063" s="5">
        <v>8</v>
      </c>
      <c r="D1063" s="5">
        <v>5</v>
      </c>
      <c r="E1063" s="5">
        <v>0</v>
      </c>
      <c r="F1063" s="5">
        <v>217312</v>
      </c>
      <c r="G1063" s="5">
        <v>0</v>
      </c>
      <c r="H1063" s="5">
        <v>0</v>
      </c>
      <c r="I1063" s="5">
        <v>0</v>
      </c>
      <c r="J1063" s="5" t="str">
        <f t="shared" si="71"/>
        <v>0/0</v>
      </c>
      <c r="K1063" s="2" t="s">
        <v>1076</v>
      </c>
      <c r="L1063" s="5">
        <v>0</v>
      </c>
      <c r="M1063" s="5">
        <v>0</v>
      </c>
      <c r="N1063" s="5">
        <v>0</v>
      </c>
      <c r="O1063" s="5">
        <v>0</v>
      </c>
      <c r="P1063" s="5">
        <v>0</v>
      </c>
      <c r="Q1063" s="5">
        <v>0</v>
      </c>
      <c r="R1063" s="5">
        <v>0</v>
      </c>
      <c r="S1063" s="70">
        <v>600</v>
      </c>
      <c r="T1063" s="29">
        <v>1</v>
      </c>
      <c r="U1063" s="29">
        <v>1</v>
      </c>
      <c r="V1063" s="61">
        <v>0</v>
      </c>
      <c r="W1063" s="32">
        <f t="shared" si="69"/>
        <v>0</v>
      </c>
      <c r="X1063" s="61">
        <v>7947500</v>
      </c>
      <c r="Y1063" s="32">
        <f t="shared" si="70"/>
        <v>4104.541205513694</v>
      </c>
      <c r="Z1063" s="61">
        <v>0</v>
      </c>
      <c r="AA1063" s="32">
        <v>0</v>
      </c>
      <c r="AB1063" s="32">
        <v>0</v>
      </c>
      <c r="AC1063" s="32">
        <v>0</v>
      </c>
      <c r="AD1063" s="32">
        <v>0</v>
      </c>
      <c r="AE1063" s="32">
        <v>0</v>
      </c>
      <c r="AF1063" s="32">
        <v>0</v>
      </c>
      <c r="AG1063" s="32">
        <v>0</v>
      </c>
      <c r="AH1063" s="32">
        <v>0</v>
      </c>
      <c r="AI1063" s="21">
        <v>0</v>
      </c>
      <c r="AJ1063" s="21">
        <v>0</v>
      </c>
      <c r="AK1063" s="9">
        <v>0</v>
      </c>
      <c r="AL1063" s="9">
        <v>0</v>
      </c>
      <c r="AM1063" s="9">
        <v>0</v>
      </c>
      <c r="AN1063" s="21">
        <v>0</v>
      </c>
      <c r="AO1063" s="87">
        <v>0</v>
      </c>
      <c r="AP1063" s="83">
        <v>0</v>
      </c>
      <c r="AQ1063" s="24">
        <v>0</v>
      </c>
      <c r="AR1063" s="24">
        <v>0</v>
      </c>
      <c r="AS1063" s="24">
        <v>0</v>
      </c>
      <c r="AT1063" s="24">
        <v>0</v>
      </c>
      <c r="AU1063" s="24">
        <v>0</v>
      </c>
      <c r="AV1063" s="24">
        <v>0</v>
      </c>
      <c r="AW1063" s="24">
        <v>0</v>
      </c>
    </row>
    <row r="1064" spans="1:49">
      <c r="A1064" s="5">
        <v>2</v>
      </c>
      <c r="B1064" s="5">
        <v>1</v>
      </c>
      <c r="C1064" s="5">
        <v>8</v>
      </c>
      <c r="D1064" s="5">
        <v>5</v>
      </c>
      <c r="E1064" s="5">
        <v>0</v>
      </c>
      <c r="F1064" s="5">
        <v>217350</v>
      </c>
      <c r="G1064" s="5">
        <v>0</v>
      </c>
      <c r="H1064" s="5">
        <v>0</v>
      </c>
      <c r="I1064" s="5">
        <v>0</v>
      </c>
      <c r="J1064" s="5" t="str">
        <f t="shared" si="71"/>
        <v>0/0</v>
      </c>
      <c r="K1064" s="2" t="s">
        <v>1014</v>
      </c>
      <c r="L1064" s="5">
        <v>0</v>
      </c>
      <c r="M1064" s="5">
        <v>0</v>
      </c>
      <c r="N1064" s="5">
        <v>0</v>
      </c>
      <c r="O1064" s="5">
        <v>0</v>
      </c>
      <c r="P1064" s="5">
        <v>0</v>
      </c>
      <c r="Q1064" s="5">
        <v>0</v>
      </c>
      <c r="R1064" s="5">
        <v>0</v>
      </c>
      <c r="S1064" s="57">
        <v>300</v>
      </c>
      <c r="T1064" s="29">
        <v>1</v>
      </c>
      <c r="U1064" s="29">
        <v>1</v>
      </c>
      <c r="V1064" s="61">
        <v>0</v>
      </c>
      <c r="W1064" s="32">
        <f t="shared" si="69"/>
        <v>0</v>
      </c>
      <c r="X1064" s="61">
        <v>4513450</v>
      </c>
      <c r="Y1064" s="32">
        <f t="shared" si="70"/>
        <v>2331.0023911954427</v>
      </c>
      <c r="Z1064" s="61">
        <v>8761419</v>
      </c>
      <c r="AA1064" s="32">
        <f t="shared" si="72"/>
        <v>4524.8952883637094</v>
      </c>
      <c r="AB1064" s="32">
        <v>781.81</v>
      </c>
      <c r="AC1064" s="32">
        <v>0</v>
      </c>
      <c r="AD1064" s="32">
        <v>0</v>
      </c>
      <c r="AE1064" s="32">
        <v>0</v>
      </c>
      <c r="AF1064" s="32">
        <v>0</v>
      </c>
      <c r="AG1064" s="32">
        <v>0</v>
      </c>
      <c r="AH1064" s="32">
        <v>0</v>
      </c>
      <c r="AI1064" s="21">
        <v>0</v>
      </c>
      <c r="AJ1064" s="21">
        <v>0</v>
      </c>
      <c r="AK1064" s="9">
        <v>0</v>
      </c>
      <c r="AL1064" s="9">
        <v>0</v>
      </c>
      <c r="AM1064" s="9">
        <v>0</v>
      </c>
      <c r="AN1064" s="21">
        <v>0</v>
      </c>
      <c r="AO1064" s="87">
        <v>0</v>
      </c>
      <c r="AP1064" s="83">
        <v>0</v>
      </c>
      <c r="AQ1064" s="24">
        <v>0</v>
      </c>
      <c r="AR1064" s="24">
        <v>0</v>
      </c>
      <c r="AS1064" s="24">
        <v>0</v>
      </c>
      <c r="AT1064" s="24">
        <v>0</v>
      </c>
      <c r="AU1064" s="24">
        <v>0</v>
      </c>
      <c r="AV1064" s="24">
        <v>0</v>
      </c>
      <c r="AW1064" s="24">
        <v>0</v>
      </c>
    </row>
    <row r="1065" spans="1:49">
      <c r="A1065" s="5">
        <v>2</v>
      </c>
      <c r="B1065" s="5">
        <v>1</v>
      </c>
      <c r="C1065" s="5">
        <v>8</v>
      </c>
      <c r="D1065" s="5">
        <v>5</v>
      </c>
      <c r="E1065" s="5">
        <v>0</v>
      </c>
      <c r="F1065" s="5">
        <v>217351</v>
      </c>
      <c r="G1065" s="5">
        <v>0</v>
      </c>
      <c r="H1065" s="5">
        <v>0</v>
      </c>
      <c r="I1065" s="5">
        <v>0</v>
      </c>
      <c r="J1065" s="5" t="str">
        <f t="shared" si="71"/>
        <v>0/0</v>
      </c>
      <c r="K1065" s="2" t="s">
        <v>1044</v>
      </c>
      <c r="L1065" s="5">
        <v>0</v>
      </c>
      <c r="M1065" s="5">
        <v>0</v>
      </c>
      <c r="N1065" s="5">
        <v>0</v>
      </c>
      <c r="O1065" s="5">
        <v>0</v>
      </c>
      <c r="P1065" s="5">
        <v>0</v>
      </c>
      <c r="Q1065" s="5">
        <v>0</v>
      </c>
      <c r="R1065" s="5">
        <v>0</v>
      </c>
      <c r="S1065" s="64">
        <v>300</v>
      </c>
      <c r="T1065" s="29">
        <v>1</v>
      </c>
      <c r="U1065" s="29">
        <v>1</v>
      </c>
      <c r="V1065" s="61">
        <v>0</v>
      </c>
      <c r="W1065" s="32">
        <f t="shared" si="69"/>
        <v>0</v>
      </c>
      <c r="X1065" s="61">
        <v>0</v>
      </c>
      <c r="Y1065" s="32">
        <f t="shared" si="70"/>
        <v>0</v>
      </c>
      <c r="Z1065" s="61">
        <v>8000000</v>
      </c>
      <c r="AA1065" s="32">
        <f t="shared" si="72"/>
        <v>4131.6551927158916</v>
      </c>
      <c r="AB1065" s="32">
        <v>0</v>
      </c>
      <c r="AC1065" s="32">
        <v>0</v>
      </c>
      <c r="AD1065" s="32">
        <v>0</v>
      </c>
      <c r="AE1065" s="32">
        <v>0</v>
      </c>
      <c r="AF1065" s="32">
        <v>0</v>
      </c>
      <c r="AG1065" s="32">
        <v>0</v>
      </c>
      <c r="AH1065" s="32">
        <v>0</v>
      </c>
      <c r="AI1065" s="21">
        <v>0</v>
      </c>
      <c r="AJ1065" s="21">
        <v>0</v>
      </c>
      <c r="AK1065" s="9">
        <v>0</v>
      </c>
      <c r="AL1065" s="9">
        <v>0</v>
      </c>
      <c r="AM1065" s="9">
        <v>0</v>
      </c>
      <c r="AN1065" s="21">
        <v>0</v>
      </c>
      <c r="AO1065" s="87">
        <v>0</v>
      </c>
      <c r="AP1065" s="83">
        <v>0</v>
      </c>
      <c r="AQ1065" s="24">
        <v>0</v>
      </c>
      <c r="AR1065" s="24">
        <v>0</v>
      </c>
      <c r="AS1065" s="24">
        <v>0</v>
      </c>
      <c r="AT1065" s="24">
        <v>0</v>
      </c>
      <c r="AU1065" s="24">
        <v>0</v>
      </c>
      <c r="AV1065" s="24">
        <v>0</v>
      </c>
      <c r="AW1065" s="24">
        <v>0</v>
      </c>
    </row>
    <row r="1066" spans="1:49">
      <c r="A1066" s="5">
        <v>2</v>
      </c>
      <c r="B1066" s="5">
        <v>1</v>
      </c>
      <c r="C1066" s="5">
        <v>8</v>
      </c>
      <c r="D1066" s="5">
        <v>6</v>
      </c>
      <c r="E1066" s="5">
        <v>0</v>
      </c>
      <c r="F1066" s="5">
        <v>217400</v>
      </c>
      <c r="G1066" s="5">
        <v>0</v>
      </c>
      <c r="H1066" s="5">
        <v>0</v>
      </c>
      <c r="I1066" s="5">
        <v>0</v>
      </c>
      <c r="J1066" s="5" t="str">
        <f t="shared" si="71"/>
        <v>0/0</v>
      </c>
      <c r="K1066" s="2" t="s">
        <v>1015</v>
      </c>
      <c r="L1066" s="5">
        <v>0</v>
      </c>
      <c r="M1066" s="5">
        <v>0</v>
      </c>
      <c r="N1066" s="5">
        <v>0</v>
      </c>
      <c r="O1066" s="5">
        <v>0</v>
      </c>
      <c r="P1066" s="5">
        <v>0</v>
      </c>
      <c r="Q1066" s="5">
        <v>0</v>
      </c>
      <c r="R1066" s="5">
        <v>0</v>
      </c>
      <c r="S1066" s="57">
        <v>200</v>
      </c>
      <c r="T1066" s="29">
        <v>1</v>
      </c>
      <c r="U1066" s="29">
        <v>1</v>
      </c>
      <c r="V1066" s="61">
        <v>0</v>
      </c>
      <c r="W1066" s="32">
        <f t="shared" si="69"/>
        <v>0</v>
      </c>
      <c r="X1066" s="61">
        <v>0</v>
      </c>
      <c r="Y1066" s="32">
        <f t="shared" si="70"/>
        <v>0</v>
      </c>
      <c r="Z1066" s="61">
        <v>0</v>
      </c>
      <c r="AA1066" s="32">
        <f t="shared" si="72"/>
        <v>0</v>
      </c>
      <c r="AB1066" s="32">
        <v>3067.73</v>
      </c>
      <c r="AC1066" s="32">
        <v>0</v>
      </c>
      <c r="AD1066" s="32">
        <v>0</v>
      </c>
      <c r="AE1066" s="32">
        <v>0</v>
      </c>
      <c r="AF1066" s="32">
        <v>0</v>
      </c>
      <c r="AG1066" s="32">
        <v>0</v>
      </c>
      <c r="AH1066" s="32">
        <v>0</v>
      </c>
      <c r="AI1066" s="21">
        <v>0</v>
      </c>
      <c r="AJ1066" s="21">
        <v>0</v>
      </c>
      <c r="AK1066" s="9">
        <v>0</v>
      </c>
      <c r="AL1066" s="9">
        <v>0</v>
      </c>
      <c r="AM1066" s="9">
        <v>0</v>
      </c>
      <c r="AN1066" s="21">
        <v>0</v>
      </c>
      <c r="AO1066" s="87">
        <v>0</v>
      </c>
      <c r="AP1066" s="83">
        <v>0</v>
      </c>
      <c r="AQ1066" s="24">
        <v>0</v>
      </c>
      <c r="AR1066" s="24">
        <v>0</v>
      </c>
      <c r="AS1066" s="24">
        <v>0</v>
      </c>
      <c r="AT1066" s="24">
        <v>0</v>
      </c>
      <c r="AU1066" s="24">
        <v>0</v>
      </c>
      <c r="AV1066" s="24">
        <v>0</v>
      </c>
      <c r="AW1066" s="24">
        <v>0</v>
      </c>
    </row>
    <row r="1067" spans="1:49">
      <c r="A1067" s="1">
        <v>2</v>
      </c>
      <c r="B1067" s="1">
        <v>1</v>
      </c>
      <c r="C1067" s="1">
        <v>8</v>
      </c>
      <c r="D1067" s="1">
        <v>7</v>
      </c>
      <c r="E1067" s="1">
        <v>0</v>
      </c>
      <c r="H1067" s="1">
        <v>217700</v>
      </c>
      <c r="I1067" s="1">
        <v>0</v>
      </c>
      <c r="J1067" s="5" t="str">
        <f t="shared" si="71"/>
        <v>217700/0</v>
      </c>
      <c r="K1067" s="2" t="s">
        <v>668</v>
      </c>
      <c r="L1067" s="1">
        <v>1</v>
      </c>
      <c r="M1067" s="1">
        <v>6</v>
      </c>
      <c r="N1067" s="1">
        <v>2</v>
      </c>
      <c r="O1067" s="1">
        <v>4</v>
      </c>
      <c r="P1067" s="1">
        <v>22</v>
      </c>
      <c r="Q1067" s="1">
        <v>1</v>
      </c>
      <c r="R1067" s="1">
        <v>1</v>
      </c>
      <c r="S1067" s="12">
        <v>200</v>
      </c>
      <c r="T1067" s="29">
        <v>3</v>
      </c>
      <c r="U1067" s="29">
        <v>20</v>
      </c>
      <c r="V1067" s="61">
        <v>14009462</v>
      </c>
      <c r="W1067" s="32">
        <f t="shared" ref="W1067:W1131" si="73">V1067/1936.27</f>
        <v>7235.2833024319953</v>
      </c>
      <c r="X1067" s="61">
        <v>32542538</v>
      </c>
      <c r="Y1067" s="32">
        <f t="shared" si="70"/>
        <v>16806.818263981779</v>
      </c>
      <c r="Z1067" s="61">
        <v>10000000</v>
      </c>
      <c r="AA1067" s="32">
        <f t="shared" si="72"/>
        <v>5164.5689908948652</v>
      </c>
      <c r="AB1067" s="32">
        <v>8263</v>
      </c>
      <c r="AC1067" s="32">
        <v>15910</v>
      </c>
      <c r="AD1067" s="32">
        <v>22400</v>
      </c>
      <c r="AE1067" s="32">
        <v>40000</v>
      </c>
      <c r="AF1067" s="32">
        <v>100000</v>
      </c>
      <c r="AG1067" s="32">
        <v>50000</v>
      </c>
      <c r="AH1067" s="32">
        <v>15000</v>
      </c>
      <c r="AI1067" s="21">
        <v>30000</v>
      </c>
      <c r="AJ1067" s="21">
        <v>40000</v>
      </c>
      <c r="AK1067" s="9">
        <v>20000</v>
      </c>
      <c r="AL1067" s="9">
        <v>20000</v>
      </c>
      <c r="AM1067" s="9">
        <v>20000</v>
      </c>
      <c r="AN1067" s="21">
        <v>82263.14</v>
      </c>
      <c r="AO1067" s="87">
        <v>20000</v>
      </c>
      <c r="AP1067" s="83">
        <v>20000</v>
      </c>
      <c r="AQ1067" s="24">
        <v>8195.23</v>
      </c>
      <c r="AR1067" s="24">
        <v>13222.57</v>
      </c>
      <c r="AS1067" s="24">
        <v>4391.8999999999996</v>
      </c>
      <c r="AT1067" s="24">
        <v>20000</v>
      </c>
      <c r="AU1067" s="24">
        <v>20000</v>
      </c>
      <c r="AV1067" s="24">
        <f>VLOOKUP(J1067,Foglio4!$D$2:$I$1206,6,0)</f>
        <v>20000</v>
      </c>
      <c r="AW1067" s="24">
        <f>VLOOKUP(SPESA!J1067,Foglio4!$D$2:$J$1206,7,0)</f>
        <v>20000</v>
      </c>
    </row>
    <row r="1068" spans="1:49">
      <c r="A1068" s="1">
        <v>2</v>
      </c>
      <c r="B1068" s="1">
        <v>1</v>
      </c>
      <c r="C1068" s="1">
        <v>8</v>
      </c>
      <c r="D1068" s="1">
        <v>7</v>
      </c>
      <c r="E1068" s="1">
        <v>0</v>
      </c>
      <c r="H1068" s="1">
        <v>217700</v>
      </c>
      <c r="I1068" s="1">
        <v>71</v>
      </c>
      <c r="J1068" s="5" t="str">
        <f t="shared" si="71"/>
        <v>217700/71</v>
      </c>
      <c r="K1068" s="2" t="s">
        <v>669</v>
      </c>
      <c r="L1068" s="1">
        <v>1</v>
      </c>
      <c r="M1068" s="1">
        <v>6</v>
      </c>
      <c r="N1068" s="1">
        <v>2</v>
      </c>
      <c r="O1068" s="1">
        <v>5</v>
      </c>
      <c r="P1068" s="1">
        <v>2</v>
      </c>
      <c r="Q1068" s="1">
        <v>1</v>
      </c>
      <c r="R1068" s="1">
        <v>0</v>
      </c>
      <c r="S1068" s="12">
        <v>200</v>
      </c>
      <c r="T1068" s="29">
        <v>3</v>
      </c>
      <c r="U1068" s="29">
        <v>20</v>
      </c>
      <c r="V1068" s="61">
        <v>0</v>
      </c>
      <c r="W1068" s="32">
        <f t="shared" si="73"/>
        <v>0</v>
      </c>
      <c r="X1068" s="61">
        <v>0</v>
      </c>
      <c r="Y1068" s="32">
        <f t="shared" si="70"/>
        <v>0</v>
      </c>
      <c r="Z1068" s="61">
        <v>0</v>
      </c>
      <c r="AA1068" s="32">
        <f t="shared" si="72"/>
        <v>0</v>
      </c>
      <c r="AB1068" s="32">
        <v>0</v>
      </c>
      <c r="AC1068" s="32">
        <v>0</v>
      </c>
      <c r="AD1068" s="32">
        <v>0</v>
      </c>
      <c r="AE1068" s="32">
        <v>0</v>
      </c>
      <c r="AF1068" s="32">
        <v>0</v>
      </c>
      <c r="AG1068" s="32">
        <v>0</v>
      </c>
      <c r="AH1068" s="32">
        <v>0</v>
      </c>
      <c r="AI1068" s="21">
        <v>0</v>
      </c>
      <c r="AJ1068" s="21">
        <v>0</v>
      </c>
      <c r="AK1068" s="9">
        <v>0</v>
      </c>
      <c r="AL1068" s="9">
        <v>0</v>
      </c>
      <c r="AM1068" s="9">
        <v>0</v>
      </c>
      <c r="AN1068" s="21">
        <v>0</v>
      </c>
      <c r="AO1068" s="87">
        <v>0</v>
      </c>
      <c r="AP1068" s="83">
        <v>0</v>
      </c>
      <c r="AQ1068" s="24">
        <v>0</v>
      </c>
      <c r="AR1068" s="24">
        <v>0</v>
      </c>
      <c r="AS1068" s="24">
        <v>0</v>
      </c>
      <c r="AT1068" s="24">
        <v>0</v>
      </c>
      <c r="AU1068" s="24">
        <v>0</v>
      </c>
      <c r="AV1068" s="24">
        <f>VLOOKUP(J1068,Foglio4!$D$2:$I$1206,6,0)</f>
        <v>0</v>
      </c>
      <c r="AW1068" s="24">
        <f>VLOOKUP(SPESA!J1068,Foglio4!$D$2:$J$1206,7,0)</f>
        <v>0</v>
      </c>
    </row>
    <row r="1069" spans="1:49">
      <c r="A1069" s="5">
        <v>2</v>
      </c>
      <c r="B1069" s="5">
        <v>1</v>
      </c>
      <c r="C1069" s="5">
        <v>8</v>
      </c>
      <c r="D1069" s="5">
        <v>7</v>
      </c>
      <c r="E1069" s="5">
        <v>0</v>
      </c>
      <c r="H1069" s="5">
        <v>217701</v>
      </c>
      <c r="I1069" s="5">
        <v>0</v>
      </c>
      <c r="J1069" s="5" t="str">
        <f t="shared" si="71"/>
        <v>217701/0</v>
      </c>
      <c r="K1069" s="2" t="s">
        <v>914</v>
      </c>
      <c r="L1069" s="5">
        <v>0</v>
      </c>
      <c r="M1069" s="5">
        <v>0</v>
      </c>
      <c r="N1069" s="5">
        <v>0</v>
      </c>
      <c r="O1069" s="5">
        <v>0</v>
      </c>
      <c r="P1069" s="5">
        <v>0</v>
      </c>
      <c r="Q1069" s="5">
        <v>0</v>
      </c>
      <c r="R1069" s="5">
        <v>0</v>
      </c>
      <c r="S1069" s="12">
        <v>706</v>
      </c>
      <c r="T1069" s="29">
        <v>3</v>
      </c>
      <c r="U1069" s="29">
        <v>20</v>
      </c>
      <c r="V1069" s="61">
        <v>0</v>
      </c>
      <c r="W1069" s="32">
        <f t="shared" si="73"/>
        <v>0</v>
      </c>
      <c r="X1069" s="61">
        <v>0</v>
      </c>
      <c r="Y1069" s="32">
        <f t="shared" si="70"/>
        <v>0</v>
      </c>
      <c r="Z1069" s="61">
        <v>0</v>
      </c>
      <c r="AA1069" s="32">
        <f t="shared" si="72"/>
        <v>0</v>
      </c>
      <c r="AB1069" s="32">
        <v>0</v>
      </c>
      <c r="AC1069" s="32">
        <v>0</v>
      </c>
      <c r="AD1069" s="32">
        <v>0</v>
      </c>
      <c r="AE1069" s="32">
        <v>62827</v>
      </c>
      <c r="AF1069" s="32">
        <v>0</v>
      </c>
      <c r="AG1069" s="32">
        <v>0</v>
      </c>
      <c r="AH1069" s="32">
        <v>0</v>
      </c>
      <c r="AI1069" s="21">
        <v>0</v>
      </c>
      <c r="AJ1069" s="21">
        <v>0</v>
      </c>
      <c r="AK1069" s="9">
        <v>0</v>
      </c>
      <c r="AL1069" s="9">
        <v>0</v>
      </c>
      <c r="AM1069" s="9">
        <v>0</v>
      </c>
      <c r="AN1069" s="21">
        <v>0</v>
      </c>
      <c r="AO1069" s="87">
        <v>0</v>
      </c>
      <c r="AP1069" s="83">
        <v>0</v>
      </c>
      <c r="AQ1069" s="24">
        <v>0</v>
      </c>
      <c r="AR1069" s="24">
        <v>0</v>
      </c>
      <c r="AS1069" s="24">
        <v>0</v>
      </c>
      <c r="AT1069" s="24">
        <v>0</v>
      </c>
      <c r="AU1069" s="24">
        <v>0</v>
      </c>
      <c r="AV1069" s="24">
        <v>0</v>
      </c>
      <c r="AW1069" s="24">
        <v>0</v>
      </c>
    </row>
    <row r="1070" spans="1:49">
      <c r="A1070" s="1">
        <v>2</v>
      </c>
      <c r="B1070" s="1">
        <v>1</v>
      </c>
      <c r="C1070" s="1">
        <v>8</v>
      </c>
      <c r="D1070" s="1">
        <v>7</v>
      </c>
      <c r="E1070" s="1">
        <v>0</v>
      </c>
      <c r="H1070" s="1">
        <v>217900</v>
      </c>
      <c r="I1070" s="1">
        <v>0</v>
      </c>
      <c r="J1070" s="5" t="str">
        <f t="shared" si="71"/>
        <v>217900/0</v>
      </c>
      <c r="K1070" s="2" t="s">
        <v>670</v>
      </c>
      <c r="L1070" s="1">
        <v>1</v>
      </c>
      <c r="M1070" s="1">
        <v>6</v>
      </c>
      <c r="N1070" s="1">
        <v>2</v>
      </c>
      <c r="O1070" s="1">
        <v>5</v>
      </c>
      <c r="P1070" s="1">
        <v>4</v>
      </c>
      <c r="Q1070" s="1">
        <v>4</v>
      </c>
      <c r="R1070" s="1">
        <v>1</v>
      </c>
      <c r="S1070" s="12">
        <v>200</v>
      </c>
      <c r="T1070" s="29">
        <v>3</v>
      </c>
      <c r="U1070" s="29">
        <v>20</v>
      </c>
      <c r="V1070" s="61">
        <v>0</v>
      </c>
      <c r="W1070" s="32">
        <f t="shared" si="73"/>
        <v>0</v>
      </c>
      <c r="X1070" s="61">
        <v>30000000</v>
      </c>
      <c r="Y1070" s="32">
        <f t="shared" si="70"/>
        <v>15493.706972684595</v>
      </c>
      <c r="Z1070" s="61">
        <v>0</v>
      </c>
      <c r="AA1070" s="32">
        <f t="shared" si="72"/>
        <v>0</v>
      </c>
      <c r="AB1070" s="32">
        <v>1288.73</v>
      </c>
      <c r="AC1070" s="32">
        <v>0</v>
      </c>
      <c r="AD1070" s="32">
        <v>5000</v>
      </c>
      <c r="AE1070" s="32">
        <v>20000</v>
      </c>
      <c r="AF1070" s="32">
        <v>30000</v>
      </c>
      <c r="AG1070" s="32">
        <v>5000</v>
      </c>
      <c r="AH1070" s="32">
        <v>35000</v>
      </c>
      <c r="AI1070" s="21">
        <v>130000</v>
      </c>
      <c r="AJ1070" s="21">
        <v>0</v>
      </c>
      <c r="AK1070" s="9">
        <v>0</v>
      </c>
      <c r="AL1070" s="9">
        <v>0</v>
      </c>
      <c r="AM1070" s="9">
        <v>0</v>
      </c>
      <c r="AN1070" s="21">
        <v>263509.15999999997</v>
      </c>
      <c r="AO1070" s="87">
        <v>0</v>
      </c>
      <c r="AP1070" s="83">
        <v>0</v>
      </c>
      <c r="AQ1070" s="24">
        <v>0</v>
      </c>
      <c r="AR1070" s="24">
        <v>12574.76</v>
      </c>
      <c r="AS1070" s="24">
        <v>0</v>
      </c>
      <c r="AT1070" s="24">
        <v>0</v>
      </c>
      <c r="AU1070" s="24">
        <v>0</v>
      </c>
      <c r="AV1070" s="24">
        <f>VLOOKUP(J1070,Foglio4!$D$2:$I$1206,6,0)</f>
        <v>0</v>
      </c>
      <c r="AW1070" s="24">
        <f>VLOOKUP(SPESA!J1070,Foglio4!$D$2:$J$1206,7,0)</f>
        <v>0</v>
      </c>
    </row>
    <row r="1071" spans="1:49">
      <c r="A1071" s="1">
        <v>2</v>
      </c>
      <c r="B1071" s="1">
        <v>1</v>
      </c>
      <c r="C1071" s="1">
        <v>8</v>
      </c>
      <c r="D1071" s="1">
        <v>7</v>
      </c>
      <c r="E1071" s="1">
        <v>0</v>
      </c>
      <c r="H1071" s="1">
        <v>217900</v>
      </c>
      <c r="I1071" s="1">
        <v>71</v>
      </c>
      <c r="J1071" s="5" t="str">
        <f t="shared" si="71"/>
        <v>217900/71</v>
      </c>
      <c r="K1071" s="2" t="s">
        <v>671</v>
      </c>
      <c r="L1071" s="1">
        <v>1</v>
      </c>
      <c r="M1071" s="1">
        <v>6</v>
      </c>
      <c r="N1071" s="1">
        <v>2</v>
      </c>
      <c r="O1071" s="1">
        <v>5</v>
      </c>
      <c r="P1071" s="1">
        <v>2</v>
      </c>
      <c r="Q1071" s="1">
        <v>1</v>
      </c>
      <c r="R1071" s="1">
        <v>0</v>
      </c>
      <c r="S1071" s="12">
        <v>200</v>
      </c>
      <c r="T1071" s="29">
        <v>3</v>
      </c>
      <c r="U1071" s="29">
        <v>20</v>
      </c>
      <c r="V1071" s="61">
        <v>0</v>
      </c>
      <c r="W1071" s="32">
        <f t="shared" si="73"/>
        <v>0</v>
      </c>
      <c r="X1071" s="61">
        <v>0</v>
      </c>
      <c r="Y1071" s="32">
        <f t="shared" si="70"/>
        <v>0</v>
      </c>
      <c r="Z1071" s="61">
        <v>0</v>
      </c>
      <c r="AA1071" s="32">
        <f t="shared" si="72"/>
        <v>0</v>
      </c>
      <c r="AB1071" s="32">
        <v>0</v>
      </c>
      <c r="AC1071" s="32">
        <v>0</v>
      </c>
      <c r="AD1071" s="32">
        <v>0</v>
      </c>
      <c r="AE1071" s="32" t="s">
        <v>816</v>
      </c>
      <c r="AF1071" s="32">
        <v>0</v>
      </c>
      <c r="AG1071" s="32">
        <v>0</v>
      </c>
      <c r="AH1071" s="32">
        <v>0</v>
      </c>
      <c r="AI1071" s="21">
        <v>0</v>
      </c>
      <c r="AJ1071" s="21">
        <v>0</v>
      </c>
      <c r="AK1071" s="9">
        <v>0</v>
      </c>
      <c r="AL1071" s="9">
        <v>0</v>
      </c>
      <c r="AM1071" s="9">
        <v>0</v>
      </c>
      <c r="AN1071" s="21">
        <v>0</v>
      </c>
      <c r="AO1071" s="87">
        <v>0</v>
      </c>
      <c r="AP1071" s="83">
        <v>0</v>
      </c>
      <c r="AQ1071" s="24">
        <v>0</v>
      </c>
      <c r="AR1071" s="24">
        <v>0</v>
      </c>
      <c r="AS1071" s="24">
        <v>0</v>
      </c>
      <c r="AT1071" s="24">
        <v>0</v>
      </c>
      <c r="AU1071" s="24">
        <v>0</v>
      </c>
      <c r="AV1071" s="24">
        <f>VLOOKUP(J1071,Foglio4!$D$2:$I$1206,6,0)</f>
        <v>0</v>
      </c>
      <c r="AW1071" s="24">
        <f>VLOOKUP(SPESA!J1071,Foglio4!$D$2:$J$1206,7,0)</f>
        <v>0</v>
      </c>
    </row>
    <row r="1072" spans="1:49">
      <c r="A1072" s="5">
        <v>2</v>
      </c>
      <c r="B1072" s="5">
        <v>1</v>
      </c>
      <c r="C1072" s="5">
        <v>8</v>
      </c>
      <c r="D1072" s="5">
        <v>7</v>
      </c>
      <c r="E1072" s="5">
        <v>0</v>
      </c>
      <c r="H1072" s="5">
        <v>217901</v>
      </c>
      <c r="I1072" s="5">
        <v>0</v>
      </c>
      <c r="J1072" s="5" t="str">
        <f t="shared" si="71"/>
        <v>217901/0</v>
      </c>
      <c r="K1072" s="2" t="s">
        <v>1106</v>
      </c>
      <c r="L1072" s="5">
        <v>0</v>
      </c>
      <c r="M1072" s="5">
        <v>0</v>
      </c>
      <c r="N1072" s="5">
        <v>0</v>
      </c>
      <c r="O1072" s="5">
        <v>0</v>
      </c>
      <c r="P1072" s="5">
        <v>0</v>
      </c>
      <c r="Q1072" s="5">
        <v>0</v>
      </c>
      <c r="R1072" s="5">
        <v>0</v>
      </c>
      <c r="S1072" s="12">
        <v>702</v>
      </c>
      <c r="T1072" s="29">
        <v>3</v>
      </c>
      <c r="U1072" s="29">
        <v>20</v>
      </c>
      <c r="V1072" s="61">
        <v>0</v>
      </c>
      <c r="W1072" s="32">
        <f t="shared" si="73"/>
        <v>0</v>
      </c>
      <c r="X1072" s="61">
        <v>0</v>
      </c>
      <c r="Y1072" s="32">
        <f t="shared" si="70"/>
        <v>0</v>
      </c>
      <c r="Z1072" s="61">
        <v>0</v>
      </c>
      <c r="AA1072" s="32">
        <f t="shared" si="72"/>
        <v>0</v>
      </c>
      <c r="AB1072" s="32">
        <v>0</v>
      </c>
      <c r="AC1072" s="32">
        <v>0</v>
      </c>
      <c r="AD1072" s="32">
        <v>26637.52</v>
      </c>
      <c r="AE1072" s="32">
        <v>0</v>
      </c>
      <c r="AF1072" s="32">
        <v>10000</v>
      </c>
      <c r="AG1072" s="32">
        <v>0</v>
      </c>
      <c r="AH1072" s="32">
        <v>0</v>
      </c>
      <c r="AI1072" s="21">
        <v>0</v>
      </c>
      <c r="AJ1072" s="21">
        <v>0</v>
      </c>
      <c r="AK1072" s="9">
        <v>0</v>
      </c>
      <c r="AL1072" s="9">
        <v>0</v>
      </c>
      <c r="AM1072" s="9">
        <v>0</v>
      </c>
      <c r="AN1072" s="21">
        <v>6500</v>
      </c>
      <c r="AO1072" s="87">
        <v>0</v>
      </c>
      <c r="AP1072" s="83">
        <v>0</v>
      </c>
      <c r="AQ1072" s="24">
        <v>0</v>
      </c>
      <c r="AR1072" s="24">
        <v>0</v>
      </c>
      <c r="AS1072" s="24">
        <v>0</v>
      </c>
      <c r="AT1072" s="24">
        <v>0</v>
      </c>
      <c r="AU1072" s="24">
        <v>0</v>
      </c>
      <c r="AV1072" s="24">
        <f>VLOOKUP(J1072,Foglio4!$D$2:$I$1206,6,0)</f>
        <v>0</v>
      </c>
      <c r="AW1072" s="24">
        <f>VLOOKUP(SPESA!J1072,Foglio4!$D$2:$J$1206,7,0)</f>
        <v>0</v>
      </c>
    </row>
    <row r="1073" spans="1:49">
      <c r="A1073" s="1">
        <v>2</v>
      </c>
      <c r="B1073" s="1">
        <v>1</v>
      </c>
      <c r="C1073" s="1">
        <v>8</v>
      </c>
      <c r="D1073" s="1">
        <v>7</v>
      </c>
      <c r="E1073" s="1">
        <v>0</v>
      </c>
      <c r="H1073" s="1">
        <v>217902</v>
      </c>
      <c r="I1073" s="1">
        <v>0</v>
      </c>
      <c r="J1073" s="5" t="str">
        <f t="shared" si="71"/>
        <v>217902/0</v>
      </c>
      <c r="K1073" s="2" t="s">
        <v>672</v>
      </c>
      <c r="L1073" s="1">
        <v>1</v>
      </c>
      <c r="M1073" s="1">
        <v>6</v>
      </c>
      <c r="N1073" s="1">
        <v>2</v>
      </c>
      <c r="O1073" s="1">
        <v>4</v>
      </c>
      <c r="P1073" s="1">
        <v>22</v>
      </c>
      <c r="Q1073" s="1">
        <v>1</v>
      </c>
      <c r="R1073" s="1">
        <v>1</v>
      </c>
      <c r="S1073" s="12">
        <v>200</v>
      </c>
      <c r="T1073" s="29">
        <v>3</v>
      </c>
      <c r="U1073" s="29">
        <v>20</v>
      </c>
      <c r="V1073" s="61">
        <v>0</v>
      </c>
      <c r="W1073" s="32">
        <f t="shared" si="73"/>
        <v>0</v>
      </c>
      <c r="X1073" s="61">
        <v>0</v>
      </c>
      <c r="Y1073" s="32">
        <f t="shared" si="70"/>
        <v>0</v>
      </c>
      <c r="Z1073" s="61">
        <v>0</v>
      </c>
      <c r="AA1073" s="32">
        <f t="shared" si="72"/>
        <v>0</v>
      </c>
      <c r="AB1073" s="32">
        <v>0</v>
      </c>
      <c r="AC1073" s="32">
        <v>0</v>
      </c>
      <c r="AD1073" s="32">
        <v>0</v>
      </c>
      <c r="AE1073" s="32">
        <v>50000</v>
      </c>
      <c r="AF1073" s="32">
        <v>50000</v>
      </c>
      <c r="AG1073" s="32">
        <v>0</v>
      </c>
      <c r="AH1073" s="32">
        <v>0</v>
      </c>
      <c r="AI1073" s="21">
        <v>0</v>
      </c>
      <c r="AJ1073" s="21">
        <v>0</v>
      </c>
      <c r="AK1073" s="9">
        <v>0</v>
      </c>
      <c r="AL1073" s="9">
        <v>0</v>
      </c>
      <c r="AM1073" s="9">
        <v>0</v>
      </c>
      <c r="AN1073" s="21">
        <v>24577.200000000001</v>
      </c>
      <c r="AO1073" s="87">
        <v>0</v>
      </c>
      <c r="AP1073" s="83">
        <v>0</v>
      </c>
      <c r="AQ1073" s="24">
        <v>0</v>
      </c>
      <c r="AR1073" s="24">
        <v>0</v>
      </c>
      <c r="AS1073" s="24">
        <v>5000</v>
      </c>
      <c r="AT1073" s="24">
        <v>0</v>
      </c>
      <c r="AU1073" s="24">
        <v>0</v>
      </c>
      <c r="AV1073" s="24">
        <f>VLOOKUP(J1073,Foglio4!$D$2:$I$1206,6,0)</f>
        <v>0</v>
      </c>
      <c r="AW1073" s="24">
        <f>VLOOKUP(SPESA!J1073,Foglio4!$D$2:$J$1206,7,0)</f>
        <v>0</v>
      </c>
    </row>
    <row r="1074" spans="1:49">
      <c r="A1074" s="1">
        <v>2</v>
      </c>
      <c r="B1074" s="1">
        <v>1</v>
      </c>
      <c r="C1074" s="1">
        <v>8</v>
      </c>
      <c r="D1074" s="1">
        <v>7</v>
      </c>
      <c r="E1074" s="1">
        <v>0</v>
      </c>
      <c r="H1074" s="1">
        <v>217902</v>
      </c>
      <c r="I1074" s="1">
        <v>71</v>
      </c>
      <c r="J1074" s="5" t="str">
        <f t="shared" si="71"/>
        <v>217902/71</v>
      </c>
      <c r="K1074" s="2" t="s">
        <v>673</v>
      </c>
      <c r="L1074" s="1">
        <v>1</v>
      </c>
      <c r="M1074" s="1">
        <v>6</v>
      </c>
      <c r="N1074" s="1">
        <v>2</v>
      </c>
      <c r="O1074" s="1">
        <v>5</v>
      </c>
      <c r="P1074" s="1">
        <v>2</v>
      </c>
      <c r="Q1074" s="1">
        <v>1</v>
      </c>
      <c r="R1074" s="1">
        <v>0</v>
      </c>
      <c r="S1074" s="12">
        <v>200</v>
      </c>
      <c r="T1074" s="29">
        <v>3</v>
      </c>
      <c r="U1074" s="29">
        <v>20</v>
      </c>
      <c r="V1074" s="61">
        <v>0</v>
      </c>
      <c r="W1074" s="32">
        <f t="shared" si="73"/>
        <v>0</v>
      </c>
      <c r="X1074" s="61">
        <v>0</v>
      </c>
      <c r="Y1074" s="32">
        <f t="shared" si="70"/>
        <v>0</v>
      </c>
      <c r="Z1074" s="61">
        <v>0</v>
      </c>
      <c r="AA1074" s="32">
        <f t="shared" si="72"/>
        <v>0</v>
      </c>
      <c r="AB1074" s="32">
        <v>0</v>
      </c>
      <c r="AC1074" s="32">
        <v>0</v>
      </c>
      <c r="AD1074" s="32">
        <v>0</v>
      </c>
      <c r="AE1074" s="32">
        <v>0</v>
      </c>
      <c r="AF1074" s="32">
        <v>0</v>
      </c>
      <c r="AG1074" s="32">
        <v>0</v>
      </c>
      <c r="AH1074" s="32">
        <v>0</v>
      </c>
      <c r="AI1074" s="21">
        <v>0</v>
      </c>
      <c r="AJ1074" s="21">
        <v>0</v>
      </c>
      <c r="AK1074" s="9">
        <v>0</v>
      </c>
      <c r="AL1074" s="9">
        <v>0</v>
      </c>
      <c r="AM1074" s="9">
        <v>0</v>
      </c>
      <c r="AN1074" s="21">
        <v>0</v>
      </c>
      <c r="AO1074" s="87">
        <v>0</v>
      </c>
      <c r="AP1074" s="83">
        <v>0</v>
      </c>
      <c r="AQ1074" s="24">
        <v>0</v>
      </c>
      <c r="AR1074" s="24">
        <v>0</v>
      </c>
      <c r="AS1074" s="24">
        <v>0</v>
      </c>
      <c r="AT1074" s="24">
        <v>0</v>
      </c>
      <c r="AU1074" s="24">
        <v>0</v>
      </c>
      <c r="AV1074" s="24">
        <f>VLOOKUP(J1074,Foglio4!$D$2:$I$1206,6,0)</f>
        <v>0</v>
      </c>
      <c r="AW1074" s="24">
        <f>VLOOKUP(SPESA!J1074,Foglio4!$D$2:$J$1206,7,0)</f>
        <v>0</v>
      </c>
    </row>
    <row r="1075" spans="1:49">
      <c r="A1075" s="1">
        <v>2</v>
      </c>
      <c r="B1075" s="1">
        <v>1</v>
      </c>
      <c r="C1075" s="1">
        <v>8</v>
      </c>
      <c r="D1075" s="1">
        <v>7</v>
      </c>
      <c r="E1075" s="1">
        <v>0</v>
      </c>
      <c r="H1075" s="1">
        <v>217903</v>
      </c>
      <c r="I1075" s="1">
        <v>0</v>
      </c>
      <c r="J1075" s="5" t="str">
        <f t="shared" si="71"/>
        <v>217903/0</v>
      </c>
      <c r="K1075" s="2" t="s">
        <v>674</v>
      </c>
      <c r="L1075" s="1">
        <v>1</v>
      </c>
      <c r="M1075" s="1">
        <v>6</v>
      </c>
      <c r="N1075" s="1">
        <v>2</v>
      </c>
      <c r="O1075" s="1">
        <v>4</v>
      </c>
      <c r="P1075" s="1">
        <v>22</v>
      </c>
      <c r="Q1075" s="1">
        <v>1</v>
      </c>
      <c r="R1075" s="1">
        <v>1</v>
      </c>
      <c r="S1075" s="12">
        <v>200</v>
      </c>
      <c r="T1075" s="29">
        <v>3</v>
      </c>
      <c r="U1075" s="29">
        <v>20</v>
      </c>
      <c r="V1075" s="61">
        <v>0</v>
      </c>
      <c r="W1075" s="32">
        <f t="shared" si="73"/>
        <v>0</v>
      </c>
      <c r="X1075" s="61">
        <v>0</v>
      </c>
      <c r="Y1075" s="32">
        <f t="shared" si="70"/>
        <v>0</v>
      </c>
      <c r="Z1075" s="61">
        <v>0</v>
      </c>
      <c r="AA1075" s="32">
        <f t="shared" si="72"/>
        <v>0</v>
      </c>
      <c r="AB1075" s="32">
        <v>0</v>
      </c>
      <c r="AC1075" s="32">
        <v>0</v>
      </c>
      <c r="AD1075" s="32">
        <v>0</v>
      </c>
      <c r="AE1075" s="32">
        <v>0</v>
      </c>
      <c r="AF1075" s="32">
        <v>0</v>
      </c>
      <c r="AG1075" s="32">
        <v>100000</v>
      </c>
      <c r="AH1075" s="32">
        <v>0</v>
      </c>
      <c r="AI1075" s="21">
        <v>0</v>
      </c>
      <c r="AJ1075" s="21">
        <v>0</v>
      </c>
      <c r="AK1075" s="9">
        <v>0</v>
      </c>
      <c r="AL1075" s="9">
        <v>0</v>
      </c>
      <c r="AM1075" s="9">
        <v>0</v>
      </c>
      <c r="AN1075" s="21">
        <v>0</v>
      </c>
      <c r="AO1075" s="87">
        <v>0</v>
      </c>
      <c r="AP1075" s="83">
        <v>0</v>
      </c>
      <c r="AQ1075" s="24">
        <v>0</v>
      </c>
      <c r="AR1075" s="24">
        <v>0</v>
      </c>
      <c r="AS1075" s="24">
        <v>0</v>
      </c>
      <c r="AT1075" s="24">
        <v>0</v>
      </c>
      <c r="AU1075" s="24">
        <v>0</v>
      </c>
      <c r="AV1075" s="24">
        <f>VLOOKUP(J1075,Foglio4!$D$2:$I$1206,6,0)</f>
        <v>0</v>
      </c>
      <c r="AW1075" s="24">
        <f>VLOOKUP(SPESA!J1075,Foglio4!$D$2:$J$1206,7,0)</f>
        <v>0</v>
      </c>
    </row>
    <row r="1076" spans="1:49">
      <c r="A1076" s="5">
        <v>2</v>
      </c>
      <c r="B1076" s="5">
        <v>1</v>
      </c>
      <c r="C1076" s="5">
        <v>8</v>
      </c>
      <c r="D1076" s="5">
        <v>1</v>
      </c>
      <c r="E1076" s="5">
        <v>0</v>
      </c>
      <c r="F1076" s="5">
        <v>219000</v>
      </c>
      <c r="G1076" s="5">
        <v>0</v>
      </c>
      <c r="H1076" s="5">
        <v>0</v>
      </c>
      <c r="I1076" s="5">
        <v>0</v>
      </c>
      <c r="J1076" s="5" t="str">
        <f t="shared" si="71"/>
        <v>0/0</v>
      </c>
      <c r="K1076" s="2" t="s">
        <v>1011</v>
      </c>
      <c r="L1076" s="5">
        <v>0</v>
      </c>
      <c r="M1076" s="5">
        <v>0</v>
      </c>
      <c r="N1076" s="5">
        <v>0</v>
      </c>
      <c r="O1076" s="5">
        <v>0</v>
      </c>
      <c r="P1076" s="5">
        <v>0</v>
      </c>
      <c r="Q1076" s="5">
        <v>0</v>
      </c>
      <c r="R1076" s="5">
        <v>0</v>
      </c>
      <c r="S1076" s="57">
        <v>202</v>
      </c>
      <c r="T1076" s="29">
        <v>1</v>
      </c>
      <c r="U1076" s="29">
        <v>1</v>
      </c>
      <c r="V1076" s="61">
        <v>0</v>
      </c>
      <c r="W1076" s="32">
        <f t="shared" si="73"/>
        <v>0</v>
      </c>
      <c r="X1076" s="61">
        <v>0</v>
      </c>
      <c r="Y1076" s="32">
        <f t="shared" si="70"/>
        <v>0</v>
      </c>
      <c r="Z1076" s="61">
        <v>0</v>
      </c>
      <c r="AA1076" s="32">
        <f t="shared" si="72"/>
        <v>0</v>
      </c>
      <c r="AB1076" s="32">
        <v>24319</v>
      </c>
      <c r="AC1076" s="32">
        <v>0</v>
      </c>
      <c r="AD1076" s="32">
        <v>0</v>
      </c>
      <c r="AE1076" s="32">
        <v>0</v>
      </c>
      <c r="AF1076" s="32">
        <v>0</v>
      </c>
      <c r="AG1076" s="32">
        <v>0</v>
      </c>
      <c r="AH1076" s="32">
        <v>0</v>
      </c>
      <c r="AI1076" s="21">
        <v>0</v>
      </c>
      <c r="AJ1076" s="21">
        <v>0</v>
      </c>
      <c r="AK1076" s="9">
        <v>0</v>
      </c>
      <c r="AL1076" s="9">
        <v>0</v>
      </c>
      <c r="AM1076" s="9">
        <v>0</v>
      </c>
      <c r="AN1076" s="21">
        <v>0</v>
      </c>
      <c r="AO1076" s="87">
        <v>0</v>
      </c>
      <c r="AP1076" s="83">
        <v>0</v>
      </c>
      <c r="AQ1076" s="24">
        <v>0</v>
      </c>
      <c r="AR1076" s="24">
        <v>0</v>
      </c>
      <c r="AS1076" s="24">
        <v>0</v>
      </c>
      <c r="AT1076" s="24">
        <v>0</v>
      </c>
      <c r="AU1076" s="24">
        <v>0</v>
      </c>
      <c r="AV1076" s="24">
        <v>0</v>
      </c>
      <c r="AW1076" s="24">
        <v>0</v>
      </c>
    </row>
    <row r="1077" spans="1:49">
      <c r="A1077" s="5">
        <v>2</v>
      </c>
      <c r="B1077" s="5">
        <v>1</v>
      </c>
      <c r="C1077" s="5">
        <v>8</v>
      </c>
      <c r="D1077" s="5">
        <v>1</v>
      </c>
      <c r="E1077" s="5">
        <v>0</v>
      </c>
      <c r="F1077" s="5">
        <v>219000</v>
      </c>
      <c r="G1077" s="5">
        <v>2</v>
      </c>
      <c r="H1077" s="5">
        <v>0</v>
      </c>
      <c r="I1077" s="5">
        <v>0</v>
      </c>
      <c r="J1077" s="5" t="str">
        <f t="shared" si="71"/>
        <v>0/0</v>
      </c>
      <c r="K1077" s="2" t="s">
        <v>1012</v>
      </c>
      <c r="L1077" s="5">
        <v>0</v>
      </c>
      <c r="M1077" s="5">
        <v>0</v>
      </c>
      <c r="N1077" s="5">
        <v>0</v>
      </c>
      <c r="O1077" s="5">
        <v>0</v>
      </c>
      <c r="P1077" s="5">
        <v>0</v>
      </c>
      <c r="Q1077" s="5">
        <v>0</v>
      </c>
      <c r="R1077" s="5">
        <v>0</v>
      </c>
      <c r="S1077" s="57">
        <v>202</v>
      </c>
      <c r="T1077" s="29">
        <v>1</v>
      </c>
      <c r="U1077" s="29">
        <v>1</v>
      </c>
      <c r="V1077" s="61">
        <v>0</v>
      </c>
      <c r="W1077" s="32">
        <f t="shared" si="73"/>
        <v>0</v>
      </c>
      <c r="X1077" s="61">
        <v>0</v>
      </c>
      <c r="Y1077" s="32">
        <f t="shared" si="70"/>
        <v>0</v>
      </c>
      <c r="Z1077" s="61">
        <v>0</v>
      </c>
      <c r="AA1077" s="32">
        <f t="shared" si="72"/>
        <v>0</v>
      </c>
      <c r="AB1077" s="32">
        <v>6197</v>
      </c>
      <c r="AC1077" s="32">
        <v>0</v>
      </c>
      <c r="AD1077" s="32">
        <v>0</v>
      </c>
      <c r="AE1077" s="32">
        <v>0</v>
      </c>
      <c r="AF1077" s="32">
        <v>0</v>
      </c>
      <c r="AG1077" s="32">
        <v>0</v>
      </c>
      <c r="AH1077" s="32">
        <v>0</v>
      </c>
      <c r="AI1077" s="21">
        <v>0</v>
      </c>
      <c r="AJ1077" s="21">
        <v>0</v>
      </c>
      <c r="AK1077" s="9">
        <v>0</v>
      </c>
      <c r="AL1077" s="9">
        <v>0</v>
      </c>
      <c r="AM1077" s="9">
        <v>0</v>
      </c>
      <c r="AN1077" s="21">
        <v>0</v>
      </c>
      <c r="AO1077" s="87">
        <v>0</v>
      </c>
      <c r="AP1077" s="83">
        <v>0</v>
      </c>
      <c r="AQ1077" s="24">
        <v>0</v>
      </c>
      <c r="AR1077" s="24">
        <v>0</v>
      </c>
      <c r="AS1077" s="24">
        <v>0</v>
      </c>
      <c r="AT1077" s="24">
        <v>0</v>
      </c>
      <c r="AU1077" s="24">
        <v>0</v>
      </c>
      <c r="AV1077" s="24">
        <v>0</v>
      </c>
      <c r="AW1077" s="24">
        <v>0</v>
      </c>
    </row>
    <row r="1078" spans="1:49">
      <c r="A1078" s="5">
        <v>2</v>
      </c>
      <c r="B1078" s="5">
        <v>1</v>
      </c>
      <c r="C1078" s="5">
        <v>8</v>
      </c>
      <c r="D1078" s="5">
        <v>9</v>
      </c>
      <c r="E1078" s="5">
        <v>0</v>
      </c>
      <c r="H1078" s="5">
        <v>225000</v>
      </c>
      <c r="I1078" s="5">
        <v>0</v>
      </c>
      <c r="J1078" s="5" t="str">
        <f t="shared" si="71"/>
        <v>225000/0</v>
      </c>
      <c r="K1078" s="2" t="s">
        <v>875</v>
      </c>
      <c r="L1078" s="5">
        <v>0</v>
      </c>
      <c r="M1078" s="5">
        <v>0</v>
      </c>
      <c r="N1078" s="5">
        <v>0</v>
      </c>
      <c r="O1078" s="5">
        <v>0</v>
      </c>
      <c r="P1078" s="5">
        <v>0</v>
      </c>
      <c r="Q1078" s="5">
        <v>0</v>
      </c>
      <c r="R1078" s="5">
        <v>0</v>
      </c>
      <c r="S1078" s="12">
        <v>300</v>
      </c>
      <c r="T1078" s="29">
        <v>3</v>
      </c>
      <c r="U1078" s="29">
        <v>20</v>
      </c>
      <c r="V1078" s="61">
        <v>0</v>
      </c>
      <c r="W1078" s="32">
        <f t="shared" si="73"/>
        <v>0</v>
      </c>
      <c r="X1078" s="61">
        <v>0</v>
      </c>
      <c r="Y1078" s="32">
        <f t="shared" si="70"/>
        <v>0</v>
      </c>
      <c r="Z1078" s="61">
        <v>0</v>
      </c>
      <c r="AA1078" s="32">
        <f t="shared" si="72"/>
        <v>0</v>
      </c>
      <c r="AB1078" s="32">
        <v>0</v>
      </c>
      <c r="AC1078" s="32">
        <v>0</v>
      </c>
      <c r="AD1078" s="32">
        <v>0</v>
      </c>
      <c r="AE1078" s="32">
        <v>0</v>
      </c>
      <c r="AF1078" s="32">
        <v>0</v>
      </c>
      <c r="AG1078" s="32">
        <v>3879.29</v>
      </c>
      <c r="AH1078" s="32">
        <v>0</v>
      </c>
      <c r="AI1078" s="21">
        <v>0</v>
      </c>
      <c r="AJ1078" s="21">
        <v>0</v>
      </c>
      <c r="AK1078" s="9">
        <v>0</v>
      </c>
      <c r="AL1078" s="9">
        <v>0</v>
      </c>
      <c r="AM1078" s="9">
        <v>0</v>
      </c>
      <c r="AN1078" s="21">
        <v>0</v>
      </c>
      <c r="AO1078" s="87">
        <v>0</v>
      </c>
      <c r="AP1078" s="83">
        <v>0</v>
      </c>
      <c r="AQ1078" s="24">
        <v>0</v>
      </c>
      <c r="AR1078" s="24">
        <v>0</v>
      </c>
      <c r="AS1078" s="24">
        <v>0</v>
      </c>
      <c r="AT1078" s="24">
        <v>0</v>
      </c>
      <c r="AU1078" s="24">
        <v>0</v>
      </c>
      <c r="AV1078" s="24">
        <v>0</v>
      </c>
      <c r="AW1078" s="24">
        <v>0</v>
      </c>
    </row>
    <row r="1079" spans="1:49">
      <c r="A1079" s="1">
        <v>2</v>
      </c>
      <c r="B1079" s="1">
        <v>3</v>
      </c>
      <c r="C1079" s="1">
        <v>1</v>
      </c>
      <c r="D1079" s="1">
        <v>5</v>
      </c>
      <c r="E1079" s="1">
        <v>0</v>
      </c>
      <c r="H1079" s="1">
        <v>230000</v>
      </c>
      <c r="I1079" s="1">
        <v>0</v>
      </c>
      <c r="J1079" s="5" t="str">
        <f t="shared" si="71"/>
        <v>230000/0</v>
      </c>
      <c r="K1079" s="2" t="s">
        <v>675</v>
      </c>
      <c r="L1079" s="1">
        <v>3</v>
      </c>
      <c r="M1079" s="1">
        <v>1</v>
      </c>
      <c r="N1079" s="1">
        <v>2</v>
      </c>
      <c r="O1079" s="1">
        <v>2</v>
      </c>
      <c r="P1079" s="1">
        <v>1</v>
      </c>
      <c r="Q1079" s="1">
        <v>4</v>
      </c>
      <c r="R1079" s="1">
        <v>1</v>
      </c>
      <c r="S1079" s="102">
        <v>761</v>
      </c>
      <c r="T1079" s="29">
        <v>5</v>
      </c>
      <c r="U1079" s="29">
        <v>14</v>
      </c>
      <c r="V1079" s="61">
        <v>0</v>
      </c>
      <c r="W1079" s="32">
        <f t="shared" si="73"/>
        <v>0</v>
      </c>
      <c r="X1079" s="61">
        <v>0</v>
      </c>
      <c r="Y1079" s="32">
        <f t="shared" si="70"/>
        <v>0</v>
      </c>
      <c r="Z1079" s="61">
        <v>0</v>
      </c>
      <c r="AA1079" s="32">
        <f t="shared" si="72"/>
        <v>0</v>
      </c>
      <c r="AB1079" s="32">
        <v>0</v>
      </c>
      <c r="AC1079" s="32">
        <v>600</v>
      </c>
      <c r="AD1079" s="32">
        <v>17600</v>
      </c>
      <c r="AE1079" s="32">
        <v>1600</v>
      </c>
      <c r="AF1079" s="32">
        <v>1600</v>
      </c>
      <c r="AG1079" s="32">
        <v>2000</v>
      </c>
      <c r="AH1079" s="32">
        <v>413.9</v>
      </c>
      <c r="AI1079" s="21">
        <v>5200</v>
      </c>
      <c r="AJ1079" s="21">
        <v>0</v>
      </c>
      <c r="AK1079" s="9">
        <v>0</v>
      </c>
      <c r="AL1079" s="9">
        <v>0</v>
      </c>
      <c r="AM1079" s="9">
        <v>550</v>
      </c>
      <c r="AN1079" s="21">
        <v>1786</v>
      </c>
      <c r="AO1079" s="87">
        <v>48000</v>
      </c>
      <c r="AP1079" s="83">
        <v>0</v>
      </c>
      <c r="AQ1079" s="24">
        <v>0</v>
      </c>
      <c r="AR1079" s="24">
        <v>0</v>
      </c>
      <c r="AS1079" s="24">
        <v>0</v>
      </c>
      <c r="AT1079" s="24">
        <v>0</v>
      </c>
      <c r="AU1079" s="24">
        <v>0</v>
      </c>
      <c r="AV1079" s="24">
        <f>VLOOKUP(J1079,Foglio4!$D$2:$I$1206,6,0)</f>
        <v>0</v>
      </c>
      <c r="AW1079" s="24">
        <f>VLOOKUP(SPESA!J1079,Foglio4!$D$2:$J$1206,7,0)</f>
        <v>0</v>
      </c>
    </row>
    <row r="1080" spans="1:49">
      <c r="A1080" s="1">
        <v>2</v>
      </c>
      <c r="B1080" s="1">
        <v>3</v>
      </c>
      <c r="C1080" s="1">
        <v>1</v>
      </c>
      <c r="D1080" s="1">
        <v>5</v>
      </c>
      <c r="E1080" s="1">
        <v>0</v>
      </c>
      <c r="H1080" s="1">
        <v>230000</v>
      </c>
      <c r="I1080" s="1">
        <v>71</v>
      </c>
      <c r="J1080" s="5" t="str">
        <f t="shared" si="71"/>
        <v>230000/71</v>
      </c>
      <c r="K1080" s="2" t="s">
        <v>676</v>
      </c>
      <c r="L1080" s="1">
        <v>3</v>
      </c>
      <c r="M1080" s="1">
        <v>1</v>
      </c>
      <c r="N1080" s="1">
        <v>2</v>
      </c>
      <c r="O1080" s="1">
        <v>5</v>
      </c>
      <c r="P1080" s="1">
        <v>2</v>
      </c>
      <c r="Q1080" s="1">
        <v>1</v>
      </c>
      <c r="R1080" s="1">
        <v>0</v>
      </c>
      <c r="S1080" s="102">
        <v>761</v>
      </c>
      <c r="T1080" s="29">
        <v>5</v>
      </c>
      <c r="U1080" s="29">
        <v>14</v>
      </c>
      <c r="V1080" s="61">
        <v>0</v>
      </c>
      <c r="W1080" s="32">
        <f t="shared" si="73"/>
        <v>0</v>
      </c>
      <c r="X1080" s="61">
        <v>0</v>
      </c>
      <c r="Y1080" s="32">
        <f t="shared" si="70"/>
        <v>0</v>
      </c>
      <c r="Z1080" s="61">
        <v>0</v>
      </c>
      <c r="AA1080" s="32">
        <f t="shared" si="72"/>
        <v>0</v>
      </c>
      <c r="AB1080" s="32">
        <v>0</v>
      </c>
      <c r="AC1080" s="32">
        <v>0</v>
      </c>
      <c r="AD1080" s="32">
        <v>0</v>
      </c>
      <c r="AE1080" s="32">
        <v>0</v>
      </c>
      <c r="AF1080" s="32">
        <v>0</v>
      </c>
      <c r="AG1080" s="32">
        <v>0</v>
      </c>
      <c r="AH1080" s="32">
        <v>0</v>
      </c>
      <c r="AI1080" s="21">
        <v>0</v>
      </c>
      <c r="AJ1080" s="21">
        <v>0</v>
      </c>
      <c r="AK1080" s="9">
        <v>0</v>
      </c>
      <c r="AL1080" s="9">
        <v>0</v>
      </c>
      <c r="AM1080" s="9">
        <v>0</v>
      </c>
      <c r="AN1080" s="21">
        <v>0</v>
      </c>
      <c r="AO1080" s="87">
        <v>0</v>
      </c>
      <c r="AP1080" s="83">
        <v>0</v>
      </c>
      <c r="AQ1080" s="24">
        <v>0</v>
      </c>
      <c r="AR1080" s="24">
        <v>0</v>
      </c>
      <c r="AS1080" s="24">
        <v>0</v>
      </c>
      <c r="AT1080" s="24">
        <v>0</v>
      </c>
      <c r="AU1080" s="24">
        <v>0</v>
      </c>
      <c r="AV1080" s="24">
        <f>VLOOKUP(J1080,Foglio4!$D$2:$I$1206,6,0)</f>
        <v>0</v>
      </c>
      <c r="AW1080" s="24">
        <f>VLOOKUP(SPESA!J1080,Foglio4!$D$2:$J$1206,7,0)</f>
        <v>0</v>
      </c>
    </row>
    <row r="1081" spans="1:49">
      <c r="A1081" s="5">
        <v>2</v>
      </c>
      <c r="B1081" s="5">
        <v>3</v>
      </c>
      <c r="C1081" s="5">
        <v>1</v>
      </c>
      <c r="D1081" s="5">
        <v>5</v>
      </c>
      <c r="E1081" s="5">
        <v>0</v>
      </c>
      <c r="F1081" s="5">
        <v>230000</v>
      </c>
      <c r="G1081" s="5">
        <v>0</v>
      </c>
      <c r="H1081" s="5">
        <v>0</v>
      </c>
      <c r="I1081" s="5">
        <v>0</v>
      </c>
      <c r="J1081" s="5" t="str">
        <f t="shared" si="71"/>
        <v>0/0</v>
      </c>
      <c r="K1081" s="2" t="s">
        <v>1045</v>
      </c>
      <c r="L1081" s="5">
        <v>0</v>
      </c>
      <c r="M1081" s="5">
        <v>0</v>
      </c>
      <c r="N1081" s="5">
        <v>0</v>
      </c>
      <c r="O1081" s="5">
        <v>0</v>
      </c>
      <c r="P1081" s="5">
        <v>0</v>
      </c>
      <c r="Q1081" s="5">
        <v>0</v>
      </c>
      <c r="R1081" s="5">
        <v>0</v>
      </c>
      <c r="S1081" s="64">
        <v>500</v>
      </c>
      <c r="T1081" s="29">
        <v>5</v>
      </c>
      <c r="U1081" s="29">
        <v>18</v>
      </c>
      <c r="V1081" s="61">
        <v>0</v>
      </c>
      <c r="W1081" s="32">
        <f t="shared" si="73"/>
        <v>0</v>
      </c>
      <c r="X1081" s="61">
        <v>0</v>
      </c>
      <c r="Y1081" s="32">
        <f t="shared" si="70"/>
        <v>0</v>
      </c>
      <c r="Z1081" s="61">
        <v>7500000</v>
      </c>
      <c r="AA1081" s="32">
        <f t="shared" si="72"/>
        <v>3873.4267431711487</v>
      </c>
      <c r="AB1081" s="32">
        <v>0</v>
      </c>
      <c r="AC1081" s="32">
        <v>0</v>
      </c>
      <c r="AD1081" s="32">
        <v>0</v>
      </c>
      <c r="AE1081" s="32">
        <v>0</v>
      </c>
      <c r="AF1081" s="32">
        <v>0</v>
      </c>
      <c r="AG1081" s="32">
        <v>0</v>
      </c>
      <c r="AH1081" s="32">
        <v>0</v>
      </c>
      <c r="AI1081" s="21">
        <v>0</v>
      </c>
      <c r="AJ1081" s="21">
        <v>0</v>
      </c>
      <c r="AK1081" s="9">
        <v>0</v>
      </c>
      <c r="AL1081" s="9">
        <v>0</v>
      </c>
      <c r="AM1081" s="9">
        <v>0</v>
      </c>
      <c r="AN1081" s="21">
        <v>0</v>
      </c>
      <c r="AO1081" s="87">
        <v>0</v>
      </c>
      <c r="AP1081" s="83">
        <v>0</v>
      </c>
      <c r="AQ1081" s="24">
        <v>0</v>
      </c>
      <c r="AR1081" s="24">
        <v>0</v>
      </c>
      <c r="AS1081" s="24">
        <v>0</v>
      </c>
      <c r="AT1081" s="24">
        <v>0</v>
      </c>
      <c r="AU1081" s="24">
        <v>0</v>
      </c>
      <c r="AV1081" s="24">
        <v>0</v>
      </c>
      <c r="AW1081" s="24">
        <v>0</v>
      </c>
    </row>
    <row r="1082" spans="1:49">
      <c r="A1082" s="5">
        <v>2</v>
      </c>
      <c r="B1082" s="5">
        <v>3</v>
      </c>
      <c r="C1082" s="5">
        <v>1</v>
      </c>
      <c r="D1082" s="5">
        <v>5</v>
      </c>
      <c r="E1082" s="5">
        <v>0</v>
      </c>
      <c r="F1082" s="5">
        <v>232600</v>
      </c>
      <c r="G1082" s="5">
        <v>0</v>
      </c>
      <c r="H1082" s="5">
        <v>0</v>
      </c>
      <c r="I1082" s="5">
        <v>0</v>
      </c>
      <c r="J1082" s="5" t="str">
        <f t="shared" si="71"/>
        <v>0/0</v>
      </c>
      <c r="K1082" s="2" t="s">
        <v>1046</v>
      </c>
      <c r="L1082" s="5">
        <v>0</v>
      </c>
      <c r="M1082" s="5">
        <v>0</v>
      </c>
      <c r="N1082" s="5">
        <v>0</v>
      </c>
      <c r="O1082" s="5">
        <v>0</v>
      </c>
      <c r="P1082" s="5">
        <v>0</v>
      </c>
      <c r="Q1082" s="5">
        <v>0</v>
      </c>
      <c r="R1082" s="5">
        <v>0</v>
      </c>
      <c r="S1082" s="64">
        <v>500</v>
      </c>
      <c r="T1082" s="29">
        <v>5</v>
      </c>
      <c r="U1082" s="29">
        <v>14</v>
      </c>
      <c r="V1082" s="61">
        <v>0</v>
      </c>
      <c r="W1082" s="32">
        <f t="shared" si="73"/>
        <v>0</v>
      </c>
      <c r="X1082" s="61">
        <v>0</v>
      </c>
      <c r="Y1082" s="32">
        <f t="shared" si="70"/>
        <v>0</v>
      </c>
      <c r="Z1082" s="61">
        <v>20000000</v>
      </c>
      <c r="AA1082" s="32">
        <f t="shared" si="72"/>
        <v>10329.13798178973</v>
      </c>
      <c r="AB1082" s="32">
        <v>0</v>
      </c>
      <c r="AC1082" s="32">
        <v>0</v>
      </c>
      <c r="AD1082" s="32">
        <v>0</v>
      </c>
      <c r="AE1082" s="32">
        <v>0</v>
      </c>
      <c r="AF1082" s="32">
        <v>0</v>
      </c>
      <c r="AG1082" s="32">
        <v>0</v>
      </c>
      <c r="AH1082" s="32">
        <v>0</v>
      </c>
      <c r="AI1082" s="21">
        <v>0</v>
      </c>
      <c r="AJ1082" s="21">
        <v>0</v>
      </c>
      <c r="AK1082" s="9">
        <v>0</v>
      </c>
      <c r="AL1082" s="9">
        <v>0</v>
      </c>
      <c r="AM1082" s="9">
        <v>0</v>
      </c>
      <c r="AN1082" s="21">
        <v>0</v>
      </c>
      <c r="AO1082" s="87">
        <v>0</v>
      </c>
      <c r="AP1082" s="83">
        <v>0</v>
      </c>
      <c r="AQ1082" s="24">
        <v>0</v>
      </c>
      <c r="AR1082" s="24">
        <v>0</v>
      </c>
      <c r="AS1082" s="24">
        <v>0</v>
      </c>
      <c r="AT1082" s="24">
        <v>0</v>
      </c>
      <c r="AU1082" s="24">
        <v>0</v>
      </c>
      <c r="AV1082" s="24">
        <v>0</v>
      </c>
      <c r="AW1082" s="24">
        <v>0</v>
      </c>
    </row>
    <row r="1083" spans="1:49">
      <c r="A1083" s="1">
        <v>2</v>
      </c>
      <c r="B1083" s="1">
        <v>3</v>
      </c>
      <c r="C1083" s="1">
        <v>1</v>
      </c>
      <c r="D1083" s="1">
        <v>5</v>
      </c>
      <c r="E1083" s="1">
        <v>0</v>
      </c>
      <c r="H1083" s="1">
        <v>232601</v>
      </c>
      <c r="I1083" s="1">
        <v>0</v>
      </c>
      <c r="J1083" s="5" t="str">
        <f t="shared" si="71"/>
        <v>232601/0</v>
      </c>
      <c r="K1083" s="2" t="s">
        <v>677</v>
      </c>
      <c r="L1083" s="1">
        <v>3</v>
      </c>
      <c r="M1083" s="1">
        <v>1</v>
      </c>
      <c r="N1083" s="1">
        <v>2</v>
      </c>
      <c r="O1083" s="1">
        <v>2</v>
      </c>
      <c r="P1083" s="1">
        <v>1</v>
      </c>
      <c r="Q1083" s="1">
        <v>1</v>
      </c>
      <c r="R1083" s="1">
        <v>1</v>
      </c>
      <c r="S1083" s="12">
        <v>761</v>
      </c>
      <c r="T1083" s="29">
        <v>5</v>
      </c>
      <c r="U1083" s="29">
        <v>14</v>
      </c>
      <c r="V1083" s="61">
        <v>0</v>
      </c>
      <c r="W1083" s="32">
        <f t="shared" si="73"/>
        <v>0</v>
      </c>
      <c r="X1083" s="61">
        <v>0</v>
      </c>
      <c r="Y1083" s="32">
        <f t="shared" si="70"/>
        <v>0</v>
      </c>
      <c r="Z1083" s="61">
        <v>10000000</v>
      </c>
      <c r="AA1083" s="32">
        <f t="shared" si="72"/>
        <v>5164.5689908948652</v>
      </c>
      <c r="AB1083" s="32">
        <v>0</v>
      </c>
      <c r="AC1083" s="32">
        <v>0</v>
      </c>
      <c r="AD1083" s="32">
        <v>0</v>
      </c>
      <c r="AE1083" s="32">
        <v>0</v>
      </c>
      <c r="AF1083" s="32">
        <v>0</v>
      </c>
      <c r="AG1083" s="32">
        <v>0</v>
      </c>
      <c r="AH1083" s="32">
        <v>0</v>
      </c>
      <c r="AI1083" s="21">
        <v>0</v>
      </c>
      <c r="AJ1083" s="21">
        <v>0</v>
      </c>
      <c r="AK1083" s="9">
        <v>0</v>
      </c>
      <c r="AL1083" s="9">
        <v>0</v>
      </c>
      <c r="AM1083" s="9">
        <v>0</v>
      </c>
      <c r="AN1083" s="21">
        <v>0</v>
      </c>
      <c r="AO1083" s="87">
        <v>0</v>
      </c>
      <c r="AP1083" s="83">
        <v>0</v>
      </c>
      <c r="AQ1083" s="24">
        <v>0</v>
      </c>
      <c r="AR1083" s="24">
        <v>0</v>
      </c>
      <c r="AS1083" s="24">
        <v>0</v>
      </c>
      <c r="AT1083" s="24">
        <v>0</v>
      </c>
      <c r="AU1083" s="24">
        <v>32000</v>
      </c>
      <c r="AV1083" s="24">
        <f>VLOOKUP(J1083,Foglio4!$D$2:$I$1206,6,0)</f>
        <v>0</v>
      </c>
      <c r="AW1083" s="24">
        <f>VLOOKUP(SPESA!J1083,Foglio4!$D$2:$J$1206,7,0)</f>
        <v>0</v>
      </c>
    </row>
    <row r="1084" spans="1:49">
      <c r="A1084" s="5">
        <v>2</v>
      </c>
      <c r="B1084" s="5">
        <v>3</v>
      </c>
      <c r="C1084" s="5">
        <v>1</v>
      </c>
      <c r="D1084" s="5">
        <v>5</v>
      </c>
      <c r="E1084" s="5">
        <v>0</v>
      </c>
      <c r="H1084" s="5">
        <v>232601</v>
      </c>
      <c r="I1084" s="5">
        <v>71</v>
      </c>
      <c r="J1084" s="5" t="str">
        <f t="shared" si="71"/>
        <v>232601/71</v>
      </c>
      <c r="K1084" s="2" t="s">
        <v>838</v>
      </c>
      <c r="L1084" s="5">
        <v>3</v>
      </c>
      <c r="M1084" s="5">
        <v>1</v>
      </c>
      <c r="N1084" s="5">
        <v>2</v>
      </c>
      <c r="O1084" s="5">
        <v>5</v>
      </c>
      <c r="P1084" s="5">
        <v>2</v>
      </c>
      <c r="Q1084" s="5">
        <v>1</v>
      </c>
      <c r="R1084" s="5">
        <v>0</v>
      </c>
      <c r="S1084" s="102">
        <v>761</v>
      </c>
      <c r="T1084" s="29">
        <v>5</v>
      </c>
      <c r="U1084" s="29">
        <v>14</v>
      </c>
      <c r="V1084" s="61">
        <v>0</v>
      </c>
      <c r="W1084" s="32">
        <f t="shared" si="73"/>
        <v>0</v>
      </c>
      <c r="X1084" s="61">
        <v>0</v>
      </c>
      <c r="Y1084" s="32">
        <f t="shared" si="70"/>
        <v>0</v>
      </c>
      <c r="Z1084" s="61">
        <v>0</v>
      </c>
      <c r="AA1084" s="32">
        <f t="shared" si="72"/>
        <v>0</v>
      </c>
      <c r="AB1084" s="32">
        <v>0</v>
      </c>
      <c r="AC1084" s="32">
        <v>0</v>
      </c>
      <c r="AD1084" s="32">
        <v>0</v>
      </c>
      <c r="AE1084" s="32">
        <v>0</v>
      </c>
      <c r="AF1084" s="32">
        <v>0</v>
      </c>
      <c r="AG1084" s="32">
        <v>0</v>
      </c>
      <c r="AH1084" s="32">
        <v>0</v>
      </c>
      <c r="AI1084" s="21">
        <v>0</v>
      </c>
      <c r="AJ1084" s="21">
        <v>0</v>
      </c>
      <c r="AK1084" s="9">
        <v>0</v>
      </c>
      <c r="AL1084" s="9">
        <v>0</v>
      </c>
      <c r="AM1084" s="9">
        <v>0</v>
      </c>
      <c r="AN1084" s="21">
        <v>0</v>
      </c>
      <c r="AO1084" s="87">
        <v>0</v>
      </c>
      <c r="AP1084" s="83">
        <v>0</v>
      </c>
      <c r="AQ1084" s="24">
        <v>0</v>
      </c>
      <c r="AR1084" s="24">
        <v>0</v>
      </c>
      <c r="AS1084" s="24">
        <v>0</v>
      </c>
      <c r="AT1084" s="24">
        <v>0</v>
      </c>
      <c r="AU1084" s="24">
        <v>0</v>
      </c>
      <c r="AV1084" s="24">
        <f>VLOOKUP(J1084,Foglio4!$D$2:$I$1206,6,0)</f>
        <v>0</v>
      </c>
      <c r="AW1084" s="24">
        <f>VLOOKUP(SPESA!J1084,Foglio4!$D$2:$J$1206,7,0)</f>
        <v>0</v>
      </c>
    </row>
    <row r="1085" spans="1:49">
      <c r="A1085" s="1">
        <v>2</v>
      </c>
      <c r="B1085" s="1">
        <v>3</v>
      </c>
      <c r="C1085" s="1">
        <v>1</v>
      </c>
      <c r="D1085" s="1">
        <v>5</v>
      </c>
      <c r="E1085" s="1">
        <v>0</v>
      </c>
      <c r="H1085" s="1">
        <v>232602</v>
      </c>
      <c r="I1085" s="1">
        <v>0</v>
      </c>
      <c r="J1085" s="5" t="str">
        <f t="shared" si="71"/>
        <v>232602/0</v>
      </c>
      <c r="K1085" s="2" t="s">
        <v>678</v>
      </c>
      <c r="L1085" s="1">
        <v>3</v>
      </c>
      <c r="M1085" s="1">
        <v>1</v>
      </c>
      <c r="N1085" s="1">
        <v>2</v>
      </c>
      <c r="O1085" s="1">
        <v>2</v>
      </c>
      <c r="P1085" s="1">
        <v>1</v>
      </c>
      <c r="Q1085" s="1">
        <v>4</v>
      </c>
      <c r="R1085" s="1">
        <v>2</v>
      </c>
      <c r="S1085" s="102">
        <v>761</v>
      </c>
      <c r="T1085" s="29">
        <v>5</v>
      </c>
      <c r="U1085" s="29">
        <v>14</v>
      </c>
      <c r="V1085" s="61">
        <v>0</v>
      </c>
      <c r="W1085" s="32">
        <f t="shared" si="73"/>
        <v>0</v>
      </c>
      <c r="X1085" s="61">
        <v>0</v>
      </c>
      <c r="Y1085" s="32">
        <f t="shared" si="70"/>
        <v>0</v>
      </c>
      <c r="Z1085" s="61">
        <v>20000000</v>
      </c>
      <c r="AA1085" s="32">
        <f t="shared" si="72"/>
        <v>10329.13798178973</v>
      </c>
      <c r="AB1085" s="32">
        <v>0</v>
      </c>
      <c r="AC1085" s="32">
        <v>0</v>
      </c>
      <c r="AD1085" s="32">
        <v>0</v>
      </c>
      <c r="AE1085" s="32">
        <v>0</v>
      </c>
      <c r="AF1085" s="32">
        <v>0</v>
      </c>
      <c r="AG1085" s="32">
        <v>0</v>
      </c>
      <c r="AH1085" s="32">
        <v>0</v>
      </c>
      <c r="AI1085" s="21">
        <v>0</v>
      </c>
      <c r="AJ1085" s="21">
        <v>0</v>
      </c>
      <c r="AK1085" s="9">
        <v>0</v>
      </c>
      <c r="AL1085" s="9">
        <v>0</v>
      </c>
      <c r="AM1085" s="9">
        <v>0</v>
      </c>
      <c r="AN1085" s="21">
        <v>0</v>
      </c>
      <c r="AO1085" s="87">
        <v>0</v>
      </c>
      <c r="AP1085" s="83">
        <v>0</v>
      </c>
      <c r="AQ1085" s="24">
        <v>0</v>
      </c>
      <c r="AR1085" s="24">
        <v>0</v>
      </c>
      <c r="AS1085" s="24">
        <v>0</v>
      </c>
      <c r="AT1085" s="24">
        <v>0</v>
      </c>
      <c r="AU1085" s="24">
        <v>108500</v>
      </c>
      <c r="AV1085" s="24">
        <f>VLOOKUP(J1085,Foglio4!$D$2:$I$1206,6,0)</f>
        <v>72500</v>
      </c>
      <c r="AW1085" s="24">
        <f>VLOOKUP(SPESA!J1085,Foglio4!$D$2:$J$1206,7,0)</f>
        <v>0</v>
      </c>
    </row>
    <row r="1086" spans="1:49">
      <c r="A1086" s="1">
        <v>2</v>
      </c>
      <c r="B1086" s="1">
        <v>3</v>
      </c>
      <c r="C1086" s="1">
        <v>1</v>
      </c>
      <c r="D1086" s="1">
        <v>5</v>
      </c>
      <c r="E1086" s="1">
        <v>0</v>
      </c>
      <c r="H1086" s="1">
        <v>232603</v>
      </c>
      <c r="I1086" s="1">
        <v>0</v>
      </c>
      <c r="J1086" s="5" t="str">
        <f t="shared" si="71"/>
        <v>232603/0</v>
      </c>
      <c r="K1086" s="2" t="s">
        <v>679</v>
      </c>
      <c r="L1086" s="1">
        <v>3</v>
      </c>
      <c r="M1086" s="1">
        <v>1</v>
      </c>
      <c r="N1086" s="1">
        <v>2</v>
      </c>
      <c r="O1086" s="1">
        <v>2</v>
      </c>
      <c r="P1086" s="1">
        <v>1</v>
      </c>
      <c r="Q1086" s="1">
        <v>4</v>
      </c>
      <c r="R1086" s="1">
        <v>1</v>
      </c>
      <c r="S1086" s="102">
        <v>761</v>
      </c>
      <c r="T1086" s="29">
        <v>5</v>
      </c>
      <c r="U1086" s="29">
        <v>14</v>
      </c>
      <c r="V1086" s="61">
        <v>0</v>
      </c>
      <c r="W1086" s="32">
        <f t="shared" si="73"/>
        <v>0</v>
      </c>
      <c r="X1086" s="61">
        <v>0</v>
      </c>
      <c r="Y1086" s="32">
        <f t="shared" si="70"/>
        <v>0</v>
      </c>
      <c r="Z1086" s="61">
        <v>0</v>
      </c>
      <c r="AA1086" s="32">
        <f t="shared" si="72"/>
        <v>0</v>
      </c>
      <c r="AB1086" s="32">
        <v>2730</v>
      </c>
      <c r="AC1086" s="32">
        <v>0</v>
      </c>
      <c r="AD1086" s="32">
        <v>3404</v>
      </c>
      <c r="AE1086" s="32">
        <v>0</v>
      </c>
      <c r="AF1086" s="32">
        <v>5000</v>
      </c>
      <c r="AG1086" s="32">
        <v>0</v>
      </c>
      <c r="AH1086" s="32">
        <v>43500</v>
      </c>
      <c r="AI1086" s="21">
        <v>0</v>
      </c>
      <c r="AJ1086" s="21">
        <v>0</v>
      </c>
      <c r="AK1086" s="9">
        <v>0</v>
      </c>
      <c r="AL1086" s="9">
        <v>0</v>
      </c>
      <c r="AM1086" s="9">
        <v>0</v>
      </c>
      <c r="AN1086" s="21">
        <v>18499.990000000002</v>
      </c>
      <c r="AO1086" s="87">
        <v>0</v>
      </c>
      <c r="AP1086" s="83">
        <v>0</v>
      </c>
      <c r="AQ1086" s="24">
        <v>18098.7</v>
      </c>
      <c r="AR1086" s="24">
        <v>0</v>
      </c>
      <c r="AS1086" s="24">
        <v>0</v>
      </c>
      <c r="AT1086" s="24">
        <v>0</v>
      </c>
      <c r="AU1086" s="24">
        <v>0</v>
      </c>
      <c r="AV1086" s="24">
        <f>VLOOKUP(J1086,Foglio4!$D$2:$I$1206,6,0)</f>
        <v>0</v>
      </c>
      <c r="AW1086" s="24">
        <f>VLOOKUP(SPESA!J1086,Foglio4!$D$2:$J$1206,7,0)</f>
        <v>0</v>
      </c>
    </row>
    <row r="1087" spans="1:49">
      <c r="A1087" s="1">
        <v>2</v>
      </c>
      <c r="B1087" s="1">
        <v>3</v>
      </c>
      <c r="C1087" s="1">
        <v>1</v>
      </c>
      <c r="D1087" s="1">
        <v>5</v>
      </c>
      <c r="E1087" s="1">
        <v>0</v>
      </c>
      <c r="H1087" s="1">
        <v>232603</v>
      </c>
      <c r="I1087" s="1">
        <v>71</v>
      </c>
      <c r="J1087" s="5" t="str">
        <f t="shared" si="71"/>
        <v>232603/71</v>
      </c>
      <c r="K1087" s="2" t="s">
        <v>680</v>
      </c>
      <c r="L1087" s="1">
        <v>3</v>
      </c>
      <c r="M1087" s="1">
        <v>1</v>
      </c>
      <c r="N1087" s="1">
        <v>2</v>
      </c>
      <c r="O1087" s="1">
        <v>5</v>
      </c>
      <c r="P1087" s="1">
        <v>2</v>
      </c>
      <c r="Q1087" s="1">
        <v>1</v>
      </c>
      <c r="R1087" s="1">
        <v>0</v>
      </c>
      <c r="S1087" s="102">
        <v>761</v>
      </c>
      <c r="T1087" s="29">
        <v>5</v>
      </c>
      <c r="U1087" s="29">
        <v>14</v>
      </c>
      <c r="V1087" s="61">
        <v>0</v>
      </c>
      <c r="W1087" s="32">
        <f t="shared" si="73"/>
        <v>0</v>
      </c>
      <c r="X1087" s="61">
        <v>0</v>
      </c>
      <c r="Y1087" s="32">
        <f t="shared" si="70"/>
        <v>0</v>
      </c>
      <c r="Z1087" s="61">
        <v>0</v>
      </c>
      <c r="AA1087" s="32">
        <f t="shared" si="72"/>
        <v>0</v>
      </c>
      <c r="AB1087" s="32">
        <v>0</v>
      </c>
      <c r="AC1087" s="32">
        <v>0</v>
      </c>
      <c r="AD1087" s="32">
        <v>0</v>
      </c>
      <c r="AE1087" s="32">
        <v>0</v>
      </c>
      <c r="AF1087" s="32">
        <v>0</v>
      </c>
      <c r="AG1087" s="32">
        <v>0</v>
      </c>
      <c r="AH1087" s="32">
        <v>0</v>
      </c>
      <c r="AI1087" s="21">
        <v>0</v>
      </c>
      <c r="AJ1087" s="21">
        <v>0</v>
      </c>
      <c r="AK1087" s="9">
        <v>0</v>
      </c>
      <c r="AL1087" s="9">
        <v>0</v>
      </c>
      <c r="AM1087" s="9">
        <v>0</v>
      </c>
      <c r="AN1087" s="21">
        <v>0</v>
      </c>
      <c r="AO1087" s="87">
        <v>0</v>
      </c>
      <c r="AP1087" s="83">
        <v>0</v>
      </c>
      <c r="AQ1087" s="24">
        <v>0</v>
      </c>
      <c r="AR1087" s="24">
        <v>0</v>
      </c>
      <c r="AS1087" s="24">
        <v>0</v>
      </c>
      <c r="AT1087" s="24">
        <v>0</v>
      </c>
      <c r="AU1087" s="24">
        <v>0</v>
      </c>
      <c r="AV1087" s="24">
        <f>VLOOKUP(J1087,Foglio4!$D$2:$I$1206,6,0)</f>
        <v>0</v>
      </c>
      <c r="AW1087" s="24">
        <f>VLOOKUP(SPESA!J1087,Foglio4!$D$2:$J$1206,7,0)</f>
        <v>0</v>
      </c>
    </row>
    <row r="1088" spans="1:49">
      <c r="A1088" s="1">
        <v>2</v>
      </c>
      <c r="B1088" s="1">
        <v>3</v>
      </c>
      <c r="C1088" s="1">
        <v>1</v>
      </c>
      <c r="D1088" s="1">
        <v>5</v>
      </c>
      <c r="E1088" s="1">
        <v>0</v>
      </c>
      <c r="H1088" s="1">
        <v>232604</v>
      </c>
      <c r="I1088" s="1">
        <v>0</v>
      </c>
      <c r="J1088" s="5" t="str">
        <f t="shared" si="71"/>
        <v>232604/0</v>
      </c>
      <c r="K1088" s="2" t="s">
        <v>681</v>
      </c>
      <c r="L1088" s="1">
        <v>3</v>
      </c>
      <c r="M1088" s="1">
        <v>1</v>
      </c>
      <c r="N1088" s="1">
        <v>2</v>
      </c>
      <c r="O1088" s="1">
        <v>2</v>
      </c>
      <c r="P1088" s="1">
        <v>1</v>
      </c>
      <c r="Q1088" s="1">
        <v>4</v>
      </c>
      <c r="R1088" s="1">
        <v>1</v>
      </c>
      <c r="S1088" s="102">
        <v>761</v>
      </c>
      <c r="T1088" s="29">
        <v>5</v>
      </c>
      <c r="U1088" s="29">
        <v>14</v>
      </c>
      <c r="V1088" s="61">
        <v>0</v>
      </c>
      <c r="W1088" s="32">
        <f t="shared" si="73"/>
        <v>0</v>
      </c>
      <c r="X1088" s="61">
        <v>0</v>
      </c>
      <c r="Y1088" s="32">
        <f t="shared" si="70"/>
        <v>0</v>
      </c>
      <c r="Z1088" s="61">
        <v>0</v>
      </c>
      <c r="AA1088" s="32">
        <f t="shared" si="72"/>
        <v>0</v>
      </c>
      <c r="AB1088" s="32">
        <v>2697</v>
      </c>
      <c r="AC1088" s="32">
        <v>0</v>
      </c>
      <c r="AD1088" s="32">
        <v>0</v>
      </c>
      <c r="AE1088" s="32">
        <v>0</v>
      </c>
      <c r="AF1088" s="32">
        <v>1800</v>
      </c>
      <c r="AG1088" s="32">
        <v>0</v>
      </c>
      <c r="AH1088" s="32">
        <v>0</v>
      </c>
      <c r="AI1088" s="21">
        <v>0</v>
      </c>
      <c r="AJ1088" s="21">
        <v>9900</v>
      </c>
      <c r="AK1088" s="9">
        <v>0</v>
      </c>
      <c r="AL1088" s="9">
        <v>0</v>
      </c>
      <c r="AM1088" s="9">
        <v>0</v>
      </c>
      <c r="AN1088" s="21">
        <v>0</v>
      </c>
      <c r="AO1088" s="87">
        <v>0</v>
      </c>
      <c r="AP1088" s="83">
        <v>0</v>
      </c>
      <c r="AQ1088" s="24">
        <v>0</v>
      </c>
      <c r="AR1088" s="24">
        <v>0</v>
      </c>
      <c r="AS1088" s="24">
        <v>0</v>
      </c>
      <c r="AT1088" s="24">
        <v>0</v>
      </c>
      <c r="AU1088" s="24">
        <v>0</v>
      </c>
      <c r="AV1088" s="24">
        <f>VLOOKUP(J1088,Foglio4!$D$2:$I$1206,6,0)</f>
        <v>0</v>
      </c>
      <c r="AW1088" s="24">
        <f>VLOOKUP(SPESA!J1088,Foglio4!$D$2:$J$1206,7,0)</f>
        <v>0</v>
      </c>
    </row>
    <row r="1089" spans="1:49">
      <c r="A1089" s="5">
        <v>2</v>
      </c>
      <c r="B1089" s="5">
        <v>3</v>
      </c>
      <c r="C1089" s="5">
        <v>1</v>
      </c>
      <c r="D1089" s="5">
        <v>5</v>
      </c>
      <c r="E1089" s="5">
        <v>0</v>
      </c>
      <c r="H1089" s="5">
        <v>232605</v>
      </c>
      <c r="I1089" s="5">
        <v>0</v>
      </c>
      <c r="J1089" s="5" t="str">
        <f t="shared" si="71"/>
        <v>232605/0</v>
      </c>
      <c r="K1089" s="2" t="s">
        <v>876</v>
      </c>
      <c r="L1089" s="5">
        <v>0</v>
      </c>
      <c r="M1089" s="5">
        <v>0</v>
      </c>
      <c r="N1089" s="5">
        <v>0</v>
      </c>
      <c r="O1089" s="5">
        <v>0</v>
      </c>
      <c r="P1089" s="5">
        <v>0</v>
      </c>
      <c r="Q1089" s="5">
        <v>0</v>
      </c>
      <c r="R1089" s="5">
        <v>0</v>
      </c>
      <c r="S1089" s="12">
        <v>707</v>
      </c>
      <c r="T1089" s="29">
        <v>5</v>
      </c>
      <c r="U1089" s="29">
        <v>14</v>
      </c>
      <c r="V1089" s="61">
        <v>0</v>
      </c>
      <c r="W1089" s="32">
        <f t="shared" si="73"/>
        <v>0</v>
      </c>
      <c r="X1089" s="61">
        <v>0</v>
      </c>
      <c r="Y1089" s="32">
        <f t="shared" si="70"/>
        <v>0</v>
      </c>
      <c r="Z1089" s="61">
        <v>0</v>
      </c>
      <c r="AA1089" s="32">
        <f t="shared" si="72"/>
        <v>0</v>
      </c>
      <c r="AB1089" s="32">
        <v>2643</v>
      </c>
      <c r="AC1089" s="32">
        <v>11000</v>
      </c>
      <c r="AD1089" s="32">
        <v>0</v>
      </c>
      <c r="AE1089" s="32">
        <v>6000</v>
      </c>
      <c r="AF1089" s="32">
        <v>10000</v>
      </c>
      <c r="AG1089" s="32">
        <v>10000</v>
      </c>
      <c r="AH1089" s="32">
        <v>0</v>
      </c>
      <c r="AI1089" s="21">
        <v>0</v>
      </c>
      <c r="AJ1089" s="21">
        <v>0</v>
      </c>
      <c r="AK1089" s="9">
        <v>0</v>
      </c>
      <c r="AL1089" s="9">
        <v>0</v>
      </c>
      <c r="AM1089" s="9">
        <v>0</v>
      </c>
      <c r="AN1089" s="21">
        <v>0</v>
      </c>
      <c r="AO1089" s="87">
        <v>0</v>
      </c>
      <c r="AP1089" s="83">
        <v>0</v>
      </c>
      <c r="AQ1089" s="24">
        <v>0</v>
      </c>
      <c r="AR1089" s="24">
        <v>0</v>
      </c>
      <c r="AS1089" s="24">
        <v>0</v>
      </c>
      <c r="AT1089" s="24">
        <v>0</v>
      </c>
      <c r="AU1089" s="24">
        <v>0</v>
      </c>
      <c r="AV1089" s="24">
        <v>0</v>
      </c>
      <c r="AW1089" s="24">
        <v>0</v>
      </c>
    </row>
    <row r="1090" spans="1:49">
      <c r="A1090" s="1">
        <v>2</v>
      </c>
      <c r="B1090" s="1">
        <v>3</v>
      </c>
      <c r="C1090" s="1">
        <v>1</v>
      </c>
      <c r="D1090" s="1">
        <v>7</v>
      </c>
      <c r="E1090" s="1">
        <v>0</v>
      </c>
      <c r="H1090" s="1">
        <v>233000</v>
      </c>
      <c r="I1090" s="1">
        <v>0</v>
      </c>
      <c r="J1090" s="5" t="str">
        <f t="shared" si="71"/>
        <v>233000/0</v>
      </c>
      <c r="K1090" s="2" t="s">
        <v>682</v>
      </c>
      <c r="L1090" s="1">
        <v>3</v>
      </c>
      <c r="M1090" s="1">
        <v>1</v>
      </c>
      <c r="N1090" s="1">
        <v>2</v>
      </c>
      <c r="O1090" s="1">
        <v>4</v>
      </c>
      <c r="P1090" s="1">
        <v>21</v>
      </c>
      <c r="Q1090" s="1">
        <v>2</v>
      </c>
      <c r="R1090" s="1">
        <v>3</v>
      </c>
      <c r="S1090" s="102">
        <v>761</v>
      </c>
      <c r="T1090" s="29">
        <v>5</v>
      </c>
      <c r="U1090" s="29">
        <v>14</v>
      </c>
      <c r="V1090" s="61">
        <v>0</v>
      </c>
      <c r="W1090" s="32">
        <f t="shared" si="73"/>
        <v>0</v>
      </c>
      <c r="X1090" s="61">
        <v>0</v>
      </c>
      <c r="Y1090" s="32">
        <f t="shared" si="70"/>
        <v>0</v>
      </c>
      <c r="Z1090" s="61">
        <v>0</v>
      </c>
      <c r="AA1090" s="32">
        <f t="shared" si="72"/>
        <v>0</v>
      </c>
      <c r="AB1090" s="32">
        <v>0</v>
      </c>
      <c r="AC1090" s="32">
        <v>0</v>
      </c>
      <c r="AD1090" s="32">
        <v>10586</v>
      </c>
      <c r="AE1090" s="32">
        <v>6000</v>
      </c>
      <c r="AF1090" s="32">
        <v>6825</v>
      </c>
      <c r="AG1090" s="32">
        <v>5400</v>
      </c>
      <c r="AH1090" s="32">
        <v>25416</v>
      </c>
      <c r="AI1090" s="21">
        <v>0</v>
      </c>
      <c r="AJ1090" s="21">
        <v>0</v>
      </c>
      <c r="AK1090" s="9">
        <v>0</v>
      </c>
      <c r="AL1090" s="9">
        <v>0</v>
      </c>
      <c r="AM1090" s="9">
        <v>0</v>
      </c>
      <c r="AN1090" s="21">
        <v>0</v>
      </c>
      <c r="AO1090" s="87">
        <v>0</v>
      </c>
      <c r="AP1090" s="83">
        <v>0</v>
      </c>
      <c r="AQ1090" s="24">
        <v>0</v>
      </c>
      <c r="AR1090" s="24">
        <v>0</v>
      </c>
      <c r="AS1090" s="24">
        <v>0</v>
      </c>
      <c r="AT1090" s="24">
        <v>0</v>
      </c>
      <c r="AU1090" s="24">
        <v>0</v>
      </c>
      <c r="AV1090" s="24">
        <f>VLOOKUP(J1090,Foglio4!$D$2:$I$1206,6,0)</f>
        <v>0</v>
      </c>
      <c r="AW1090" s="24">
        <f>VLOOKUP(SPESA!J1090,Foglio4!$D$2:$J$1206,7,0)</f>
        <v>0</v>
      </c>
    </row>
    <row r="1091" spans="1:49">
      <c r="A1091" s="1">
        <v>2</v>
      </c>
      <c r="B1091" s="1">
        <v>3</v>
      </c>
      <c r="C1091" s="1">
        <v>1</v>
      </c>
      <c r="D1091" s="1">
        <v>7</v>
      </c>
      <c r="E1091" s="1">
        <v>0</v>
      </c>
      <c r="H1091" s="1">
        <v>234000</v>
      </c>
      <c r="I1091" s="1">
        <v>0</v>
      </c>
      <c r="J1091" s="5" t="str">
        <f t="shared" si="71"/>
        <v>234000/0</v>
      </c>
      <c r="K1091" s="2" t="s">
        <v>683</v>
      </c>
      <c r="L1091" s="1">
        <v>3</v>
      </c>
      <c r="M1091" s="1">
        <v>1</v>
      </c>
      <c r="N1091" s="1">
        <v>2</v>
      </c>
      <c r="O1091" s="1">
        <v>4</v>
      </c>
      <c r="P1091" s="1">
        <v>21</v>
      </c>
      <c r="Q1091" s="1">
        <v>1</v>
      </c>
      <c r="R1091" s="1">
        <v>999</v>
      </c>
      <c r="S1091" s="102">
        <v>761</v>
      </c>
      <c r="T1091" s="29">
        <v>5</v>
      </c>
      <c r="U1091" s="29">
        <v>14</v>
      </c>
      <c r="V1091" s="61">
        <v>0</v>
      </c>
      <c r="W1091" s="32">
        <f t="shared" si="73"/>
        <v>0</v>
      </c>
      <c r="X1091" s="61">
        <v>0</v>
      </c>
      <c r="Y1091" s="32">
        <f t="shared" si="70"/>
        <v>0</v>
      </c>
      <c r="Z1091" s="61">
        <v>0</v>
      </c>
      <c r="AA1091" s="32">
        <f t="shared" si="72"/>
        <v>0</v>
      </c>
      <c r="AB1091" s="32">
        <v>0</v>
      </c>
      <c r="AC1091" s="32">
        <v>0</v>
      </c>
      <c r="AD1091" s="32">
        <v>0</v>
      </c>
      <c r="AE1091" s="32">
        <v>0</v>
      </c>
      <c r="AF1091" s="32">
        <v>0</v>
      </c>
      <c r="AG1091" s="32">
        <v>0</v>
      </c>
      <c r="AH1091" s="32">
        <v>0</v>
      </c>
      <c r="AI1091" s="21">
        <v>5300</v>
      </c>
      <c r="AJ1091" s="21">
        <v>0</v>
      </c>
      <c r="AK1091" s="9">
        <v>500</v>
      </c>
      <c r="AL1091" s="9">
        <v>0</v>
      </c>
      <c r="AM1091" s="9">
        <v>0</v>
      </c>
      <c r="AN1091" s="21">
        <v>0</v>
      </c>
      <c r="AO1091" s="87">
        <v>0</v>
      </c>
      <c r="AP1091" s="83">
        <v>0</v>
      </c>
      <c r="AQ1091" s="24">
        <v>0</v>
      </c>
      <c r="AR1091" s="24">
        <v>0</v>
      </c>
      <c r="AS1091" s="24">
        <v>0</v>
      </c>
      <c r="AT1091" s="24">
        <v>0</v>
      </c>
      <c r="AU1091" s="24">
        <v>0</v>
      </c>
      <c r="AV1091" s="24">
        <f>VLOOKUP(J1091,Foglio4!$D$2:$I$1206,6,0)</f>
        <v>0</v>
      </c>
      <c r="AW1091" s="24">
        <f>VLOOKUP(SPESA!J1091,Foglio4!$D$2:$J$1206,7,0)</f>
        <v>0</v>
      </c>
    </row>
    <row r="1092" spans="1:49">
      <c r="A1092" s="5">
        <v>2</v>
      </c>
      <c r="B1092" s="5">
        <v>4</v>
      </c>
      <c r="C1092" s="5">
        <v>1</v>
      </c>
      <c r="D1092" s="5">
        <v>1</v>
      </c>
      <c r="E1092" s="5">
        <v>0</v>
      </c>
      <c r="F1092" s="5">
        <v>244602</v>
      </c>
      <c r="G1092" s="5">
        <v>0</v>
      </c>
      <c r="H1092" s="5">
        <v>0</v>
      </c>
      <c r="I1092" s="5">
        <v>0</v>
      </c>
      <c r="J1092" s="5" t="str">
        <f t="shared" si="71"/>
        <v>0/0</v>
      </c>
      <c r="K1092" s="2" t="s">
        <v>978</v>
      </c>
      <c r="L1092" s="5">
        <v>0</v>
      </c>
      <c r="M1092" s="5">
        <v>0</v>
      </c>
      <c r="N1092" s="5">
        <v>0</v>
      </c>
      <c r="O1092" s="5">
        <v>0</v>
      </c>
      <c r="P1092" s="5">
        <v>0</v>
      </c>
      <c r="Q1092" s="5">
        <v>0</v>
      </c>
      <c r="R1092" s="5">
        <v>0</v>
      </c>
      <c r="S1092" s="49">
        <v>702</v>
      </c>
      <c r="T1092" s="29">
        <v>4</v>
      </c>
      <c r="U1092" s="29">
        <v>21</v>
      </c>
      <c r="V1092" s="61">
        <v>0</v>
      </c>
      <c r="W1092" s="32">
        <f t="shared" si="73"/>
        <v>0</v>
      </c>
      <c r="X1092" s="61">
        <v>0</v>
      </c>
      <c r="Y1092" s="32">
        <f t="shared" si="70"/>
        <v>0</v>
      </c>
      <c r="Z1092" s="61">
        <v>0</v>
      </c>
      <c r="AA1092" s="32">
        <f t="shared" si="72"/>
        <v>0</v>
      </c>
      <c r="AB1092" s="32">
        <v>0</v>
      </c>
      <c r="AC1092" s="32">
        <v>135000</v>
      </c>
      <c r="AD1092" s="32">
        <v>0</v>
      </c>
      <c r="AE1092" s="32">
        <v>0</v>
      </c>
      <c r="AF1092" s="32">
        <v>0</v>
      </c>
      <c r="AG1092" s="32">
        <v>0</v>
      </c>
      <c r="AH1092" s="32">
        <v>0</v>
      </c>
      <c r="AI1092" s="21">
        <v>0</v>
      </c>
      <c r="AJ1092" s="21">
        <v>0</v>
      </c>
      <c r="AK1092" s="9">
        <v>0</v>
      </c>
      <c r="AL1092" s="9">
        <v>0</v>
      </c>
      <c r="AM1092" s="9">
        <v>0</v>
      </c>
      <c r="AN1092" s="21">
        <v>0</v>
      </c>
      <c r="AO1092" s="87">
        <v>0</v>
      </c>
      <c r="AP1092" s="83">
        <v>0</v>
      </c>
      <c r="AQ1092" s="24">
        <v>0</v>
      </c>
      <c r="AR1092" s="24">
        <v>0</v>
      </c>
      <c r="AS1092" s="24">
        <v>0</v>
      </c>
      <c r="AT1092" s="24">
        <v>0</v>
      </c>
      <c r="AU1092" s="24">
        <v>0</v>
      </c>
      <c r="AV1092" s="24">
        <v>0</v>
      </c>
      <c r="AW1092" s="24">
        <v>0</v>
      </c>
    </row>
    <row r="1093" spans="1:49">
      <c r="A1093" s="5">
        <v>2</v>
      </c>
      <c r="B1093" s="5">
        <v>4</v>
      </c>
      <c r="C1093" s="5">
        <v>1</v>
      </c>
      <c r="D1093" s="5">
        <v>1</v>
      </c>
      <c r="E1093" s="5">
        <v>0</v>
      </c>
      <c r="H1093" s="5">
        <v>244603</v>
      </c>
      <c r="I1093" s="5">
        <v>0</v>
      </c>
      <c r="J1093" s="5" t="str">
        <f t="shared" si="71"/>
        <v>244603/0</v>
      </c>
      <c r="K1093" s="2" t="s">
        <v>891</v>
      </c>
      <c r="L1093" s="5">
        <v>0</v>
      </c>
      <c r="M1093" s="5">
        <v>0</v>
      </c>
      <c r="N1093" s="5">
        <v>0</v>
      </c>
      <c r="O1093" s="5">
        <v>0</v>
      </c>
      <c r="P1093" s="5">
        <v>0</v>
      </c>
      <c r="Q1093" s="5">
        <v>0</v>
      </c>
      <c r="R1093" s="5">
        <v>0</v>
      </c>
      <c r="S1093" s="12">
        <v>702</v>
      </c>
      <c r="T1093" s="29">
        <v>4</v>
      </c>
      <c r="U1093" s="29">
        <v>21</v>
      </c>
      <c r="V1093" s="61">
        <v>0</v>
      </c>
      <c r="W1093" s="32">
        <f t="shared" si="73"/>
        <v>0</v>
      </c>
      <c r="X1093" s="61">
        <v>0</v>
      </c>
      <c r="Y1093" s="32">
        <f t="shared" si="70"/>
        <v>0</v>
      </c>
      <c r="Z1093" s="61">
        <v>0</v>
      </c>
      <c r="AA1093" s="32">
        <f t="shared" si="72"/>
        <v>0</v>
      </c>
      <c r="AB1093" s="32">
        <v>0</v>
      </c>
      <c r="AC1093" s="32">
        <v>55700</v>
      </c>
      <c r="AD1093" s="32">
        <v>0</v>
      </c>
      <c r="AE1093" s="32">
        <v>70000</v>
      </c>
      <c r="AF1093" s="32">
        <v>11000</v>
      </c>
      <c r="AG1093" s="32">
        <v>0</v>
      </c>
      <c r="AH1093" s="32">
        <v>0</v>
      </c>
      <c r="AI1093" s="21">
        <v>0</v>
      </c>
      <c r="AJ1093" s="21">
        <v>0</v>
      </c>
      <c r="AK1093" s="9">
        <v>0</v>
      </c>
      <c r="AL1093" s="9">
        <v>0</v>
      </c>
      <c r="AM1093" s="9">
        <v>0</v>
      </c>
      <c r="AN1093" s="21">
        <v>0</v>
      </c>
      <c r="AO1093" s="87">
        <v>0</v>
      </c>
      <c r="AP1093" s="83">
        <v>0</v>
      </c>
      <c r="AQ1093" s="24">
        <v>0</v>
      </c>
      <c r="AR1093" s="24">
        <v>0</v>
      </c>
      <c r="AS1093" s="24">
        <v>0</v>
      </c>
      <c r="AT1093" s="24">
        <v>0</v>
      </c>
      <c r="AU1093" s="24">
        <v>0</v>
      </c>
      <c r="AV1093" s="24">
        <v>0</v>
      </c>
      <c r="AW1093" s="24">
        <v>0</v>
      </c>
    </row>
    <row r="1094" spans="1:49">
      <c r="A1094" s="5">
        <v>2</v>
      </c>
      <c r="B1094" s="5">
        <v>4</v>
      </c>
      <c r="C1094" s="5">
        <v>1</v>
      </c>
      <c r="D1094" s="5">
        <v>1</v>
      </c>
      <c r="E1094" s="5">
        <v>0</v>
      </c>
      <c r="F1094" s="5">
        <v>244604</v>
      </c>
      <c r="G1094" s="5">
        <v>0</v>
      </c>
      <c r="H1094" s="5">
        <v>0</v>
      </c>
      <c r="I1094" s="5">
        <v>0</v>
      </c>
      <c r="J1094" s="5" t="str">
        <f t="shared" si="71"/>
        <v>0/0</v>
      </c>
      <c r="K1094" s="2" t="s">
        <v>1016</v>
      </c>
      <c r="L1094" s="5">
        <v>0</v>
      </c>
      <c r="M1094" s="5">
        <v>0</v>
      </c>
      <c r="N1094" s="5">
        <v>0</v>
      </c>
      <c r="O1094" s="5">
        <v>0</v>
      </c>
      <c r="P1094" s="5">
        <v>0</v>
      </c>
      <c r="Q1094" s="5">
        <v>0</v>
      </c>
      <c r="R1094" s="5">
        <v>0</v>
      </c>
      <c r="S1094" s="57">
        <v>200</v>
      </c>
      <c r="T1094" s="29">
        <v>4</v>
      </c>
      <c r="U1094" s="29">
        <v>11</v>
      </c>
      <c r="V1094" s="61">
        <v>0</v>
      </c>
      <c r="W1094" s="32">
        <f t="shared" si="73"/>
        <v>0</v>
      </c>
      <c r="X1094" s="61">
        <v>0</v>
      </c>
      <c r="Y1094" s="32">
        <f t="shared" si="70"/>
        <v>0</v>
      </c>
      <c r="Z1094" s="61">
        <v>0</v>
      </c>
      <c r="AA1094" s="32">
        <f t="shared" si="72"/>
        <v>0</v>
      </c>
      <c r="AB1094" s="32">
        <v>5880</v>
      </c>
      <c r="AC1094" s="32">
        <v>0</v>
      </c>
      <c r="AD1094" s="32">
        <v>0</v>
      </c>
      <c r="AE1094" s="32">
        <v>0</v>
      </c>
      <c r="AF1094" s="32">
        <v>0</v>
      </c>
      <c r="AG1094" s="32">
        <v>0</v>
      </c>
      <c r="AH1094" s="32">
        <v>0</v>
      </c>
      <c r="AI1094" s="21">
        <v>0</v>
      </c>
      <c r="AJ1094" s="21">
        <v>0</v>
      </c>
      <c r="AK1094" s="9">
        <v>0</v>
      </c>
      <c r="AL1094" s="9">
        <v>0</v>
      </c>
      <c r="AM1094" s="9">
        <v>0</v>
      </c>
      <c r="AN1094" s="21">
        <v>0</v>
      </c>
      <c r="AO1094" s="87">
        <v>0</v>
      </c>
      <c r="AP1094" s="83">
        <v>0</v>
      </c>
      <c r="AQ1094" s="24">
        <v>0</v>
      </c>
      <c r="AR1094" s="24">
        <v>0</v>
      </c>
      <c r="AS1094" s="24">
        <v>0</v>
      </c>
      <c r="AT1094" s="24">
        <v>0</v>
      </c>
      <c r="AU1094" s="24">
        <v>0</v>
      </c>
      <c r="AV1094" s="24">
        <v>0</v>
      </c>
      <c r="AW1094" s="24">
        <v>0</v>
      </c>
    </row>
    <row r="1095" spans="1:49">
      <c r="A1095" s="5">
        <v>2</v>
      </c>
      <c r="B1095" s="5">
        <v>4</v>
      </c>
      <c r="C1095" s="5">
        <v>1</v>
      </c>
      <c r="D1095" s="5">
        <v>1</v>
      </c>
      <c r="E1095" s="5">
        <v>0</v>
      </c>
      <c r="F1095" s="5">
        <v>244605</v>
      </c>
      <c r="G1095" s="5">
        <v>0</v>
      </c>
      <c r="H1095" s="5">
        <v>0</v>
      </c>
      <c r="I1095" s="5">
        <v>0</v>
      </c>
      <c r="J1095" s="5" t="str">
        <f t="shared" si="71"/>
        <v>0/0</v>
      </c>
      <c r="K1095" s="2" t="s">
        <v>951</v>
      </c>
      <c r="L1095" s="5">
        <v>0</v>
      </c>
      <c r="M1095" s="5">
        <v>0</v>
      </c>
      <c r="N1095" s="5">
        <v>0</v>
      </c>
      <c r="O1095" s="5">
        <v>0</v>
      </c>
      <c r="P1095" s="5">
        <v>0</v>
      </c>
      <c r="Q1095" s="5">
        <v>0</v>
      </c>
      <c r="R1095" s="5">
        <v>0</v>
      </c>
      <c r="S1095" s="45">
        <v>702</v>
      </c>
      <c r="T1095" s="29">
        <v>4</v>
      </c>
      <c r="U1095" s="29">
        <v>21</v>
      </c>
      <c r="V1095" s="61">
        <v>0</v>
      </c>
      <c r="W1095" s="32">
        <f t="shared" si="73"/>
        <v>0</v>
      </c>
      <c r="X1095" s="61">
        <v>0</v>
      </c>
      <c r="Y1095" s="32">
        <f t="shared" ref="Y1095:Y1168" si="74">X1095/1936.27</f>
        <v>0</v>
      </c>
      <c r="Z1095" s="61">
        <v>0</v>
      </c>
      <c r="AA1095" s="32">
        <f t="shared" si="72"/>
        <v>0</v>
      </c>
      <c r="AB1095" s="32">
        <v>0</v>
      </c>
      <c r="AC1095" s="32">
        <v>0</v>
      </c>
      <c r="AD1095" s="32">
        <v>560000</v>
      </c>
      <c r="AE1095" s="32">
        <v>0</v>
      </c>
      <c r="AF1095" s="32">
        <v>0</v>
      </c>
      <c r="AG1095" s="32">
        <v>0</v>
      </c>
      <c r="AH1095" s="32">
        <v>0</v>
      </c>
      <c r="AI1095" s="21">
        <v>0</v>
      </c>
      <c r="AJ1095" s="21">
        <v>0</v>
      </c>
      <c r="AK1095" s="9">
        <v>0</v>
      </c>
      <c r="AL1095" s="9">
        <v>0</v>
      </c>
      <c r="AM1095" s="9">
        <v>0</v>
      </c>
      <c r="AN1095" s="21">
        <v>0</v>
      </c>
      <c r="AO1095" s="87">
        <v>0</v>
      </c>
      <c r="AP1095" s="83">
        <v>0</v>
      </c>
      <c r="AQ1095" s="24">
        <v>0</v>
      </c>
      <c r="AR1095" s="24">
        <v>0</v>
      </c>
      <c r="AS1095" s="24">
        <v>0</v>
      </c>
      <c r="AT1095" s="24">
        <v>0</v>
      </c>
      <c r="AU1095" s="24">
        <v>0</v>
      </c>
      <c r="AV1095" s="24">
        <v>0</v>
      </c>
      <c r="AW1095" s="24">
        <v>0</v>
      </c>
    </row>
    <row r="1096" spans="1:49">
      <c r="A1096" s="5">
        <v>2</v>
      </c>
      <c r="B1096" s="5">
        <v>4</v>
      </c>
      <c r="C1096" s="5">
        <v>1</v>
      </c>
      <c r="D1096" s="5">
        <v>5</v>
      </c>
      <c r="E1096" s="5">
        <v>0</v>
      </c>
      <c r="H1096" s="5">
        <v>245000</v>
      </c>
      <c r="I1096" s="5">
        <v>0</v>
      </c>
      <c r="J1096" s="5" t="str">
        <f t="shared" si="71"/>
        <v>245000/0</v>
      </c>
      <c r="K1096" s="2" t="s">
        <v>833</v>
      </c>
      <c r="L1096" s="5">
        <v>0</v>
      </c>
      <c r="M1096" s="5">
        <v>0</v>
      </c>
      <c r="N1096" s="5">
        <v>0</v>
      </c>
      <c r="O1096" s="5">
        <v>0</v>
      </c>
      <c r="P1096" s="5">
        <v>0</v>
      </c>
      <c r="Q1096" s="5">
        <v>0</v>
      </c>
      <c r="R1096" s="5">
        <v>0</v>
      </c>
      <c r="S1096" s="12">
        <v>704</v>
      </c>
      <c r="T1096" s="29">
        <v>4</v>
      </c>
      <c r="U1096" s="29">
        <v>21</v>
      </c>
      <c r="V1096" s="61">
        <v>2100000</v>
      </c>
      <c r="W1096" s="32">
        <f t="shared" si="73"/>
        <v>1084.5594880879216</v>
      </c>
      <c r="X1096" s="61">
        <v>0</v>
      </c>
      <c r="Y1096" s="32">
        <f t="shared" si="74"/>
        <v>0</v>
      </c>
      <c r="Z1096" s="61">
        <v>1000000</v>
      </c>
      <c r="AA1096" s="32">
        <f t="shared" si="72"/>
        <v>516.45689908948646</v>
      </c>
      <c r="AB1096" s="32">
        <v>0</v>
      </c>
      <c r="AC1096" s="32">
        <v>0</v>
      </c>
      <c r="AD1096" s="32">
        <v>0</v>
      </c>
      <c r="AE1096" s="32">
        <v>5000</v>
      </c>
      <c r="AF1096" s="32">
        <v>0</v>
      </c>
      <c r="AG1096" s="32">
        <v>0</v>
      </c>
      <c r="AH1096" s="32">
        <v>0</v>
      </c>
      <c r="AI1096" s="21">
        <v>0</v>
      </c>
      <c r="AJ1096" s="21">
        <v>5000</v>
      </c>
      <c r="AK1096" s="9">
        <v>0</v>
      </c>
      <c r="AL1096" s="9">
        <v>0</v>
      </c>
      <c r="AM1096" s="9">
        <v>0</v>
      </c>
      <c r="AN1096" s="21">
        <v>0</v>
      </c>
      <c r="AO1096" s="87">
        <v>0</v>
      </c>
      <c r="AP1096" s="83">
        <v>0</v>
      </c>
      <c r="AQ1096" s="24">
        <v>0</v>
      </c>
      <c r="AR1096" s="24">
        <v>0</v>
      </c>
      <c r="AS1096" s="24">
        <v>0</v>
      </c>
      <c r="AT1096" s="24">
        <v>0</v>
      </c>
      <c r="AU1096" s="24">
        <v>0</v>
      </c>
      <c r="AV1096" s="24">
        <v>0</v>
      </c>
      <c r="AW1096" s="24">
        <v>0</v>
      </c>
    </row>
    <row r="1097" spans="1:49">
      <c r="A1097" s="5">
        <v>2</v>
      </c>
      <c r="B1097" s="5">
        <v>4</v>
      </c>
      <c r="C1097" s="5">
        <v>1</v>
      </c>
      <c r="D1097" s="5">
        <v>5</v>
      </c>
      <c r="E1097" s="5">
        <v>0</v>
      </c>
      <c r="F1097" s="5">
        <v>245001</v>
      </c>
      <c r="G1097" s="5">
        <v>0</v>
      </c>
      <c r="H1097" s="5">
        <v>0</v>
      </c>
      <c r="I1097" s="5">
        <v>0</v>
      </c>
      <c r="J1097" s="5" t="str">
        <f t="shared" si="71"/>
        <v>0/0</v>
      </c>
      <c r="K1097" s="2" t="s">
        <v>1047</v>
      </c>
      <c r="L1097" s="5">
        <v>0</v>
      </c>
      <c r="M1097" s="5">
        <v>0</v>
      </c>
      <c r="N1097" s="5">
        <v>0</v>
      </c>
      <c r="O1097" s="5">
        <v>0</v>
      </c>
      <c r="P1097" s="5">
        <v>0</v>
      </c>
      <c r="Q1097" s="5">
        <v>0</v>
      </c>
      <c r="R1097" s="5">
        <v>0</v>
      </c>
      <c r="S1097" s="64">
        <v>400</v>
      </c>
      <c r="T1097" s="29">
        <v>4</v>
      </c>
      <c r="U1097" s="29">
        <v>11</v>
      </c>
      <c r="V1097" s="61">
        <v>0</v>
      </c>
      <c r="W1097" s="32">
        <f t="shared" si="73"/>
        <v>0</v>
      </c>
      <c r="X1097" s="61">
        <v>0</v>
      </c>
      <c r="Y1097" s="32">
        <f t="shared" si="74"/>
        <v>0</v>
      </c>
      <c r="Z1097" s="61">
        <v>14487000</v>
      </c>
      <c r="AA1097" s="32">
        <f t="shared" si="72"/>
        <v>7481.9110971093905</v>
      </c>
      <c r="AB1097" s="32">
        <v>0</v>
      </c>
      <c r="AC1097" s="32">
        <v>0</v>
      </c>
      <c r="AD1097" s="32">
        <v>0</v>
      </c>
      <c r="AE1097" s="32">
        <v>0</v>
      </c>
      <c r="AF1097" s="32">
        <v>0</v>
      </c>
      <c r="AG1097" s="32">
        <v>0</v>
      </c>
      <c r="AH1097" s="32">
        <v>0</v>
      </c>
      <c r="AI1097" s="21">
        <v>0</v>
      </c>
      <c r="AJ1097" s="21">
        <v>0</v>
      </c>
      <c r="AK1097" s="9">
        <v>0</v>
      </c>
      <c r="AL1097" s="9">
        <v>0</v>
      </c>
      <c r="AM1097" s="9">
        <v>0</v>
      </c>
      <c r="AN1097" s="21">
        <v>0</v>
      </c>
      <c r="AO1097" s="87">
        <v>0</v>
      </c>
      <c r="AP1097" s="83">
        <v>0</v>
      </c>
      <c r="AQ1097" s="24">
        <v>0</v>
      </c>
      <c r="AR1097" s="24">
        <v>0</v>
      </c>
      <c r="AS1097" s="24">
        <v>0</v>
      </c>
      <c r="AT1097" s="24">
        <v>0</v>
      </c>
      <c r="AU1097" s="24">
        <v>0</v>
      </c>
      <c r="AV1097" s="24">
        <v>0</v>
      </c>
      <c r="AW1097" s="24">
        <v>0</v>
      </c>
    </row>
    <row r="1098" spans="1:49">
      <c r="A1098" s="1">
        <v>2</v>
      </c>
      <c r="B1098" s="1">
        <v>4</v>
      </c>
      <c r="C1098" s="1">
        <v>1</v>
      </c>
      <c r="D1098" s="1">
        <v>7</v>
      </c>
      <c r="E1098" s="1">
        <v>0</v>
      </c>
      <c r="H1098" s="1">
        <v>247000</v>
      </c>
      <c r="I1098" s="1">
        <v>0</v>
      </c>
      <c r="J1098" s="5" t="str">
        <f t="shared" si="71"/>
        <v>247000/0</v>
      </c>
      <c r="K1098" s="2" t="s">
        <v>684</v>
      </c>
      <c r="L1098" s="1">
        <v>4</v>
      </c>
      <c r="M1098" s="1">
        <v>1</v>
      </c>
      <c r="N1098" s="1">
        <v>2</v>
      </c>
      <c r="O1098" s="1">
        <v>3</v>
      </c>
      <c r="P1098" s="1">
        <v>2</v>
      </c>
      <c r="Q1098" s="1">
        <v>1</v>
      </c>
      <c r="R1098" s="1">
        <v>1</v>
      </c>
      <c r="S1098" s="12">
        <v>400</v>
      </c>
      <c r="T1098" s="29">
        <v>4</v>
      </c>
      <c r="U1098" s="29">
        <v>21</v>
      </c>
      <c r="V1098" s="61">
        <v>0</v>
      </c>
      <c r="W1098" s="32">
        <f t="shared" si="73"/>
        <v>0</v>
      </c>
      <c r="X1098" s="61">
        <v>0</v>
      </c>
      <c r="Y1098" s="32">
        <f t="shared" si="74"/>
        <v>0</v>
      </c>
      <c r="Z1098" s="61">
        <v>0</v>
      </c>
      <c r="AA1098" s="32">
        <f t="shared" si="72"/>
        <v>0</v>
      </c>
      <c r="AB1098" s="32">
        <v>0</v>
      </c>
      <c r="AC1098" s="32">
        <v>0</v>
      </c>
      <c r="AD1098" s="32">
        <v>0</v>
      </c>
      <c r="AE1098" s="32">
        <v>0</v>
      </c>
      <c r="AF1098" s="32">
        <v>20000</v>
      </c>
      <c r="AG1098" s="32">
        <v>1160</v>
      </c>
      <c r="AH1098" s="32">
        <v>0</v>
      </c>
      <c r="AI1098" s="21">
        <v>0</v>
      </c>
      <c r="AJ1098" s="21">
        <v>10000</v>
      </c>
      <c r="AK1098" s="9">
        <v>0</v>
      </c>
      <c r="AL1098" s="9">
        <v>0</v>
      </c>
      <c r="AM1098" s="9">
        <v>0</v>
      </c>
      <c r="AN1098" s="21">
        <v>0</v>
      </c>
      <c r="AO1098" s="87">
        <v>0</v>
      </c>
      <c r="AP1098" s="83">
        <v>0</v>
      </c>
      <c r="AQ1098" s="24">
        <v>0</v>
      </c>
      <c r="AR1098" s="24">
        <v>0</v>
      </c>
      <c r="AS1098" s="24">
        <v>0</v>
      </c>
      <c r="AT1098" s="24">
        <v>0</v>
      </c>
      <c r="AU1098" s="24">
        <v>0</v>
      </c>
      <c r="AV1098" s="24">
        <f>VLOOKUP(J1098,Foglio4!$D$2:$I$1206,6,0)</f>
        <v>0</v>
      </c>
      <c r="AW1098" s="24">
        <f>VLOOKUP(SPESA!J1098,Foglio4!$D$2:$J$1206,7,0)</f>
        <v>0</v>
      </c>
    </row>
    <row r="1099" spans="1:49">
      <c r="A1099" s="5">
        <v>2</v>
      </c>
      <c r="B1099" s="5">
        <v>4</v>
      </c>
      <c r="C1099" s="5">
        <v>2</v>
      </c>
      <c r="D1099" s="5">
        <v>5</v>
      </c>
      <c r="E1099" s="5">
        <v>0</v>
      </c>
      <c r="H1099" s="5">
        <v>248500</v>
      </c>
      <c r="I1099" s="5">
        <v>0</v>
      </c>
      <c r="J1099" s="5" t="str">
        <f t="shared" ref="J1099:J1162" si="75">CONCATENATE(H1099,"/",I1099)</f>
        <v>248500/0</v>
      </c>
      <c r="K1099" s="2" t="s">
        <v>1121</v>
      </c>
      <c r="L1099" s="5">
        <v>4</v>
      </c>
      <c r="M1099" s="5">
        <v>2</v>
      </c>
      <c r="N1099" s="5">
        <v>2</v>
      </c>
      <c r="O1099" s="5">
        <v>2</v>
      </c>
      <c r="P1099" s="5">
        <v>1</v>
      </c>
      <c r="Q1099" s="5">
        <v>5</v>
      </c>
      <c r="R1099" s="5">
        <v>99</v>
      </c>
      <c r="S1099" s="85">
        <v>400</v>
      </c>
      <c r="T1099" s="29">
        <v>4</v>
      </c>
      <c r="U1099" s="29">
        <v>22</v>
      </c>
      <c r="V1099" s="61">
        <v>0</v>
      </c>
      <c r="W1099" s="32">
        <v>0</v>
      </c>
      <c r="X1099" s="61">
        <v>0</v>
      </c>
      <c r="Y1099" s="32">
        <v>0</v>
      </c>
      <c r="Z1099" s="61">
        <v>0</v>
      </c>
      <c r="AA1099" s="32">
        <v>0</v>
      </c>
      <c r="AB1099" s="32">
        <v>0</v>
      </c>
      <c r="AC1099" s="32">
        <v>0</v>
      </c>
      <c r="AD1099" s="32">
        <v>0</v>
      </c>
      <c r="AE1099" s="32">
        <v>0</v>
      </c>
      <c r="AF1099" s="32">
        <v>0</v>
      </c>
      <c r="AG1099" s="32">
        <v>0</v>
      </c>
      <c r="AH1099" s="32">
        <v>0</v>
      </c>
      <c r="AI1099" s="21">
        <v>0</v>
      </c>
      <c r="AJ1099" s="21">
        <v>0</v>
      </c>
      <c r="AK1099" s="9">
        <v>0</v>
      </c>
      <c r="AL1099" s="9">
        <v>0</v>
      </c>
      <c r="AM1099" s="9">
        <v>0</v>
      </c>
      <c r="AN1099" s="21">
        <v>0</v>
      </c>
      <c r="AO1099" s="87">
        <v>6000</v>
      </c>
      <c r="AP1099" s="83">
        <v>0</v>
      </c>
      <c r="AQ1099" s="24">
        <v>8687.7900000000009</v>
      </c>
      <c r="AR1099" s="24">
        <v>0</v>
      </c>
      <c r="AS1099" s="24">
        <v>0</v>
      </c>
      <c r="AT1099" s="24">
        <v>0</v>
      </c>
      <c r="AU1099" s="24">
        <v>0</v>
      </c>
      <c r="AV1099" s="24">
        <f>VLOOKUP(J1099,Foglio4!$D$2:$I$1206,6,0)</f>
        <v>0</v>
      </c>
      <c r="AW1099" s="24">
        <f>VLOOKUP(SPESA!J1099,Foglio4!$D$2:$J$1206,7,0)</f>
        <v>0</v>
      </c>
    </row>
    <row r="1100" spans="1:49">
      <c r="A1100" s="1">
        <v>2</v>
      </c>
      <c r="B1100" s="1">
        <v>4</v>
      </c>
      <c r="C1100" s="1">
        <v>2</v>
      </c>
      <c r="D1100" s="1">
        <v>1</v>
      </c>
      <c r="E1100" s="1">
        <v>0</v>
      </c>
      <c r="H1100" s="1">
        <v>248600</v>
      </c>
      <c r="I1100" s="1">
        <v>0</v>
      </c>
      <c r="J1100" s="5" t="str">
        <f t="shared" si="75"/>
        <v>248600/0</v>
      </c>
      <c r="K1100" s="2" t="s">
        <v>685</v>
      </c>
      <c r="L1100" s="1">
        <v>4</v>
      </c>
      <c r="M1100" s="1">
        <v>2</v>
      </c>
      <c r="N1100" s="1">
        <v>2</v>
      </c>
      <c r="O1100" s="1">
        <v>2</v>
      </c>
      <c r="P1100" s="1">
        <v>1</v>
      </c>
      <c r="Q1100" s="1">
        <v>9</v>
      </c>
      <c r="R1100" s="1">
        <v>3</v>
      </c>
      <c r="S1100" s="12">
        <v>200</v>
      </c>
      <c r="T1100" s="29">
        <v>4</v>
      </c>
      <c r="U1100" s="29">
        <v>22</v>
      </c>
      <c r="V1100" s="61">
        <v>0</v>
      </c>
      <c r="W1100" s="32">
        <f t="shared" si="73"/>
        <v>0</v>
      </c>
      <c r="X1100" s="61">
        <v>0</v>
      </c>
      <c r="Y1100" s="32">
        <f t="shared" si="74"/>
        <v>0</v>
      </c>
      <c r="Z1100" s="61">
        <v>0</v>
      </c>
      <c r="AA1100" s="32">
        <f t="shared" si="72"/>
        <v>0</v>
      </c>
      <c r="AB1100" s="32">
        <v>0</v>
      </c>
      <c r="AC1100" s="32">
        <v>0</v>
      </c>
      <c r="AD1100" s="32">
        <v>0</v>
      </c>
      <c r="AE1100" s="32">
        <v>0</v>
      </c>
      <c r="AF1100" s="32">
        <v>0</v>
      </c>
      <c r="AG1100" s="32">
        <v>0</v>
      </c>
      <c r="AH1100" s="32">
        <v>0</v>
      </c>
      <c r="AI1100" s="21">
        <v>0</v>
      </c>
      <c r="AJ1100" s="21">
        <v>0</v>
      </c>
      <c r="AK1100" s="9">
        <v>0</v>
      </c>
      <c r="AL1100" s="9">
        <v>0</v>
      </c>
      <c r="AM1100" s="9">
        <v>0</v>
      </c>
      <c r="AN1100" s="21">
        <v>0</v>
      </c>
      <c r="AO1100" s="87">
        <v>50000</v>
      </c>
      <c r="AP1100" s="83">
        <v>0</v>
      </c>
      <c r="AQ1100" s="24">
        <v>0</v>
      </c>
      <c r="AR1100" s="24">
        <v>0</v>
      </c>
      <c r="AS1100" s="24">
        <v>0</v>
      </c>
      <c r="AT1100" s="24">
        <v>0</v>
      </c>
      <c r="AU1100" s="24">
        <v>0</v>
      </c>
      <c r="AV1100" s="24">
        <f>VLOOKUP(J1100,Foglio4!$D$2:$I$1206,6,0)</f>
        <v>0</v>
      </c>
      <c r="AW1100" s="24">
        <f>VLOOKUP(SPESA!J1100,Foglio4!$D$2:$J$1206,7,0)</f>
        <v>0</v>
      </c>
    </row>
    <row r="1101" spans="1:49">
      <c r="A1101" s="1">
        <v>2</v>
      </c>
      <c r="B1101" s="1">
        <v>4</v>
      </c>
      <c r="C1101" s="1">
        <v>2</v>
      </c>
      <c r="D1101" s="1">
        <v>1</v>
      </c>
      <c r="E1101" s="1">
        <v>0</v>
      </c>
      <c r="H1101" s="1">
        <v>248601</v>
      </c>
      <c r="I1101" s="1">
        <v>0</v>
      </c>
      <c r="J1101" s="5" t="str">
        <f t="shared" si="75"/>
        <v>248601/0</v>
      </c>
      <c r="K1101" s="2" t="s">
        <v>686</v>
      </c>
      <c r="L1101" s="1">
        <v>4</v>
      </c>
      <c r="M1101" s="1">
        <v>1</v>
      </c>
      <c r="N1101" s="1">
        <v>2</v>
      </c>
      <c r="O1101" s="1">
        <v>2</v>
      </c>
      <c r="P1101" s="1">
        <v>1</v>
      </c>
      <c r="Q1101" s="1">
        <v>9</v>
      </c>
      <c r="R1101" s="1">
        <v>3</v>
      </c>
      <c r="S1101" s="12">
        <v>200</v>
      </c>
      <c r="T1101" s="29">
        <v>4</v>
      </c>
      <c r="U1101" s="29">
        <v>22</v>
      </c>
      <c r="V1101" s="61">
        <v>0</v>
      </c>
      <c r="W1101" s="32">
        <f t="shared" si="73"/>
        <v>0</v>
      </c>
      <c r="X1101" s="61">
        <v>0</v>
      </c>
      <c r="Y1101" s="32">
        <f t="shared" si="74"/>
        <v>0</v>
      </c>
      <c r="Z1101" s="61">
        <v>0</v>
      </c>
      <c r="AA1101" s="32">
        <f t="shared" si="72"/>
        <v>0</v>
      </c>
      <c r="AB1101" s="32">
        <v>0</v>
      </c>
      <c r="AC1101" s="32">
        <v>0</v>
      </c>
      <c r="AD1101" s="32">
        <v>0</v>
      </c>
      <c r="AE1101" s="32">
        <v>0</v>
      </c>
      <c r="AF1101" s="32">
        <v>0</v>
      </c>
      <c r="AG1101" s="32">
        <v>0</v>
      </c>
      <c r="AH1101" s="32">
        <v>0</v>
      </c>
      <c r="AI1101" s="21">
        <v>0</v>
      </c>
      <c r="AJ1101" s="21">
        <v>0</v>
      </c>
      <c r="AK1101" s="9">
        <v>0</v>
      </c>
      <c r="AL1101" s="9">
        <v>0</v>
      </c>
      <c r="AM1101" s="9">
        <v>0</v>
      </c>
      <c r="AN1101" s="21">
        <v>0</v>
      </c>
      <c r="AO1101" s="87">
        <v>0</v>
      </c>
      <c r="AP1101" s="83">
        <v>0</v>
      </c>
      <c r="AQ1101" s="24">
        <v>0</v>
      </c>
      <c r="AR1101" s="24">
        <v>0</v>
      </c>
      <c r="AS1101" s="24">
        <v>0</v>
      </c>
      <c r="AT1101" s="24">
        <v>0</v>
      </c>
      <c r="AU1101" s="24">
        <v>0</v>
      </c>
      <c r="AV1101" s="24">
        <f>VLOOKUP(J1101,Foglio4!$D$2:$I$1206,6,0)</f>
        <v>0</v>
      </c>
      <c r="AW1101" s="24">
        <f>VLOOKUP(SPESA!J1101,Foglio4!$D$2:$J$1206,7,0)</f>
        <v>0</v>
      </c>
    </row>
    <row r="1102" spans="1:49">
      <c r="A1102" s="5">
        <v>2</v>
      </c>
      <c r="B1102" s="5">
        <v>4</v>
      </c>
      <c r="C1102" s="5">
        <v>2</v>
      </c>
      <c r="D1102" s="5">
        <v>1</v>
      </c>
      <c r="E1102" s="5">
        <v>0</v>
      </c>
      <c r="F1102" s="5">
        <v>248650</v>
      </c>
      <c r="G1102" s="5">
        <v>0</v>
      </c>
      <c r="H1102" s="5">
        <v>0</v>
      </c>
      <c r="I1102" s="5">
        <v>0</v>
      </c>
      <c r="J1102" s="5" t="str">
        <f t="shared" si="75"/>
        <v>0/0</v>
      </c>
      <c r="K1102" s="2" t="s">
        <v>1077</v>
      </c>
      <c r="L1102" s="5">
        <v>0</v>
      </c>
      <c r="M1102" s="5">
        <v>0</v>
      </c>
      <c r="N1102" s="5">
        <v>0</v>
      </c>
      <c r="O1102" s="5">
        <v>0</v>
      </c>
      <c r="P1102" s="5">
        <v>0</v>
      </c>
      <c r="Q1102" s="5">
        <v>0</v>
      </c>
      <c r="R1102" s="5">
        <v>0</v>
      </c>
      <c r="S1102" s="70">
        <v>200</v>
      </c>
      <c r="T1102" s="29">
        <v>4</v>
      </c>
      <c r="U1102" s="29">
        <v>11</v>
      </c>
      <c r="V1102" s="61">
        <v>0</v>
      </c>
      <c r="W1102" s="32">
        <f t="shared" si="73"/>
        <v>0</v>
      </c>
      <c r="X1102" s="61">
        <v>31336320</v>
      </c>
      <c r="Y1102" s="32">
        <f t="shared" si="74"/>
        <v>16183.858656075858</v>
      </c>
      <c r="Z1102" s="61">
        <v>0</v>
      </c>
      <c r="AA1102" s="32">
        <v>0</v>
      </c>
      <c r="AB1102" s="32">
        <v>0</v>
      </c>
      <c r="AC1102" s="32">
        <v>0</v>
      </c>
      <c r="AD1102" s="32">
        <v>0</v>
      </c>
      <c r="AE1102" s="32">
        <v>0</v>
      </c>
      <c r="AF1102" s="32">
        <v>0</v>
      </c>
      <c r="AG1102" s="32">
        <v>0</v>
      </c>
      <c r="AH1102" s="32">
        <v>0</v>
      </c>
      <c r="AI1102" s="21">
        <v>0</v>
      </c>
      <c r="AJ1102" s="21">
        <v>0</v>
      </c>
      <c r="AK1102" s="9">
        <v>0</v>
      </c>
      <c r="AL1102" s="9">
        <v>0</v>
      </c>
      <c r="AM1102" s="9">
        <v>0</v>
      </c>
      <c r="AN1102" s="21">
        <v>0</v>
      </c>
      <c r="AO1102" s="87">
        <v>0</v>
      </c>
      <c r="AP1102" s="83">
        <v>0</v>
      </c>
      <c r="AQ1102" s="24">
        <v>0</v>
      </c>
      <c r="AR1102" s="24">
        <v>0</v>
      </c>
      <c r="AS1102" s="24">
        <v>0</v>
      </c>
      <c r="AT1102" s="24">
        <v>0</v>
      </c>
      <c r="AU1102" s="24">
        <v>0</v>
      </c>
      <c r="AV1102" s="24">
        <v>0</v>
      </c>
      <c r="AW1102" s="24">
        <v>0</v>
      </c>
    </row>
    <row r="1103" spans="1:49">
      <c r="A1103" s="5">
        <v>2</v>
      </c>
      <c r="B1103" s="5">
        <v>4</v>
      </c>
      <c r="C1103" s="5">
        <v>2</v>
      </c>
      <c r="D1103" s="5">
        <v>1</v>
      </c>
      <c r="E1103" s="5">
        <v>0</v>
      </c>
      <c r="F1103" s="5">
        <v>248651</v>
      </c>
      <c r="G1103" s="5">
        <v>0</v>
      </c>
      <c r="H1103" s="5">
        <v>0</v>
      </c>
      <c r="I1103" s="5">
        <v>0</v>
      </c>
      <c r="J1103" s="5" t="str">
        <f t="shared" si="75"/>
        <v>0/0</v>
      </c>
      <c r="K1103" s="2" t="s">
        <v>1099</v>
      </c>
      <c r="L1103" s="5">
        <v>0</v>
      </c>
      <c r="M1103" s="5">
        <v>0</v>
      </c>
      <c r="N1103" s="5">
        <v>0</v>
      </c>
      <c r="O1103" s="5">
        <v>0</v>
      </c>
      <c r="P1103" s="5">
        <v>0</v>
      </c>
      <c r="Q1103" s="5">
        <v>0</v>
      </c>
      <c r="R1103" s="5">
        <v>0</v>
      </c>
      <c r="S1103" s="74">
        <v>200</v>
      </c>
      <c r="T1103" s="29">
        <v>4</v>
      </c>
      <c r="U1103" s="29">
        <v>11</v>
      </c>
      <c r="V1103" s="61">
        <v>11500000</v>
      </c>
      <c r="W1103" s="32">
        <f t="shared" si="73"/>
        <v>5939.254339529095</v>
      </c>
      <c r="X1103" s="61">
        <v>0</v>
      </c>
      <c r="Y1103" s="32">
        <v>0</v>
      </c>
      <c r="Z1103" s="61">
        <v>0</v>
      </c>
      <c r="AA1103" s="32">
        <v>0</v>
      </c>
      <c r="AB1103" s="32">
        <v>0</v>
      </c>
      <c r="AC1103" s="32">
        <v>0</v>
      </c>
      <c r="AD1103" s="32">
        <v>0</v>
      </c>
      <c r="AE1103" s="32">
        <v>0</v>
      </c>
      <c r="AF1103" s="32">
        <v>0</v>
      </c>
      <c r="AG1103" s="32">
        <v>0</v>
      </c>
      <c r="AH1103" s="32">
        <v>0</v>
      </c>
      <c r="AI1103" s="21">
        <v>0</v>
      </c>
      <c r="AJ1103" s="21">
        <v>0</v>
      </c>
      <c r="AK1103" s="9">
        <v>0</v>
      </c>
      <c r="AL1103" s="9">
        <v>0</v>
      </c>
      <c r="AM1103" s="9">
        <v>0</v>
      </c>
      <c r="AN1103" s="21">
        <v>0</v>
      </c>
      <c r="AO1103" s="87">
        <v>0</v>
      </c>
      <c r="AP1103" s="83">
        <v>0</v>
      </c>
      <c r="AQ1103" s="24">
        <v>0</v>
      </c>
      <c r="AR1103" s="24">
        <v>0</v>
      </c>
      <c r="AS1103" s="24">
        <v>0</v>
      </c>
      <c r="AT1103" s="24">
        <v>0</v>
      </c>
      <c r="AU1103" s="24">
        <v>0</v>
      </c>
      <c r="AV1103" s="24">
        <v>0</v>
      </c>
      <c r="AW1103" s="24">
        <v>0</v>
      </c>
    </row>
    <row r="1104" spans="1:49">
      <c r="A1104" s="1">
        <v>2</v>
      </c>
      <c r="B1104" s="1">
        <v>4</v>
      </c>
      <c r="C1104" s="1">
        <v>2</v>
      </c>
      <c r="D1104" s="1">
        <v>1</v>
      </c>
      <c r="E1104" s="1">
        <v>0</v>
      </c>
      <c r="H1104" s="1">
        <v>248652</v>
      </c>
      <c r="I1104" s="1">
        <v>0</v>
      </c>
      <c r="J1104" s="5" t="str">
        <f t="shared" si="75"/>
        <v>248652/0</v>
      </c>
      <c r="K1104" s="2" t="s">
        <v>687</v>
      </c>
      <c r="L1104" s="1">
        <v>4</v>
      </c>
      <c r="M1104" s="1">
        <v>2</v>
      </c>
      <c r="N1104" s="1">
        <v>2</v>
      </c>
      <c r="O1104" s="1">
        <v>2</v>
      </c>
      <c r="P1104" s="1">
        <v>1</v>
      </c>
      <c r="Q1104" s="1">
        <v>9</v>
      </c>
      <c r="R1104" s="1">
        <v>3</v>
      </c>
      <c r="S1104" s="12">
        <v>200</v>
      </c>
      <c r="T1104" s="29">
        <v>4</v>
      </c>
      <c r="U1104" s="29">
        <v>22</v>
      </c>
      <c r="V1104" s="61">
        <v>0</v>
      </c>
      <c r="W1104" s="32">
        <f t="shared" si="73"/>
        <v>0</v>
      </c>
      <c r="X1104" s="61">
        <v>0</v>
      </c>
      <c r="Y1104" s="32">
        <f t="shared" si="74"/>
        <v>0</v>
      </c>
      <c r="Z1104" s="61">
        <v>9960000</v>
      </c>
      <c r="AA1104" s="32">
        <f t="shared" si="72"/>
        <v>5143.9107149312858</v>
      </c>
      <c r="AB1104" s="32">
        <v>0</v>
      </c>
      <c r="AC1104" s="32">
        <v>10000</v>
      </c>
      <c r="AD1104" s="32">
        <v>45000</v>
      </c>
      <c r="AE1104" s="32">
        <v>50000</v>
      </c>
      <c r="AF1104" s="32">
        <v>80000</v>
      </c>
      <c r="AG1104" s="32">
        <v>90000</v>
      </c>
      <c r="AH1104" s="32">
        <v>59986.8</v>
      </c>
      <c r="AI1104" s="21">
        <v>130000</v>
      </c>
      <c r="AJ1104" s="21">
        <v>0</v>
      </c>
      <c r="AK1104" s="9">
        <v>0</v>
      </c>
      <c r="AL1104" s="9">
        <v>0</v>
      </c>
      <c r="AM1104" s="9">
        <v>0</v>
      </c>
      <c r="AN1104" s="21">
        <v>11644.65</v>
      </c>
      <c r="AO1104" s="87">
        <v>0</v>
      </c>
      <c r="AP1104" s="83">
        <v>0</v>
      </c>
      <c r="AQ1104" s="24">
        <v>142297.35</v>
      </c>
      <c r="AR1104" s="24">
        <v>317782.71999999997</v>
      </c>
      <c r="AS1104" s="24">
        <v>31883.26</v>
      </c>
      <c r="AT1104" s="24">
        <v>0</v>
      </c>
      <c r="AU1104" s="24">
        <v>0</v>
      </c>
      <c r="AV1104" s="24">
        <f>VLOOKUP(J1104,Foglio4!$D$2:$I$1206,6,0)</f>
        <v>0</v>
      </c>
      <c r="AW1104" s="24">
        <f>VLOOKUP(SPESA!J1104,Foglio4!$D$2:$J$1206,7,0)</f>
        <v>0</v>
      </c>
    </row>
    <row r="1105" spans="1:49">
      <c r="A1105" s="1">
        <v>2</v>
      </c>
      <c r="B1105" s="1">
        <v>4</v>
      </c>
      <c r="C1105" s="1">
        <v>2</v>
      </c>
      <c r="D1105" s="1">
        <v>1</v>
      </c>
      <c r="E1105" s="1">
        <v>0</v>
      </c>
      <c r="H1105" s="1">
        <v>248652</v>
      </c>
      <c r="I1105" s="1">
        <v>71</v>
      </c>
      <c r="J1105" s="5" t="str">
        <f t="shared" si="75"/>
        <v>248652/71</v>
      </c>
      <c r="K1105" s="2" t="s">
        <v>688</v>
      </c>
      <c r="L1105" s="1">
        <v>4</v>
      </c>
      <c r="M1105" s="1">
        <v>2</v>
      </c>
      <c r="N1105" s="1">
        <v>2</v>
      </c>
      <c r="O1105" s="1">
        <v>5</v>
      </c>
      <c r="P1105" s="1">
        <v>2</v>
      </c>
      <c r="Q1105" s="1">
        <v>1</v>
      </c>
      <c r="R1105" s="1">
        <v>0</v>
      </c>
      <c r="S1105" s="12">
        <v>200</v>
      </c>
      <c r="T1105" s="29">
        <v>4</v>
      </c>
      <c r="U1105" s="29">
        <v>22</v>
      </c>
      <c r="V1105" s="61">
        <v>0</v>
      </c>
      <c r="W1105" s="32">
        <f t="shared" si="73"/>
        <v>0</v>
      </c>
      <c r="X1105" s="61">
        <v>0</v>
      </c>
      <c r="Y1105" s="32">
        <f t="shared" si="74"/>
        <v>0</v>
      </c>
      <c r="Z1105" s="61">
        <v>0</v>
      </c>
      <c r="AA1105" s="32">
        <f t="shared" si="72"/>
        <v>0</v>
      </c>
      <c r="AB1105" s="32">
        <v>0</v>
      </c>
      <c r="AC1105" s="32">
        <v>0</v>
      </c>
      <c r="AD1105" s="32">
        <v>0</v>
      </c>
      <c r="AE1105" s="32">
        <v>0</v>
      </c>
      <c r="AF1105" s="32">
        <v>0</v>
      </c>
      <c r="AG1105" s="32">
        <v>0</v>
      </c>
      <c r="AH1105" s="32">
        <v>0</v>
      </c>
      <c r="AI1105" s="21">
        <v>0</v>
      </c>
      <c r="AJ1105" s="21">
        <v>0</v>
      </c>
      <c r="AK1105" s="9">
        <v>0</v>
      </c>
      <c r="AL1105" s="9">
        <v>0</v>
      </c>
      <c r="AM1105" s="9">
        <v>0</v>
      </c>
      <c r="AN1105" s="21">
        <v>0</v>
      </c>
      <c r="AO1105" s="87">
        <v>0</v>
      </c>
      <c r="AP1105" s="83">
        <v>0</v>
      </c>
      <c r="AQ1105" s="24">
        <v>0</v>
      </c>
      <c r="AR1105" s="24">
        <v>0</v>
      </c>
      <c r="AS1105" s="24">
        <v>0</v>
      </c>
      <c r="AT1105" s="24">
        <v>0</v>
      </c>
      <c r="AU1105" s="24">
        <v>0</v>
      </c>
      <c r="AV1105" s="24">
        <f>VLOOKUP(J1105,Foglio4!$D$2:$I$1206,6,0)</f>
        <v>0</v>
      </c>
      <c r="AW1105" s="24">
        <f>VLOOKUP(SPESA!J1105,Foglio4!$D$2:$J$1206,7,0)</f>
        <v>0</v>
      </c>
    </row>
    <row r="1106" spans="1:49">
      <c r="A1106" s="5">
        <v>2</v>
      </c>
      <c r="B1106" s="5">
        <v>4</v>
      </c>
      <c r="C1106" s="5">
        <v>2</v>
      </c>
      <c r="D1106" s="5">
        <v>1</v>
      </c>
      <c r="E1106" s="5">
        <v>0</v>
      </c>
      <c r="F1106" s="5">
        <v>248653</v>
      </c>
      <c r="G1106" s="5">
        <v>0</v>
      </c>
      <c r="H1106" s="5">
        <v>0</v>
      </c>
      <c r="I1106" s="5">
        <v>0</v>
      </c>
      <c r="J1106" s="5" t="str">
        <f t="shared" si="75"/>
        <v>0/0</v>
      </c>
      <c r="K1106" s="2" t="s">
        <v>1017</v>
      </c>
      <c r="L1106" s="5">
        <v>0</v>
      </c>
      <c r="M1106" s="5">
        <v>0</v>
      </c>
      <c r="N1106" s="5">
        <v>0</v>
      </c>
      <c r="O1106" s="5">
        <v>0</v>
      </c>
      <c r="P1106" s="5">
        <v>0</v>
      </c>
      <c r="Q1106" s="5">
        <v>0</v>
      </c>
      <c r="R1106" s="5">
        <v>0</v>
      </c>
      <c r="S1106" s="57">
        <v>200</v>
      </c>
      <c r="T1106" s="29">
        <v>4</v>
      </c>
      <c r="U1106" s="29">
        <v>11</v>
      </c>
      <c r="V1106" s="61">
        <v>0</v>
      </c>
      <c r="W1106" s="32">
        <f t="shared" si="73"/>
        <v>0</v>
      </c>
      <c r="X1106" s="61">
        <v>0</v>
      </c>
      <c r="Y1106" s="32">
        <f t="shared" si="74"/>
        <v>0</v>
      </c>
      <c r="Z1106" s="61">
        <v>0</v>
      </c>
      <c r="AA1106" s="32">
        <f t="shared" si="72"/>
        <v>0</v>
      </c>
      <c r="AB1106" s="32">
        <v>32020</v>
      </c>
      <c r="AC1106" s="32">
        <v>0</v>
      </c>
      <c r="AD1106" s="32">
        <v>0</v>
      </c>
      <c r="AE1106" s="32">
        <v>0</v>
      </c>
      <c r="AF1106" s="32">
        <v>0</v>
      </c>
      <c r="AG1106" s="32">
        <v>0</v>
      </c>
      <c r="AH1106" s="32">
        <v>0</v>
      </c>
      <c r="AI1106" s="21">
        <v>0</v>
      </c>
      <c r="AJ1106" s="21">
        <v>0</v>
      </c>
      <c r="AK1106" s="9">
        <v>0</v>
      </c>
      <c r="AL1106" s="9">
        <v>0</v>
      </c>
      <c r="AM1106" s="9">
        <v>0</v>
      </c>
      <c r="AN1106" s="21">
        <v>0</v>
      </c>
      <c r="AO1106" s="87">
        <v>0</v>
      </c>
      <c r="AP1106" s="83">
        <v>0</v>
      </c>
      <c r="AQ1106" s="24">
        <v>0</v>
      </c>
      <c r="AR1106" s="24">
        <v>0</v>
      </c>
      <c r="AS1106" s="24">
        <v>0</v>
      </c>
      <c r="AT1106" s="24">
        <v>0</v>
      </c>
      <c r="AU1106" s="24">
        <v>0</v>
      </c>
      <c r="AV1106" s="24">
        <v>0</v>
      </c>
      <c r="AW1106" s="24">
        <v>0</v>
      </c>
    </row>
    <row r="1107" spans="1:49">
      <c r="A1107" s="1">
        <v>2</v>
      </c>
      <c r="B1107" s="1">
        <v>4</v>
      </c>
      <c r="C1107" s="1">
        <v>2</v>
      </c>
      <c r="D1107" s="1">
        <v>1</v>
      </c>
      <c r="E1107" s="1">
        <v>0</v>
      </c>
      <c r="H1107" s="1">
        <v>248653</v>
      </c>
      <c r="I1107" s="1">
        <v>0</v>
      </c>
      <c r="J1107" s="5" t="str">
        <f t="shared" si="75"/>
        <v>248653/0</v>
      </c>
      <c r="K1107" s="2" t="s">
        <v>689</v>
      </c>
      <c r="L1107" s="1">
        <v>4</v>
      </c>
      <c r="M1107" s="1">
        <v>1</v>
      </c>
      <c r="N1107" s="1">
        <v>2</v>
      </c>
      <c r="O1107" s="1">
        <v>2</v>
      </c>
      <c r="P1107" s="1">
        <v>1</v>
      </c>
      <c r="Q1107" s="1">
        <v>9</v>
      </c>
      <c r="R1107" s="1">
        <v>3</v>
      </c>
      <c r="S1107" s="12">
        <v>200</v>
      </c>
      <c r="T1107" s="29">
        <v>4</v>
      </c>
      <c r="U1107" s="29">
        <v>22</v>
      </c>
      <c r="V1107" s="61">
        <v>0</v>
      </c>
      <c r="W1107" s="32">
        <f t="shared" si="73"/>
        <v>0</v>
      </c>
      <c r="X1107" s="61">
        <v>0</v>
      </c>
      <c r="Y1107" s="32">
        <f t="shared" si="74"/>
        <v>0</v>
      </c>
      <c r="Z1107" s="61">
        <v>0</v>
      </c>
      <c r="AA1107" s="32">
        <f t="shared" si="72"/>
        <v>0</v>
      </c>
      <c r="AB1107" s="32">
        <v>0</v>
      </c>
      <c r="AC1107" s="32">
        <v>0</v>
      </c>
      <c r="AD1107" s="32">
        <v>0</v>
      </c>
      <c r="AE1107" s="32">
        <v>0</v>
      </c>
      <c r="AF1107" s="32">
        <v>0</v>
      </c>
      <c r="AG1107" s="32">
        <v>0</v>
      </c>
      <c r="AH1107" s="32">
        <v>0</v>
      </c>
      <c r="AI1107" s="21">
        <v>600000</v>
      </c>
      <c r="AJ1107" s="21">
        <v>0</v>
      </c>
      <c r="AK1107" s="9">
        <v>0</v>
      </c>
      <c r="AL1107" s="9">
        <v>0</v>
      </c>
      <c r="AM1107" s="9">
        <v>0</v>
      </c>
      <c r="AN1107" s="21">
        <v>5000</v>
      </c>
      <c r="AO1107" s="87">
        <v>0</v>
      </c>
      <c r="AP1107" s="83">
        <v>0</v>
      </c>
      <c r="AQ1107" s="24">
        <v>0</v>
      </c>
      <c r="AR1107" s="24">
        <v>0</v>
      </c>
      <c r="AS1107" s="24">
        <v>0</v>
      </c>
      <c r="AT1107" s="24">
        <v>0</v>
      </c>
      <c r="AU1107" s="24">
        <v>0</v>
      </c>
      <c r="AV1107" s="24">
        <f>VLOOKUP(J1107,Foglio4!$D$2:$I$1206,6,0)</f>
        <v>0</v>
      </c>
      <c r="AW1107" s="24">
        <f>VLOOKUP(SPESA!J1107,Foglio4!$D$2:$J$1206,7,0)</f>
        <v>0</v>
      </c>
    </row>
    <row r="1108" spans="1:49">
      <c r="A1108" s="1">
        <v>2</v>
      </c>
      <c r="B1108" s="1">
        <v>4</v>
      </c>
      <c r="C1108" s="1">
        <v>2</v>
      </c>
      <c r="D1108" s="1">
        <v>1</v>
      </c>
      <c r="E1108" s="1">
        <v>0</v>
      </c>
      <c r="H1108" s="1">
        <v>248653</v>
      </c>
      <c r="I1108" s="1">
        <v>71</v>
      </c>
      <c r="J1108" s="5" t="str">
        <f t="shared" si="75"/>
        <v>248653/71</v>
      </c>
      <c r="K1108" s="2" t="s">
        <v>690</v>
      </c>
      <c r="L1108" s="1">
        <v>4</v>
      </c>
      <c r="M1108" s="1">
        <v>1</v>
      </c>
      <c r="N1108" s="1">
        <v>2</v>
      </c>
      <c r="O1108" s="1">
        <v>5</v>
      </c>
      <c r="P1108" s="1">
        <v>2</v>
      </c>
      <c r="Q1108" s="1">
        <v>1</v>
      </c>
      <c r="R1108" s="1">
        <v>0</v>
      </c>
      <c r="S1108" s="12">
        <v>200</v>
      </c>
      <c r="T1108" s="29">
        <v>4</v>
      </c>
      <c r="U1108" s="29">
        <v>22</v>
      </c>
      <c r="V1108" s="61">
        <v>0</v>
      </c>
      <c r="W1108" s="32">
        <f t="shared" si="73"/>
        <v>0</v>
      </c>
      <c r="X1108" s="61">
        <v>0</v>
      </c>
      <c r="Y1108" s="32">
        <f t="shared" si="74"/>
        <v>0</v>
      </c>
      <c r="Z1108" s="61">
        <v>0</v>
      </c>
      <c r="AA1108" s="32">
        <f t="shared" si="72"/>
        <v>0</v>
      </c>
      <c r="AB1108" s="32">
        <v>0</v>
      </c>
      <c r="AC1108" s="32">
        <v>0</v>
      </c>
      <c r="AD1108" s="32">
        <v>0</v>
      </c>
      <c r="AE1108" s="32">
        <v>0</v>
      </c>
      <c r="AF1108" s="32">
        <v>0</v>
      </c>
      <c r="AG1108" s="32">
        <v>0</v>
      </c>
      <c r="AH1108" s="32">
        <v>0</v>
      </c>
      <c r="AI1108" s="21">
        <v>0</v>
      </c>
      <c r="AJ1108" s="21">
        <v>0</v>
      </c>
      <c r="AK1108" s="9">
        <v>0</v>
      </c>
      <c r="AL1108" s="9">
        <v>0</v>
      </c>
      <c r="AM1108" s="9">
        <v>0</v>
      </c>
      <c r="AN1108" s="21">
        <v>0</v>
      </c>
      <c r="AO1108" s="87">
        <v>0</v>
      </c>
      <c r="AP1108" s="83">
        <v>0</v>
      </c>
      <c r="AQ1108" s="24">
        <v>0</v>
      </c>
      <c r="AR1108" s="24">
        <v>0</v>
      </c>
      <c r="AS1108" s="24">
        <v>0</v>
      </c>
      <c r="AT1108" s="24">
        <v>0</v>
      </c>
      <c r="AU1108" s="24">
        <v>0</v>
      </c>
      <c r="AV1108" s="24">
        <f>VLOOKUP(J1108,Foglio4!$D$2:$I$1206,6,0)</f>
        <v>0</v>
      </c>
      <c r="AW1108" s="24">
        <f>VLOOKUP(SPESA!J1108,Foglio4!$D$2:$J$1206,7,0)</f>
        <v>0</v>
      </c>
    </row>
    <row r="1109" spans="1:49">
      <c r="A1109" s="1">
        <v>2</v>
      </c>
      <c r="B1109" s="1">
        <v>4</v>
      </c>
      <c r="C1109" s="1">
        <v>2</v>
      </c>
      <c r="D1109" s="1">
        <v>1</v>
      </c>
      <c r="E1109" s="1">
        <v>0</v>
      </c>
      <c r="H1109" s="1">
        <v>248654</v>
      </c>
      <c r="I1109" s="1">
        <v>0</v>
      </c>
      <c r="J1109" s="5" t="str">
        <f t="shared" si="75"/>
        <v>248654/0</v>
      </c>
      <c r="K1109" s="2" t="s">
        <v>691</v>
      </c>
      <c r="L1109" s="1">
        <v>4</v>
      </c>
      <c r="M1109" s="1">
        <v>1</v>
      </c>
      <c r="N1109" s="1">
        <v>2</v>
      </c>
      <c r="O1109" s="1">
        <v>2</v>
      </c>
      <c r="P1109" s="1">
        <v>1</v>
      </c>
      <c r="Q1109" s="1">
        <v>9</v>
      </c>
      <c r="R1109" s="1">
        <v>3</v>
      </c>
      <c r="S1109" s="12">
        <v>200</v>
      </c>
      <c r="T1109" s="29">
        <v>4</v>
      </c>
      <c r="U1109" s="29">
        <v>22</v>
      </c>
      <c r="V1109" s="61">
        <v>0</v>
      </c>
      <c r="W1109" s="32">
        <f t="shared" si="73"/>
        <v>0</v>
      </c>
      <c r="X1109" s="61">
        <v>0</v>
      </c>
      <c r="Y1109" s="32">
        <f t="shared" si="74"/>
        <v>0</v>
      </c>
      <c r="Z1109" s="61">
        <v>0</v>
      </c>
      <c r="AA1109" s="32">
        <f t="shared" si="72"/>
        <v>0</v>
      </c>
      <c r="AB1109" s="32">
        <v>36364</v>
      </c>
      <c r="AC1109" s="32">
        <v>0</v>
      </c>
      <c r="AD1109" s="32">
        <v>0</v>
      </c>
      <c r="AE1109" s="32">
        <v>0</v>
      </c>
      <c r="AF1109" s="32">
        <v>0</v>
      </c>
      <c r="AG1109" s="32">
        <v>0</v>
      </c>
      <c r="AH1109" s="32">
        <v>0</v>
      </c>
      <c r="AI1109" s="21">
        <v>0</v>
      </c>
      <c r="AJ1109" s="21">
        <v>0</v>
      </c>
      <c r="AK1109" s="9">
        <v>0</v>
      </c>
      <c r="AL1109" s="9">
        <v>0</v>
      </c>
      <c r="AM1109" s="9">
        <v>0</v>
      </c>
      <c r="AN1109" s="21">
        <v>30000</v>
      </c>
      <c r="AO1109" s="87">
        <v>180000</v>
      </c>
      <c r="AP1109" s="83">
        <v>0</v>
      </c>
      <c r="AQ1109" s="24">
        <v>0</v>
      </c>
      <c r="AR1109" s="24">
        <v>0</v>
      </c>
      <c r="AS1109" s="24">
        <v>0</v>
      </c>
      <c r="AT1109" s="24">
        <v>0</v>
      </c>
      <c r="AU1109" s="24">
        <v>0</v>
      </c>
      <c r="AV1109" s="24">
        <f>VLOOKUP(J1109,Foglio4!$D$2:$I$1206,6,0)</f>
        <v>0</v>
      </c>
      <c r="AW1109" s="24">
        <f>VLOOKUP(SPESA!J1109,Foglio4!$D$2:$J$1206,7,0)</f>
        <v>0</v>
      </c>
    </row>
    <row r="1110" spans="1:49">
      <c r="A1110" s="5">
        <v>2</v>
      </c>
      <c r="B1110" s="5">
        <v>4</v>
      </c>
      <c r="C1110" s="5">
        <v>2</v>
      </c>
      <c r="D1110" s="5">
        <v>1</v>
      </c>
      <c r="E1110" s="5">
        <v>0</v>
      </c>
      <c r="H1110" s="5">
        <v>248654</v>
      </c>
      <c r="I1110" s="5">
        <v>71</v>
      </c>
      <c r="J1110" s="5" t="str">
        <f t="shared" si="75"/>
        <v>248654/71</v>
      </c>
      <c r="K1110" s="2" t="s">
        <v>811</v>
      </c>
      <c r="L1110" s="5">
        <v>4</v>
      </c>
      <c r="M1110" s="5">
        <v>1</v>
      </c>
      <c r="N1110" s="5">
        <v>2</v>
      </c>
      <c r="O1110" s="5">
        <v>5</v>
      </c>
      <c r="P1110" s="5">
        <v>2</v>
      </c>
      <c r="Q1110" s="5">
        <v>1</v>
      </c>
      <c r="R1110" s="5">
        <v>0</v>
      </c>
      <c r="S1110" s="12">
        <v>200</v>
      </c>
      <c r="T1110" s="29">
        <v>4</v>
      </c>
      <c r="U1110" s="29">
        <v>22</v>
      </c>
      <c r="V1110" s="61">
        <v>0</v>
      </c>
      <c r="W1110" s="32">
        <f t="shared" si="73"/>
        <v>0</v>
      </c>
      <c r="X1110" s="61">
        <v>0</v>
      </c>
      <c r="Y1110" s="32">
        <f t="shared" si="74"/>
        <v>0</v>
      </c>
      <c r="Z1110" s="61">
        <v>0</v>
      </c>
      <c r="AA1110" s="32">
        <f t="shared" si="72"/>
        <v>0</v>
      </c>
      <c r="AB1110" s="32">
        <v>0</v>
      </c>
      <c r="AC1110" s="32">
        <v>0</v>
      </c>
      <c r="AD1110" s="32">
        <v>0</v>
      </c>
      <c r="AE1110" s="32">
        <v>0</v>
      </c>
      <c r="AF1110" s="32">
        <v>0</v>
      </c>
      <c r="AG1110" s="32">
        <v>0</v>
      </c>
      <c r="AH1110" s="32">
        <v>0</v>
      </c>
      <c r="AI1110" s="21">
        <v>0</v>
      </c>
      <c r="AJ1110" s="21">
        <v>0</v>
      </c>
      <c r="AK1110" s="9">
        <v>0</v>
      </c>
      <c r="AL1110" s="9">
        <v>0</v>
      </c>
      <c r="AM1110" s="9">
        <v>0</v>
      </c>
      <c r="AN1110" s="21">
        <v>0</v>
      </c>
      <c r="AO1110" s="87">
        <v>0</v>
      </c>
      <c r="AP1110" s="83">
        <v>0</v>
      </c>
      <c r="AQ1110" s="24">
        <v>0</v>
      </c>
      <c r="AR1110" s="24">
        <v>0</v>
      </c>
      <c r="AS1110" s="24">
        <v>0</v>
      </c>
      <c r="AT1110" s="24">
        <v>0</v>
      </c>
      <c r="AU1110" s="24">
        <v>0</v>
      </c>
      <c r="AV1110" s="24">
        <f>VLOOKUP(J1110,Foglio4!$D$2:$I$1206,6,0)</f>
        <v>0</v>
      </c>
      <c r="AW1110" s="24">
        <f>VLOOKUP(SPESA!J1110,Foglio4!$D$2:$J$1206,7,0)</f>
        <v>0</v>
      </c>
    </row>
    <row r="1111" spans="1:49">
      <c r="A1111" s="5">
        <v>2</v>
      </c>
      <c r="B1111" s="5">
        <v>4</v>
      </c>
      <c r="C1111" s="5">
        <v>2</v>
      </c>
      <c r="D1111" s="5">
        <v>1</v>
      </c>
      <c r="E1111" s="5">
        <v>0</v>
      </c>
      <c r="F1111" s="5">
        <v>248655</v>
      </c>
      <c r="G1111" s="5">
        <v>0</v>
      </c>
      <c r="H1111" s="5">
        <v>0</v>
      </c>
      <c r="I1111" s="5">
        <v>0</v>
      </c>
      <c r="J1111" s="5" t="str">
        <f t="shared" si="75"/>
        <v>0/0</v>
      </c>
      <c r="K1111" s="2" t="s">
        <v>1018</v>
      </c>
      <c r="L1111" s="5">
        <v>0</v>
      </c>
      <c r="M1111" s="5">
        <v>0</v>
      </c>
      <c r="N1111" s="5">
        <v>0</v>
      </c>
      <c r="O1111" s="5">
        <v>0</v>
      </c>
      <c r="P1111" s="5">
        <v>0</v>
      </c>
      <c r="Q1111" s="5">
        <v>0</v>
      </c>
      <c r="R1111" s="5">
        <v>0</v>
      </c>
      <c r="S1111" s="57">
        <v>200</v>
      </c>
      <c r="T1111" s="29">
        <v>4</v>
      </c>
      <c r="U1111" s="29">
        <v>11</v>
      </c>
      <c r="V1111" s="61">
        <v>0</v>
      </c>
      <c r="W1111" s="32">
        <f t="shared" si="73"/>
        <v>0</v>
      </c>
      <c r="X1111" s="61">
        <v>0</v>
      </c>
      <c r="Y1111" s="32">
        <f t="shared" si="74"/>
        <v>0</v>
      </c>
      <c r="Z1111" s="61">
        <v>0</v>
      </c>
      <c r="AA1111" s="32">
        <f t="shared" si="72"/>
        <v>0</v>
      </c>
      <c r="AB1111" s="32">
        <v>34603</v>
      </c>
      <c r="AC1111" s="32">
        <v>0</v>
      </c>
      <c r="AD1111" s="32">
        <v>0</v>
      </c>
      <c r="AE1111" s="32">
        <v>0</v>
      </c>
      <c r="AF1111" s="32">
        <v>0</v>
      </c>
      <c r="AG1111" s="32">
        <v>0</v>
      </c>
      <c r="AH1111" s="32">
        <v>0</v>
      </c>
      <c r="AI1111" s="21">
        <v>0</v>
      </c>
      <c r="AJ1111" s="21">
        <v>0</v>
      </c>
      <c r="AK1111" s="9">
        <v>0</v>
      </c>
      <c r="AL1111" s="9">
        <v>0</v>
      </c>
      <c r="AM1111" s="9">
        <v>0</v>
      </c>
      <c r="AN1111" s="21">
        <v>0</v>
      </c>
      <c r="AO1111" s="87">
        <v>0</v>
      </c>
      <c r="AP1111" s="83">
        <v>0</v>
      </c>
      <c r="AQ1111" s="24">
        <v>0</v>
      </c>
      <c r="AR1111" s="24">
        <v>0</v>
      </c>
      <c r="AS1111" s="24">
        <v>0</v>
      </c>
      <c r="AT1111" s="24">
        <v>0</v>
      </c>
      <c r="AU1111" s="24">
        <v>0</v>
      </c>
      <c r="AV1111" s="24">
        <v>0</v>
      </c>
      <c r="AW1111" s="24">
        <v>0</v>
      </c>
    </row>
    <row r="1112" spans="1:49">
      <c r="A1112" s="5">
        <v>2</v>
      </c>
      <c r="B1112" s="5">
        <v>4</v>
      </c>
      <c r="C1112" s="5">
        <v>2</v>
      </c>
      <c r="D1112" s="5">
        <v>5</v>
      </c>
      <c r="E1112" s="5">
        <v>0</v>
      </c>
      <c r="F1112" s="5">
        <v>248660</v>
      </c>
      <c r="G1112" s="5">
        <v>0</v>
      </c>
      <c r="H1112" s="5">
        <v>0</v>
      </c>
      <c r="I1112" s="5">
        <v>0</v>
      </c>
      <c r="J1112" s="5" t="str">
        <f t="shared" si="75"/>
        <v>0/0</v>
      </c>
      <c r="K1112" s="2" t="s">
        <v>1100</v>
      </c>
      <c r="L1112" s="5">
        <v>0</v>
      </c>
      <c r="M1112" s="5">
        <v>0</v>
      </c>
      <c r="N1112" s="5">
        <v>0</v>
      </c>
      <c r="O1112" s="5">
        <v>0</v>
      </c>
      <c r="P1112" s="5">
        <v>0</v>
      </c>
      <c r="Q1112" s="5">
        <v>0</v>
      </c>
      <c r="R1112" s="5">
        <v>0</v>
      </c>
      <c r="S1112" s="74">
        <v>400</v>
      </c>
      <c r="T1112" s="29">
        <v>4</v>
      </c>
      <c r="U1112" s="29">
        <v>11</v>
      </c>
      <c r="V1112" s="61">
        <v>1000000</v>
      </c>
      <c r="W1112" s="32">
        <f t="shared" si="73"/>
        <v>516.45689908948646</v>
      </c>
      <c r="X1112" s="61">
        <v>0</v>
      </c>
      <c r="Y1112" s="32">
        <v>0</v>
      </c>
      <c r="Z1112" s="61">
        <v>0</v>
      </c>
      <c r="AA1112" s="32">
        <v>0</v>
      </c>
      <c r="AB1112" s="32">
        <v>0</v>
      </c>
      <c r="AC1112" s="32">
        <v>0</v>
      </c>
      <c r="AD1112" s="32">
        <v>0</v>
      </c>
      <c r="AE1112" s="32">
        <v>0</v>
      </c>
      <c r="AF1112" s="32">
        <v>0</v>
      </c>
      <c r="AG1112" s="32">
        <v>0</v>
      </c>
      <c r="AH1112" s="32">
        <v>0</v>
      </c>
      <c r="AI1112" s="21">
        <v>0</v>
      </c>
      <c r="AJ1112" s="21">
        <v>0</v>
      </c>
      <c r="AK1112" s="9">
        <v>0</v>
      </c>
      <c r="AL1112" s="9">
        <v>0</v>
      </c>
      <c r="AM1112" s="9">
        <v>0</v>
      </c>
      <c r="AN1112" s="21">
        <v>0</v>
      </c>
      <c r="AO1112" s="87">
        <v>0</v>
      </c>
      <c r="AP1112" s="83">
        <v>0</v>
      </c>
      <c r="AQ1112" s="24">
        <v>0</v>
      </c>
      <c r="AR1112" s="24">
        <v>0</v>
      </c>
      <c r="AS1112" s="24">
        <v>0</v>
      </c>
      <c r="AT1112" s="24">
        <v>0</v>
      </c>
      <c r="AU1112" s="24">
        <v>0</v>
      </c>
      <c r="AV1112" s="24">
        <v>0</v>
      </c>
      <c r="AW1112" s="24">
        <v>0</v>
      </c>
    </row>
    <row r="1113" spans="1:49">
      <c r="A1113" s="5">
        <v>2</v>
      </c>
      <c r="B1113" s="5">
        <v>4</v>
      </c>
      <c r="C1113" s="5">
        <v>2</v>
      </c>
      <c r="D1113" s="5">
        <v>7</v>
      </c>
      <c r="E1113" s="5">
        <v>0</v>
      </c>
      <c r="H1113" s="5">
        <v>248700</v>
      </c>
      <c r="I1113" s="5">
        <v>0</v>
      </c>
      <c r="J1113" s="5" t="str">
        <f t="shared" si="75"/>
        <v>248700/0</v>
      </c>
      <c r="K1113" s="2" t="s">
        <v>828</v>
      </c>
      <c r="L1113" s="5">
        <v>0</v>
      </c>
      <c r="M1113" s="5">
        <v>0</v>
      </c>
      <c r="N1113" s="5">
        <v>0</v>
      </c>
      <c r="O1113" s="5">
        <v>0</v>
      </c>
      <c r="P1113" s="5">
        <v>0</v>
      </c>
      <c r="Q1113" s="5">
        <v>0</v>
      </c>
      <c r="R1113" s="5">
        <v>0</v>
      </c>
      <c r="S1113" s="12">
        <v>702</v>
      </c>
      <c r="T1113" s="29">
        <v>4</v>
      </c>
      <c r="U1113" s="29">
        <v>22</v>
      </c>
      <c r="V1113" s="61">
        <v>0</v>
      </c>
      <c r="W1113" s="32">
        <f t="shared" si="73"/>
        <v>0</v>
      </c>
      <c r="X1113" s="61">
        <v>0</v>
      </c>
      <c r="Y1113" s="32">
        <f t="shared" si="74"/>
        <v>0</v>
      </c>
      <c r="Z1113" s="61">
        <v>0</v>
      </c>
      <c r="AA1113" s="32">
        <f t="shared" si="72"/>
        <v>0</v>
      </c>
      <c r="AB1113" s="32">
        <v>0</v>
      </c>
      <c r="AC1113" s="32">
        <v>0</v>
      </c>
      <c r="AD1113" s="32">
        <v>0</v>
      </c>
      <c r="AE1113" s="32">
        <v>0</v>
      </c>
      <c r="AF1113" s="32">
        <v>0</v>
      </c>
      <c r="AG1113" s="32">
        <v>0</v>
      </c>
      <c r="AH1113" s="32">
        <v>0</v>
      </c>
      <c r="AI1113" s="21">
        <v>100300</v>
      </c>
      <c r="AJ1113" s="21">
        <v>0</v>
      </c>
      <c r="AK1113" s="9">
        <v>0</v>
      </c>
      <c r="AL1113" s="9">
        <v>0</v>
      </c>
      <c r="AM1113" s="9">
        <v>0</v>
      </c>
      <c r="AN1113" s="21">
        <v>0</v>
      </c>
      <c r="AO1113" s="87">
        <v>0</v>
      </c>
      <c r="AP1113" s="83">
        <v>0</v>
      </c>
      <c r="AQ1113" s="24">
        <v>0</v>
      </c>
      <c r="AR1113" s="24">
        <v>0</v>
      </c>
      <c r="AS1113" s="24">
        <v>0</v>
      </c>
      <c r="AT1113" s="24">
        <v>0</v>
      </c>
      <c r="AU1113" s="24">
        <v>0</v>
      </c>
      <c r="AV1113" s="24">
        <v>0</v>
      </c>
      <c r="AW1113" s="24">
        <v>0</v>
      </c>
    </row>
    <row r="1114" spans="1:49">
      <c r="A1114" s="1">
        <v>2</v>
      </c>
      <c r="B1114" s="1">
        <v>4</v>
      </c>
      <c r="C1114" s="1">
        <v>3</v>
      </c>
      <c r="D1114" s="1">
        <v>1</v>
      </c>
      <c r="E1114" s="1">
        <v>0</v>
      </c>
      <c r="H1114" s="1">
        <v>252702</v>
      </c>
      <c r="I1114" s="1">
        <v>0</v>
      </c>
      <c r="J1114" s="5" t="str">
        <f t="shared" si="75"/>
        <v>252702/0</v>
      </c>
      <c r="K1114" s="2" t="s">
        <v>692</v>
      </c>
      <c r="L1114" s="1">
        <v>4</v>
      </c>
      <c r="M1114" s="1">
        <v>2</v>
      </c>
      <c r="N1114" s="1">
        <v>2</v>
      </c>
      <c r="O1114" s="1">
        <v>2</v>
      </c>
      <c r="P1114" s="1">
        <v>1</v>
      </c>
      <c r="Q1114" s="1">
        <v>9</v>
      </c>
      <c r="R1114" s="1">
        <v>3</v>
      </c>
      <c r="S1114" s="12">
        <v>200</v>
      </c>
      <c r="T1114" s="29">
        <v>4</v>
      </c>
      <c r="U1114" s="29">
        <v>23</v>
      </c>
      <c r="V1114" s="61">
        <v>0</v>
      </c>
      <c r="W1114" s="32">
        <f t="shared" si="73"/>
        <v>0</v>
      </c>
      <c r="X1114" s="61">
        <v>0</v>
      </c>
      <c r="Y1114" s="32">
        <f t="shared" si="74"/>
        <v>0</v>
      </c>
      <c r="Z1114" s="61">
        <v>0</v>
      </c>
      <c r="AA1114" s="32">
        <f t="shared" si="72"/>
        <v>0</v>
      </c>
      <c r="AB1114" s="32">
        <v>0</v>
      </c>
      <c r="AC1114" s="32">
        <v>16000</v>
      </c>
      <c r="AD1114" s="32">
        <v>0</v>
      </c>
      <c r="AE1114" s="32">
        <v>30000</v>
      </c>
      <c r="AF1114" s="32">
        <v>50000</v>
      </c>
      <c r="AG1114" s="32">
        <v>0</v>
      </c>
      <c r="AH1114" s="32">
        <v>0</v>
      </c>
      <c r="AI1114" s="21">
        <v>0</v>
      </c>
      <c r="AJ1114" s="21">
        <v>9504</v>
      </c>
      <c r="AK1114" s="9">
        <v>33536.99</v>
      </c>
      <c r="AL1114" s="9">
        <v>0</v>
      </c>
      <c r="AM1114" s="9">
        <v>212875</v>
      </c>
      <c r="AN1114" s="21">
        <v>2650.26</v>
      </c>
      <c r="AO1114" s="87">
        <v>0</v>
      </c>
      <c r="AP1114" s="83">
        <v>325058</v>
      </c>
      <c r="AQ1114" s="24">
        <v>111827.16</v>
      </c>
      <c r="AR1114" s="24">
        <v>281710.18</v>
      </c>
      <c r="AS1114" s="24">
        <v>178085.26</v>
      </c>
      <c r="AT1114" s="24">
        <v>40000</v>
      </c>
      <c r="AU1114" s="24">
        <v>0</v>
      </c>
      <c r="AV1114" s="24">
        <f>VLOOKUP(J1114,Foglio4!$D$2:$I$1206,6,0)</f>
        <v>0</v>
      </c>
      <c r="AW1114" s="24">
        <f>VLOOKUP(SPESA!J1114,Foglio4!$D$2:$J$1206,7,0)</f>
        <v>0</v>
      </c>
    </row>
    <row r="1115" spans="1:49">
      <c r="A1115" s="1">
        <v>2</v>
      </c>
      <c r="B1115" s="1">
        <v>4</v>
      </c>
      <c r="C1115" s="1">
        <v>3</v>
      </c>
      <c r="D1115" s="1">
        <v>1</v>
      </c>
      <c r="E1115" s="1">
        <v>0</v>
      </c>
      <c r="H1115" s="1">
        <v>252702</v>
      </c>
      <c r="I1115" s="1">
        <v>71</v>
      </c>
      <c r="J1115" s="5" t="str">
        <f t="shared" si="75"/>
        <v>252702/71</v>
      </c>
      <c r="K1115" s="2" t="s">
        <v>693</v>
      </c>
      <c r="L1115" s="1">
        <v>4</v>
      </c>
      <c r="M1115" s="1">
        <v>2</v>
      </c>
      <c r="N1115" s="1">
        <v>2</v>
      </c>
      <c r="O1115" s="1">
        <v>5</v>
      </c>
      <c r="P1115" s="1">
        <v>2</v>
      </c>
      <c r="Q1115" s="1">
        <v>1</v>
      </c>
      <c r="R1115" s="1">
        <v>0</v>
      </c>
      <c r="S1115" s="12">
        <v>200</v>
      </c>
      <c r="T1115" s="29">
        <v>4</v>
      </c>
      <c r="U1115" s="29">
        <v>23</v>
      </c>
      <c r="V1115" s="61">
        <v>0</v>
      </c>
      <c r="W1115" s="32">
        <f t="shared" si="73"/>
        <v>0</v>
      </c>
      <c r="X1115" s="61">
        <v>0</v>
      </c>
      <c r="Y1115" s="32">
        <f t="shared" si="74"/>
        <v>0</v>
      </c>
      <c r="Z1115" s="61">
        <v>0</v>
      </c>
      <c r="AA1115" s="32">
        <f t="shared" si="72"/>
        <v>0</v>
      </c>
      <c r="AB1115" s="32">
        <v>0</v>
      </c>
      <c r="AC1115" s="32">
        <v>0</v>
      </c>
      <c r="AD1115" s="32">
        <v>0</v>
      </c>
      <c r="AE1115" s="32">
        <v>0</v>
      </c>
      <c r="AF1115" s="32">
        <v>0</v>
      </c>
      <c r="AG1115" s="32">
        <v>0</v>
      </c>
      <c r="AH1115" s="32">
        <v>0</v>
      </c>
      <c r="AI1115" s="21">
        <v>0</v>
      </c>
      <c r="AJ1115" s="21">
        <v>0</v>
      </c>
      <c r="AK1115" s="9">
        <v>0</v>
      </c>
      <c r="AL1115" s="9">
        <v>0</v>
      </c>
      <c r="AM1115" s="9">
        <v>0</v>
      </c>
      <c r="AN1115" s="21">
        <v>0</v>
      </c>
      <c r="AO1115" s="87">
        <v>0</v>
      </c>
      <c r="AP1115" s="83">
        <v>0</v>
      </c>
      <c r="AQ1115" s="24">
        <v>0</v>
      </c>
      <c r="AR1115" s="24">
        <v>0</v>
      </c>
      <c r="AS1115" s="24">
        <v>0</v>
      </c>
      <c r="AT1115" s="24">
        <v>0</v>
      </c>
      <c r="AU1115" s="24">
        <v>0</v>
      </c>
      <c r="AV1115" s="24">
        <f>VLOOKUP(J1115,Foglio4!$D$2:$I$1206,6,0)</f>
        <v>0</v>
      </c>
      <c r="AW1115" s="24">
        <f>VLOOKUP(SPESA!J1115,Foglio4!$D$2:$J$1206,7,0)</f>
        <v>0</v>
      </c>
    </row>
    <row r="1116" spans="1:49">
      <c r="A1116" s="5">
        <v>2</v>
      </c>
      <c r="B1116" s="5">
        <v>4</v>
      </c>
      <c r="C1116" s="5">
        <v>3</v>
      </c>
      <c r="D1116" s="5">
        <v>1</v>
      </c>
      <c r="E1116" s="5">
        <v>0</v>
      </c>
      <c r="H1116" s="5">
        <v>252703</v>
      </c>
      <c r="I1116" s="5">
        <v>0</v>
      </c>
      <c r="J1116" s="5" t="str">
        <f t="shared" si="75"/>
        <v>252703/0</v>
      </c>
      <c r="K1116" s="2" t="s">
        <v>979</v>
      </c>
      <c r="L1116" s="5">
        <v>0</v>
      </c>
      <c r="M1116" s="5">
        <v>0</v>
      </c>
      <c r="N1116" s="5">
        <v>0</v>
      </c>
      <c r="O1116" s="5">
        <v>0</v>
      </c>
      <c r="P1116" s="5">
        <v>0</v>
      </c>
      <c r="Q1116" s="5">
        <v>0</v>
      </c>
      <c r="R1116" s="5">
        <v>0</v>
      </c>
      <c r="S1116" s="12">
        <v>702</v>
      </c>
      <c r="T1116" s="29">
        <v>4</v>
      </c>
      <c r="U1116" s="29">
        <v>23</v>
      </c>
      <c r="V1116" s="61">
        <v>0</v>
      </c>
      <c r="W1116" s="32">
        <f t="shared" si="73"/>
        <v>0</v>
      </c>
      <c r="X1116" s="61">
        <v>0</v>
      </c>
      <c r="Y1116" s="32">
        <f t="shared" si="74"/>
        <v>0</v>
      </c>
      <c r="Z1116" s="61">
        <v>0</v>
      </c>
      <c r="AA1116" s="32">
        <f t="shared" si="72"/>
        <v>0</v>
      </c>
      <c r="AB1116" s="32">
        <v>0</v>
      </c>
      <c r="AC1116" s="32">
        <v>12500</v>
      </c>
      <c r="AD1116" s="32">
        <v>0</v>
      </c>
      <c r="AE1116" s="32">
        <v>0</v>
      </c>
      <c r="AF1116" s="32">
        <v>0</v>
      </c>
      <c r="AG1116" s="32">
        <v>6688.8</v>
      </c>
      <c r="AH1116" s="32">
        <v>0</v>
      </c>
      <c r="AI1116" s="21">
        <v>0</v>
      </c>
      <c r="AJ1116" s="21">
        <v>0</v>
      </c>
      <c r="AK1116" s="9">
        <v>0</v>
      </c>
      <c r="AL1116" s="9">
        <v>0</v>
      </c>
      <c r="AM1116" s="9">
        <v>0</v>
      </c>
      <c r="AN1116" s="21">
        <v>0</v>
      </c>
      <c r="AO1116" s="87">
        <v>0</v>
      </c>
      <c r="AP1116" s="83">
        <v>0</v>
      </c>
      <c r="AQ1116" s="24">
        <v>0</v>
      </c>
      <c r="AR1116" s="24">
        <v>0</v>
      </c>
      <c r="AS1116" s="24">
        <v>0</v>
      </c>
      <c r="AT1116" s="24">
        <v>0</v>
      </c>
      <c r="AU1116" s="24">
        <v>0</v>
      </c>
      <c r="AV1116" s="24">
        <v>0</v>
      </c>
      <c r="AW1116" s="24">
        <v>0</v>
      </c>
    </row>
    <row r="1117" spans="1:49">
      <c r="A1117" s="5">
        <v>2</v>
      </c>
      <c r="B1117" s="5">
        <v>4</v>
      </c>
      <c r="C1117" s="5">
        <v>3</v>
      </c>
      <c r="D1117" s="5">
        <v>1</v>
      </c>
      <c r="E1117" s="5">
        <v>0</v>
      </c>
      <c r="H1117" s="5">
        <v>252707</v>
      </c>
      <c r="I1117" s="5">
        <v>0</v>
      </c>
      <c r="J1117" s="5" t="str">
        <f t="shared" si="75"/>
        <v>252707/0</v>
      </c>
      <c r="K1117" s="2" t="s">
        <v>892</v>
      </c>
      <c r="L1117" s="5">
        <v>0</v>
      </c>
      <c r="M1117" s="5">
        <v>0</v>
      </c>
      <c r="N1117" s="5">
        <v>0</v>
      </c>
      <c r="O1117" s="5">
        <v>0</v>
      </c>
      <c r="P1117" s="5">
        <v>0</v>
      </c>
      <c r="Q1117" s="5">
        <v>0</v>
      </c>
      <c r="R1117" s="5">
        <v>0</v>
      </c>
      <c r="S1117" s="12">
        <v>702</v>
      </c>
      <c r="T1117" s="29">
        <v>4</v>
      </c>
      <c r="U1117" s="29">
        <v>23</v>
      </c>
      <c r="V1117" s="61">
        <v>0</v>
      </c>
      <c r="W1117" s="32">
        <f t="shared" si="73"/>
        <v>0</v>
      </c>
      <c r="X1117" s="61">
        <v>35000000</v>
      </c>
      <c r="Y1117" s="32">
        <f t="shared" si="74"/>
        <v>18075.991468132026</v>
      </c>
      <c r="Z1117" s="61">
        <v>0</v>
      </c>
      <c r="AA1117" s="32">
        <f t="shared" si="72"/>
        <v>0</v>
      </c>
      <c r="AB1117" s="32">
        <v>0</v>
      </c>
      <c r="AC1117" s="32">
        <v>0</v>
      </c>
      <c r="AD1117" s="32">
        <v>34500</v>
      </c>
      <c r="AE1117" s="32">
        <v>50000</v>
      </c>
      <c r="AF1117" s="32">
        <v>16400</v>
      </c>
      <c r="AG1117" s="32">
        <v>0</v>
      </c>
      <c r="AH1117" s="32">
        <v>0</v>
      </c>
      <c r="AI1117" s="21">
        <v>0</v>
      </c>
      <c r="AJ1117" s="21">
        <v>0</v>
      </c>
      <c r="AK1117" s="9">
        <v>0</v>
      </c>
      <c r="AL1117" s="9">
        <v>0</v>
      </c>
      <c r="AM1117" s="9">
        <v>0</v>
      </c>
      <c r="AN1117" s="21">
        <v>0</v>
      </c>
      <c r="AO1117" s="87">
        <v>0</v>
      </c>
      <c r="AP1117" s="83">
        <v>0</v>
      </c>
      <c r="AQ1117" s="24">
        <v>0</v>
      </c>
      <c r="AR1117" s="24">
        <v>0</v>
      </c>
      <c r="AS1117" s="24">
        <v>0</v>
      </c>
      <c r="AT1117" s="24">
        <v>0</v>
      </c>
      <c r="AU1117" s="24">
        <v>0</v>
      </c>
      <c r="AV1117" s="24">
        <v>0</v>
      </c>
      <c r="AW1117" s="24">
        <v>0</v>
      </c>
    </row>
    <row r="1118" spans="1:49">
      <c r="A1118" s="1">
        <v>2</v>
      </c>
      <c r="B1118" s="1">
        <v>4</v>
      </c>
      <c r="C1118" s="1">
        <v>3</v>
      </c>
      <c r="D1118" s="1">
        <v>1</v>
      </c>
      <c r="E1118" s="1">
        <v>0</v>
      </c>
      <c r="H1118" s="1">
        <v>252709</v>
      </c>
      <c r="I1118" s="1">
        <v>0</v>
      </c>
      <c r="J1118" s="5" t="str">
        <f t="shared" si="75"/>
        <v>252709/0</v>
      </c>
      <c r="K1118" s="2" t="s">
        <v>694</v>
      </c>
      <c r="L1118" s="1">
        <v>4</v>
      </c>
      <c r="M1118" s="1">
        <v>2</v>
      </c>
      <c r="N1118" s="1">
        <v>2</v>
      </c>
      <c r="O1118" s="1">
        <v>2</v>
      </c>
      <c r="P1118" s="1">
        <v>1</v>
      </c>
      <c r="Q1118" s="1">
        <v>9</v>
      </c>
      <c r="R1118" s="1">
        <v>3</v>
      </c>
      <c r="S1118" s="12">
        <v>200</v>
      </c>
      <c r="T1118" s="29">
        <v>4</v>
      </c>
      <c r="U1118" s="29">
        <v>23</v>
      </c>
      <c r="V1118" s="61">
        <v>0</v>
      </c>
      <c r="W1118" s="32">
        <f t="shared" si="73"/>
        <v>0</v>
      </c>
      <c r="X1118" s="61">
        <v>0</v>
      </c>
      <c r="Y1118" s="32">
        <f t="shared" si="74"/>
        <v>0</v>
      </c>
      <c r="Z1118" s="61">
        <v>0</v>
      </c>
      <c r="AA1118" s="32">
        <f t="shared" si="72"/>
        <v>0</v>
      </c>
      <c r="AB1118" s="32">
        <v>398000</v>
      </c>
      <c r="AC1118" s="32">
        <v>0</v>
      </c>
      <c r="AD1118" s="32">
        <v>0</v>
      </c>
      <c r="AE1118" s="32">
        <v>0</v>
      </c>
      <c r="AF1118" s="32">
        <v>0</v>
      </c>
      <c r="AG1118" s="32">
        <v>0</v>
      </c>
      <c r="AH1118" s="32">
        <v>0</v>
      </c>
      <c r="AI1118" s="21">
        <v>0</v>
      </c>
      <c r="AJ1118" s="21">
        <v>0</v>
      </c>
      <c r="AK1118" s="9">
        <v>0</v>
      </c>
      <c r="AL1118" s="9">
        <v>0</v>
      </c>
      <c r="AM1118" s="9">
        <v>0</v>
      </c>
      <c r="AN1118" s="21">
        <v>6481.39</v>
      </c>
      <c r="AO1118" s="87">
        <v>0</v>
      </c>
      <c r="AP1118" s="83">
        <v>0</v>
      </c>
      <c r="AQ1118" s="24">
        <v>0</v>
      </c>
      <c r="AR1118" s="24">
        <v>0</v>
      </c>
      <c r="AS1118" s="24">
        <v>0</v>
      </c>
      <c r="AT1118" s="24">
        <v>0</v>
      </c>
      <c r="AU1118" s="24">
        <v>0</v>
      </c>
      <c r="AV1118" s="24">
        <f>VLOOKUP(J1118,Foglio4!$D$2:$I$1206,6,0)</f>
        <v>0</v>
      </c>
      <c r="AW1118" s="24">
        <f>VLOOKUP(SPESA!J1118,Foglio4!$D$2:$J$1206,7,0)</f>
        <v>0</v>
      </c>
    </row>
    <row r="1119" spans="1:49">
      <c r="A1119" s="1">
        <v>2</v>
      </c>
      <c r="B1119" s="1">
        <v>4</v>
      </c>
      <c r="C1119" s="1">
        <v>3</v>
      </c>
      <c r="D1119" s="1">
        <v>1</v>
      </c>
      <c r="E1119" s="1">
        <v>0</v>
      </c>
      <c r="H1119" s="1">
        <v>252709</v>
      </c>
      <c r="I1119" s="1">
        <v>71</v>
      </c>
      <c r="J1119" s="5" t="str">
        <f t="shared" si="75"/>
        <v>252709/71</v>
      </c>
      <c r="K1119" s="2" t="s">
        <v>695</v>
      </c>
      <c r="L1119" s="1">
        <v>4</v>
      </c>
      <c r="M1119" s="1">
        <v>2</v>
      </c>
      <c r="N1119" s="1">
        <v>2</v>
      </c>
      <c r="O1119" s="1">
        <v>5</v>
      </c>
      <c r="P1119" s="1">
        <v>2</v>
      </c>
      <c r="Q1119" s="1">
        <v>1</v>
      </c>
      <c r="R1119" s="1">
        <v>0</v>
      </c>
      <c r="S1119" s="12">
        <v>200</v>
      </c>
      <c r="T1119" s="29">
        <v>4</v>
      </c>
      <c r="U1119" s="29">
        <v>23</v>
      </c>
      <c r="V1119" s="61">
        <v>0</v>
      </c>
      <c r="W1119" s="32">
        <f t="shared" si="73"/>
        <v>0</v>
      </c>
      <c r="X1119" s="61">
        <v>0</v>
      </c>
      <c r="Y1119" s="32">
        <f t="shared" si="74"/>
        <v>0</v>
      </c>
      <c r="Z1119" s="61">
        <v>0</v>
      </c>
      <c r="AA1119" s="32">
        <f t="shared" ref="AA1119:AA1195" si="76">Z1119/1936.27</f>
        <v>0</v>
      </c>
      <c r="AB1119" s="32">
        <v>0</v>
      </c>
      <c r="AC1119" s="32">
        <v>0</v>
      </c>
      <c r="AD1119" s="32">
        <v>0</v>
      </c>
      <c r="AE1119" s="32">
        <v>0</v>
      </c>
      <c r="AF1119" s="32">
        <v>0</v>
      </c>
      <c r="AG1119" s="32">
        <v>0</v>
      </c>
      <c r="AH1119" s="32">
        <v>0</v>
      </c>
      <c r="AI1119" s="21">
        <v>0</v>
      </c>
      <c r="AJ1119" s="21">
        <v>0</v>
      </c>
      <c r="AK1119" s="9">
        <v>0</v>
      </c>
      <c r="AL1119" s="9">
        <v>0</v>
      </c>
      <c r="AM1119" s="9">
        <v>0</v>
      </c>
      <c r="AN1119" s="21">
        <v>0</v>
      </c>
      <c r="AO1119" s="87">
        <v>0</v>
      </c>
      <c r="AP1119" s="83">
        <v>0</v>
      </c>
      <c r="AQ1119" s="24">
        <v>0</v>
      </c>
      <c r="AR1119" s="24">
        <v>0</v>
      </c>
      <c r="AS1119" s="24">
        <v>0</v>
      </c>
      <c r="AT1119" s="24">
        <v>0</v>
      </c>
      <c r="AU1119" s="24">
        <v>0</v>
      </c>
      <c r="AV1119" s="24">
        <f>VLOOKUP(J1119,Foglio4!$D$2:$I$1206,6,0)</f>
        <v>0</v>
      </c>
      <c r="AW1119" s="24">
        <f>VLOOKUP(SPESA!J1119,Foglio4!$D$2:$J$1206,7,0)</f>
        <v>0</v>
      </c>
    </row>
    <row r="1120" spans="1:49">
      <c r="A1120" s="5">
        <v>2</v>
      </c>
      <c r="B1120" s="5">
        <v>4</v>
      </c>
      <c r="C1120" s="5">
        <v>5</v>
      </c>
      <c r="D1120" s="5">
        <v>1</v>
      </c>
      <c r="E1120" s="5">
        <v>0</v>
      </c>
      <c r="F1120" s="5">
        <v>260200</v>
      </c>
      <c r="G1120" s="5">
        <v>0</v>
      </c>
      <c r="H1120" s="5">
        <v>0</v>
      </c>
      <c r="I1120" s="5">
        <v>0</v>
      </c>
      <c r="J1120" s="5" t="str">
        <f t="shared" si="75"/>
        <v>0/0</v>
      </c>
      <c r="K1120" s="2" t="s">
        <v>1050</v>
      </c>
      <c r="L1120" s="5">
        <v>0</v>
      </c>
      <c r="M1120" s="5">
        <v>0</v>
      </c>
      <c r="N1120" s="5">
        <v>0</v>
      </c>
      <c r="O1120" s="5">
        <v>0</v>
      </c>
      <c r="P1120" s="5">
        <v>0</v>
      </c>
      <c r="Q1120" s="5">
        <v>0</v>
      </c>
      <c r="R1120" s="5">
        <v>0</v>
      </c>
      <c r="S1120" s="64">
        <v>200</v>
      </c>
      <c r="T1120" s="29">
        <v>4</v>
      </c>
      <c r="U1120" s="29">
        <v>11</v>
      </c>
      <c r="V1120" s="61">
        <v>0</v>
      </c>
      <c r="W1120" s="32">
        <f t="shared" si="73"/>
        <v>0</v>
      </c>
      <c r="X1120" s="61">
        <v>0</v>
      </c>
      <c r="Y1120" s="32">
        <f t="shared" si="74"/>
        <v>0</v>
      </c>
      <c r="Z1120" s="61">
        <v>4560000</v>
      </c>
      <c r="AA1120" s="32">
        <f t="shared" si="76"/>
        <v>2355.0434598480583</v>
      </c>
      <c r="AB1120" s="32">
        <v>0</v>
      </c>
      <c r="AC1120" s="32">
        <v>0</v>
      </c>
      <c r="AD1120" s="32">
        <v>0</v>
      </c>
      <c r="AE1120" s="32">
        <v>0</v>
      </c>
      <c r="AF1120" s="32">
        <v>0</v>
      </c>
      <c r="AG1120" s="32">
        <v>0</v>
      </c>
      <c r="AH1120" s="32">
        <v>0</v>
      </c>
      <c r="AI1120" s="21">
        <v>0</v>
      </c>
      <c r="AJ1120" s="21">
        <v>0</v>
      </c>
      <c r="AK1120" s="9">
        <v>0</v>
      </c>
      <c r="AL1120" s="9">
        <v>0</v>
      </c>
      <c r="AM1120" s="9">
        <v>0</v>
      </c>
      <c r="AN1120" s="21">
        <v>0</v>
      </c>
      <c r="AO1120" s="87">
        <v>0</v>
      </c>
      <c r="AP1120" s="83">
        <v>0</v>
      </c>
      <c r="AQ1120" s="24">
        <v>0</v>
      </c>
      <c r="AR1120" s="24">
        <v>0</v>
      </c>
      <c r="AS1120" s="24">
        <v>0</v>
      </c>
      <c r="AT1120" s="24">
        <v>0</v>
      </c>
      <c r="AU1120" s="24">
        <v>0</v>
      </c>
      <c r="AV1120" s="24">
        <v>0</v>
      </c>
      <c r="AW1120" s="24">
        <v>0</v>
      </c>
    </row>
    <row r="1121" spans="1:49">
      <c r="A1121" s="5">
        <v>2</v>
      </c>
      <c r="B1121" s="5">
        <v>4</v>
      </c>
      <c r="C1121" s="5">
        <v>3</v>
      </c>
      <c r="D1121" s="5">
        <v>5</v>
      </c>
      <c r="E1121" s="5">
        <v>0</v>
      </c>
      <c r="F1121" s="5">
        <v>263402</v>
      </c>
      <c r="G1121" s="5">
        <v>0</v>
      </c>
      <c r="H1121" s="5">
        <v>0</v>
      </c>
      <c r="I1121" s="5">
        <v>0</v>
      </c>
      <c r="J1121" s="5" t="str">
        <f t="shared" si="75"/>
        <v>0/0</v>
      </c>
      <c r="K1121" s="2" t="s">
        <v>1048</v>
      </c>
      <c r="L1121" s="5">
        <v>0</v>
      </c>
      <c r="M1121" s="5">
        <v>0</v>
      </c>
      <c r="N1121" s="5">
        <v>0</v>
      </c>
      <c r="O1121" s="5">
        <v>0</v>
      </c>
      <c r="P1121" s="5">
        <v>0</v>
      </c>
      <c r="Q1121" s="5">
        <v>0</v>
      </c>
      <c r="R1121" s="5">
        <v>0</v>
      </c>
      <c r="S1121" s="64">
        <v>400</v>
      </c>
      <c r="T1121" s="29">
        <v>4</v>
      </c>
      <c r="U1121" s="29">
        <v>11</v>
      </c>
      <c r="V1121" s="61">
        <v>4000000</v>
      </c>
      <c r="W1121" s="32">
        <f t="shared" si="73"/>
        <v>2065.8275963579458</v>
      </c>
      <c r="X1121" s="61">
        <v>0</v>
      </c>
      <c r="Y1121" s="32">
        <f t="shared" si="74"/>
        <v>0</v>
      </c>
      <c r="Z1121" s="61">
        <v>15868400</v>
      </c>
      <c r="AA1121" s="32">
        <f t="shared" si="76"/>
        <v>8195.3446575116068</v>
      </c>
      <c r="AB1121" s="32">
        <v>0</v>
      </c>
      <c r="AC1121" s="32">
        <v>0</v>
      </c>
      <c r="AD1121" s="32">
        <v>0</v>
      </c>
      <c r="AE1121" s="32">
        <v>0</v>
      </c>
      <c r="AF1121" s="32">
        <v>0</v>
      </c>
      <c r="AG1121" s="32">
        <v>0</v>
      </c>
      <c r="AH1121" s="32">
        <v>0</v>
      </c>
      <c r="AI1121" s="21">
        <v>0</v>
      </c>
      <c r="AJ1121" s="21">
        <v>0</v>
      </c>
      <c r="AK1121" s="9">
        <v>0</v>
      </c>
      <c r="AL1121" s="9">
        <v>0</v>
      </c>
      <c r="AM1121" s="9">
        <v>0</v>
      </c>
      <c r="AN1121" s="21">
        <v>0</v>
      </c>
      <c r="AO1121" s="87">
        <v>0</v>
      </c>
      <c r="AP1121" s="83">
        <v>0</v>
      </c>
      <c r="AQ1121" s="24">
        <v>0</v>
      </c>
      <c r="AR1121" s="24">
        <v>0</v>
      </c>
      <c r="AS1121" s="24">
        <v>0</v>
      </c>
      <c r="AT1121" s="24">
        <v>0</v>
      </c>
      <c r="AU1121" s="24">
        <v>0</v>
      </c>
      <c r="AV1121" s="24">
        <v>0</v>
      </c>
      <c r="AW1121" s="24">
        <v>0</v>
      </c>
    </row>
    <row r="1122" spans="1:49">
      <c r="A1122" s="5">
        <v>2</v>
      </c>
      <c r="B1122" s="5">
        <v>4</v>
      </c>
      <c r="C1122" s="5">
        <v>3</v>
      </c>
      <c r="D1122" s="5">
        <v>5</v>
      </c>
      <c r="E1122" s="5">
        <v>0</v>
      </c>
      <c r="F1122" s="5">
        <v>263403</v>
      </c>
      <c r="G1122" s="5">
        <v>0</v>
      </c>
      <c r="H1122" s="5">
        <v>0</v>
      </c>
      <c r="I1122" s="5">
        <v>0</v>
      </c>
      <c r="J1122" s="5" t="str">
        <f t="shared" si="75"/>
        <v>0/0</v>
      </c>
      <c r="K1122" s="2" t="s">
        <v>1049</v>
      </c>
      <c r="L1122" s="5">
        <v>0</v>
      </c>
      <c r="M1122" s="5">
        <v>0</v>
      </c>
      <c r="N1122" s="5">
        <v>0</v>
      </c>
      <c r="O1122" s="5">
        <v>0</v>
      </c>
      <c r="P1122" s="5">
        <v>0</v>
      </c>
      <c r="Q1122" s="5">
        <v>0</v>
      </c>
      <c r="R1122" s="5">
        <v>0</v>
      </c>
      <c r="S1122" s="64">
        <v>400</v>
      </c>
      <c r="T1122" s="29">
        <v>4</v>
      </c>
      <c r="U1122" s="29">
        <v>11</v>
      </c>
      <c r="V1122" s="61">
        <v>0</v>
      </c>
      <c r="W1122" s="32">
        <f t="shared" si="73"/>
        <v>0</v>
      </c>
      <c r="X1122" s="61">
        <v>0</v>
      </c>
      <c r="Y1122" s="32">
        <f t="shared" si="74"/>
        <v>0</v>
      </c>
      <c r="Z1122" s="61">
        <v>2904120</v>
      </c>
      <c r="AA1122" s="32">
        <f t="shared" si="76"/>
        <v>1499.8528097837595</v>
      </c>
      <c r="AB1122" s="32">
        <v>0</v>
      </c>
      <c r="AC1122" s="32">
        <v>0</v>
      </c>
      <c r="AD1122" s="32">
        <v>0</v>
      </c>
      <c r="AE1122" s="32">
        <v>0</v>
      </c>
      <c r="AF1122" s="32">
        <v>0</v>
      </c>
      <c r="AG1122" s="32">
        <v>0</v>
      </c>
      <c r="AH1122" s="32">
        <v>0</v>
      </c>
      <c r="AI1122" s="21">
        <v>0</v>
      </c>
      <c r="AJ1122" s="21">
        <v>0</v>
      </c>
      <c r="AK1122" s="9">
        <v>0</v>
      </c>
      <c r="AL1122" s="9">
        <v>0</v>
      </c>
      <c r="AM1122" s="9">
        <v>0</v>
      </c>
      <c r="AN1122" s="21">
        <v>0</v>
      </c>
      <c r="AO1122" s="87">
        <v>0</v>
      </c>
      <c r="AP1122" s="83">
        <v>0</v>
      </c>
      <c r="AQ1122" s="24">
        <v>0</v>
      </c>
      <c r="AR1122" s="24">
        <v>0</v>
      </c>
      <c r="AS1122" s="24">
        <v>0</v>
      </c>
      <c r="AT1122" s="24">
        <v>0</v>
      </c>
      <c r="AU1122" s="24">
        <v>0</v>
      </c>
      <c r="AV1122" s="24">
        <v>0</v>
      </c>
      <c r="AW1122" s="24">
        <v>0</v>
      </c>
    </row>
    <row r="1123" spans="1:49">
      <c r="A1123" s="1">
        <v>2</v>
      </c>
      <c r="B1123" s="1">
        <v>4</v>
      </c>
      <c r="C1123" s="1">
        <v>5</v>
      </c>
      <c r="D1123" s="1">
        <v>1</v>
      </c>
      <c r="E1123" s="1">
        <v>0</v>
      </c>
      <c r="F1123" s="5">
        <v>263440</v>
      </c>
      <c r="G1123" s="5">
        <v>0</v>
      </c>
      <c r="H1123" s="1">
        <v>263441</v>
      </c>
      <c r="I1123" s="1">
        <v>0</v>
      </c>
      <c r="J1123" s="5" t="str">
        <f t="shared" si="75"/>
        <v>263441/0</v>
      </c>
      <c r="K1123" s="2" t="s">
        <v>696</v>
      </c>
      <c r="L1123" s="1">
        <v>4</v>
      </c>
      <c r="M1123" s="1">
        <v>2</v>
      </c>
      <c r="N1123" s="1">
        <v>2</v>
      </c>
      <c r="O1123" s="1">
        <v>2</v>
      </c>
      <c r="P1123" s="1">
        <v>1</v>
      </c>
      <c r="Q1123" s="1">
        <v>9</v>
      </c>
      <c r="R1123" s="1">
        <v>3</v>
      </c>
      <c r="S1123" s="12">
        <v>200</v>
      </c>
      <c r="T1123" s="29">
        <v>4</v>
      </c>
      <c r="U1123" s="29">
        <v>11</v>
      </c>
      <c r="V1123" s="61">
        <v>0</v>
      </c>
      <c r="W1123" s="32">
        <f t="shared" si="73"/>
        <v>0</v>
      </c>
      <c r="X1123" s="61">
        <v>5880000</v>
      </c>
      <c r="Y1123" s="32">
        <f t="shared" si="74"/>
        <v>3036.7665666461808</v>
      </c>
      <c r="Z1123" s="61">
        <v>520000000</v>
      </c>
      <c r="AA1123" s="32">
        <f t="shared" si="76"/>
        <v>268557.587526533</v>
      </c>
      <c r="AB1123" s="32">
        <v>0</v>
      </c>
      <c r="AC1123" s="32">
        <v>0</v>
      </c>
      <c r="AD1123" s="32">
        <v>0</v>
      </c>
      <c r="AE1123" s="32">
        <v>0</v>
      </c>
      <c r="AF1123" s="32">
        <v>0</v>
      </c>
      <c r="AG1123" s="32">
        <v>0</v>
      </c>
      <c r="AH1123" s="32">
        <v>0</v>
      </c>
      <c r="AI1123" s="21">
        <v>0</v>
      </c>
      <c r="AJ1123" s="21">
        <v>0</v>
      </c>
      <c r="AK1123" s="9">
        <v>0</v>
      </c>
      <c r="AL1123" s="9">
        <v>0</v>
      </c>
      <c r="AM1123" s="9">
        <v>0</v>
      </c>
      <c r="AN1123" s="21">
        <v>0</v>
      </c>
      <c r="AO1123" s="87">
        <v>0</v>
      </c>
      <c r="AP1123" s="83">
        <v>0</v>
      </c>
      <c r="AQ1123" s="24">
        <v>0</v>
      </c>
      <c r="AR1123" s="24">
        <v>0</v>
      </c>
      <c r="AS1123" s="24">
        <v>0</v>
      </c>
      <c r="AT1123" s="24">
        <v>0</v>
      </c>
      <c r="AU1123" s="24">
        <v>0</v>
      </c>
      <c r="AV1123" s="24">
        <f>VLOOKUP(J1123,Foglio4!$D$2:$I$1206,6,0)</f>
        <v>0</v>
      </c>
      <c r="AW1123" s="24">
        <f>VLOOKUP(SPESA!J1123,Foglio4!$D$2:$J$1206,7,0)</f>
        <v>0</v>
      </c>
    </row>
    <row r="1124" spans="1:49">
      <c r="A1124" s="1">
        <v>2</v>
      </c>
      <c r="B1124" s="1">
        <v>4</v>
      </c>
      <c r="C1124" s="1">
        <v>5</v>
      </c>
      <c r="D1124" s="1">
        <v>1</v>
      </c>
      <c r="E1124" s="1">
        <v>0</v>
      </c>
      <c r="H1124" s="1">
        <v>263441</v>
      </c>
      <c r="I1124" s="1">
        <v>71</v>
      </c>
      <c r="J1124" s="5" t="str">
        <f t="shared" si="75"/>
        <v>263441/71</v>
      </c>
      <c r="K1124" s="2" t="s">
        <v>697</v>
      </c>
      <c r="L1124" s="1">
        <v>4</v>
      </c>
      <c r="M1124" s="1">
        <v>2</v>
      </c>
      <c r="N1124" s="1">
        <v>2</v>
      </c>
      <c r="O1124" s="1">
        <v>5</v>
      </c>
      <c r="P1124" s="1">
        <v>2</v>
      </c>
      <c r="Q1124" s="1">
        <v>1</v>
      </c>
      <c r="R1124" s="1">
        <v>0</v>
      </c>
      <c r="S1124" s="12">
        <v>200</v>
      </c>
      <c r="T1124" s="29">
        <v>4</v>
      </c>
      <c r="U1124" s="29">
        <v>11</v>
      </c>
      <c r="V1124" s="61">
        <v>0</v>
      </c>
      <c r="W1124" s="32">
        <f t="shared" si="73"/>
        <v>0</v>
      </c>
      <c r="X1124" s="61">
        <v>0</v>
      </c>
      <c r="Y1124" s="32">
        <f t="shared" si="74"/>
        <v>0</v>
      </c>
      <c r="Z1124" s="61">
        <v>0</v>
      </c>
      <c r="AA1124" s="32">
        <f t="shared" si="76"/>
        <v>0</v>
      </c>
      <c r="AB1124" s="32">
        <v>0</v>
      </c>
      <c r="AC1124" s="32">
        <v>0</v>
      </c>
      <c r="AD1124" s="32">
        <v>0</v>
      </c>
      <c r="AE1124" s="32">
        <v>0</v>
      </c>
      <c r="AF1124" s="32">
        <v>0</v>
      </c>
      <c r="AG1124" s="32">
        <v>0</v>
      </c>
      <c r="AH1124" s="32">
        <v>0</v>
      </c>
      <c r="AI1124" s="21">
        <v>0</v>
      </c>
      <c r="AJ1124" s="21">
        <v>0</v>
      </c>
      <c r="AK1124" s="9">
        <v>0</v>
      </c>
      <c r="AL1124" s="9">
        <v>0</v>
      </c>
      <c r="AM1124" s="9">
        <v>0</v>
      </c>
      <c r="AN1124" s="21">
        <v>0</v>
      </c>
      <c r="AO1124" s="87">
        <v>0</v>
      </c>
      <c r="AP1124" s="83">
        <v>0</v>
      </c>
      <c r="AQ1124" s="24">
        <v>0</v>
      </c>
      <c r="AR1124" s="24">
        <v>0</v>
      </c>
      <c r="AS1124" s="24">
        <v>0</v>
      </c>
      <c r="AT1124" s="24">
        <v>0</v>
      </c>
      <c r="AU1124" s="24">
        <v>0</v>
      </c>
      <c r="AV1124" s="24">
        <f>VLOOKUP(J1124,Foglio4!$D$2:$I$1206,6,0)</f>
        <v>0</v>
      </c>
      <c r="AW1124" s="24">
        <f>VLOOKUP(SPESA!J1124,Foglio4!$D$2:$J$1206,7,0)</f>
        <v>0</v>
      </c>
    </row>
    <row r="1125" spans="1:49">
      <c r="A1125" s="5">
        <v>2</v>
      </c>
      <c r="B1125" s="5">
        <v>4</v>
      </c>
      <c r="C1125" s="5">
        <v>5</v>
      </c>
      <c r="D1125" s="5">
        <v>1</v>
      </c>
      <c r="E1125" s="5">
        <v>0</v>
      </c>
      <c r="F1125" s="5">
        <v>263442</v>
      </c>
      <c r="G1125" s="5">
        <v>0</v>
      </c>
      <c r="H1125" s="5">
        <v>0</v>
      </c>
      <c r="I1125" s="5">
        <v>0</v>
      </c>
      <c r="J1125" s="5" t="str">
        <f t="shared" si="75"/>
        <v>0/0</v>
      </c>
      <c r="K1125" s="2" t="s">
        <v>1078</v>
      </c>
      <c r="L1125" s="5">
        <v>0</v>
      </c>
      <c r="M1125" s="5">
        <v>0</v>
      </c>
      <c r="N1125" s="5">
        <v>0</v>
      </c>
      <c r="O1125" s="5">
        <v>0</v>
      </c>
      <c r="P1125" s="5">
        <v>0</v>
      </c>
      <c r="Q1125" s="5">
        <v>0</v>
      </c>
      <c r="R1125" s="5">
        <v>0</v>
      </c>
      <c r="S1125" s="70">
        <v>200</v>
      </c>
      <c r="T1125" s="29">
        <v>4</v>
      </c>
      <c r="U1125" s="29">
        <v>11</v>
      </c>
      <c r="V1125" s="61">
        <v>0</v>
      </c>
      <c r="W1125" s="32">
        <f t="shared" si="73"/>
        <v>0</v>
      </c>
      <c r="X1125" s="61">
        <v>60000000</v>
      </c>
      <c r="Y1125" s="32">
        <f t="shared" si="74"/>
        <v>30987.41394536919</v>
      </c>
      <c r="Z1125" s="61">
        <v>0</v>
      </c>
      <c r="AA1125" s="32">
        <v>0</v>
      </c>
      <c r="AB1125" s="32">
        <v>0</v>
      </c>
      <c r="AC1125" s="32">
        <v>0</v>
      </c>
      <c r="AD1125" s="32">
        <v>0</v>
      </c>
      <c r="AE1125" s="32">
        <v>0</v>
      </c>
      <c r="AF1125" s="32">
        <v>0</v>
      </c>
      <c r="AG1125" s="32">
        <v>0</v>
      </c>
      <c r="AH1125" s="32">
        <v>0</v>
      </c>
      <c r="AI1125" s="21">
        <v>0</v>
      </c>
      <c r="AJ1125" s="21">
        <v>0</v>
      </c>
      <c r="AK1125" s="9">
        <v>0</v>
      </c>
      <c r="AL1125" s="9">
        <v>0</v>
      </c>
      <c r="AM1125" s="9">
        <v>0</v>
      </c>
      <c r="AN1125" s="21">
        <v>0</v>
      </c>
      <c r="AO1125" s="87">
        <v>0</v>
      </c>
      <c r="AP1125" s="83">
        <v>0</v>
      </c>
      <c r="AQ1125" s="24">
        <v>0</v>
      </c>
      <c r="AR1125" s="24">
        <v>0</v>
      </c>
      <c r="AS1125" s="24">
        <v>0</v>
      </c>
      <c r="AT1125" s="24">
        <v>0</v>
      </c>
      <c r="AU1125" s="24">
        <v>0</v>
      </c>
      <c r="AV1125" s="24">
        <v>0</v>
      </c>
      <c r="AW1125" s="24">
        <v>0</v>
      </c>
    </row>
    <row r="1126" spans="1:49">
      <c r="A1126" s="5">
        <v>2</v>
      </c>
      <c r="B1126" s="5">
        <v>4</v>
      </c>
      <c r="C1126" s="5">
        <v>5</v>
      </c>
      <c r="D1126" s="5">
        <v>5</v>
      </c>
      <c r="E1126" s="5">
        <v>0</v>
      </c>
      <c r="F1126" s="5">
        <v>263450</v>
      </c>
      <c r="G1126" s="5">
        <v>0</v>
      </c>
      <c r="H1126" s="5">
        <v>0</v>
      </c>
      <c r="I1126" s="5">
        <v>0</v>
      </c>
      <c r="J1126" s="5" t="str">
        <f t="shared" si="75"/>
        <v>0/0</v>
      </c>
      <c r="K1126" s="2" t="s">
        <v>1079</v>
      </c>
      <c r="L1126" s="5">
        <v>0</v>
      </c>
      <c r="M1126" s="5">
        <v>0</v>
      </c>
      <c r="N1126" s="5">
        <v>0</v>
      </c>
      <c r="O1126" s="5">
        <v>0</v>
      </c>
      <c r="P1126" s="5">
        <v>0</v>
      </c>
      <c r="Q1126" s="5">
        <v>0</v>
      </c>
      <c r="R1126" s="5">
        <v>0</v>
      </c>
      <c r="S1126" s="70">
        <v>400</v>
      </c>
      <c r="T1126" s="29">
        <v>4</v>
      </c>
      <c r="U1126" s="29">
        <v>11</v>
      </c>
      <c r="V1126" s="61">
        <v>22639000</v>
      </c>
      <c r="W1126" s="32">
        <f t="shared" si="73"/>
        <v>11692.067738486885</v>
      </c>
      <c r="X1126" s="61">
        <v>4886400</v>
      </c>
      <c r="Y1126" s="32">
        <f t="shared" si="74"/>
        <v>2523.6149917108669</v>
      </c>
      <c r="Z1126" s="61">
        <v>0</v>
      </c>
      <c r="AA1126" s="32">
        <v>0</v>
      </c>
      <c r="AB1126" s="32">
        <v>0</v>
      </c>
      <c r="AC1126" s="32">
        <v>0</v>
      </c>
      <c r="AD1126" s="32">
        <v>0</v>
      </c>
      <c r="AE1126" s="32">
        <v>0</v>
      </c>
      <c r="AF1126" s="32">
        <v>0</v>
      </c>
      <c r="AG1126" s="32">
        <v>0</v>
      </c>
      <c r="AH1126" s="32">
        <v>0</v>
      </c>
      <c r="AI1126" s="21">
        <v>0</v>
      </c>
      <c r="AJ1126" s="21">
        <v>0</v>
      </c>
      <c r="AK1126" s="9">
        <v>0</v>
      </c>
      <c r="AL1126" s="9">
        <v>0</v>
      </c>
      <c r="AM1126" s="9">
        <v>0</v>
      </c>
      <c r="AN1126" s="21">
        <v>0</v>
      </c>
      <c r="AO1126" s="87">
        <v>0</v>
      </c>
      <c r="AP1126" s="83">
        <v>0</v>
      </c>
      <c r="AQ1126" s="24">
        <v>0</v>
      </c>
      <c r="AR1126" s="24">
        <v>0</v>
      </c>
      <c r="AS1126" s="24">
        <v>0</v>
      </c>
      <c r="AT1126" s="24">
        <v>0</v>
      </c>
      <c r="AU1126" s="24">
        <v>0</v>
      </c>
      <c r="AV1126" s="24">
        <v>0</v>
      </c>
      <c r="AW1126" s="24">
        <v>0</v>
      </c>
    </row>
    <row r="1127" spans="1:49">
      <c r="A1127" s="1">
        <v>2</v>
      </c>
      <c r="B1127" s="1">
        <v>4</v>
      </c>
      <c r="C1127" s="1">
        <v>5</v>
      </c>
      <c r="D1127" s="1">
        <v>5</v>
      </c>
      <c r="E1127" s="1">
        <v>0</v>
      </c>
      <c r="H1127" s="1">
        <v>263451</v>
      </c>
      <c r="I1127" s="1">
        <v>0</v>
      </c>
      <c r="J1127" s="5" t="str">
        <f t="shared" si="75"/>
        <v>263451/0</v>
      </c>
      <c r="K1127" s="2" t="s">
        <v>667</v>
      </c>
      <c r="L1127" s="1">
        <v>5</v>
      </c>
      <c r="M1127" s="1">
        <v>2</v>
      </c>
      <c r="N1127" s="1">
        <v>2</v>
      </c>
      <c r="O1127" s="1">
        <v>2</v>
      </c>
      <c r="P1127" s="1">
        <v>1</v>
      </c>
      <c r="Q1127" s="1">
        <v>3</v>
      </c>
      <c r="R1127" s="1">
        <v>999</v>
      </c>
      <c r="S1127" s="12">
        <v>400</v>
      </c>
      <c r="T1127" s="29">
        <v>4</v>
      </c>
      <c r="U1127" s="29">
        <v>11</v>
      </c>
      <c r="V1127" s="61">
        <v>0</v>
      </c>
      <c r="W1127" s="32">
        <f t="shared" si="73"/>
        <v>0</v>
      </c>
      <c r="X1127" s="61">
        <v>0</v>
      </c>
      <c r="Y1127" s="32">
        <f t="shared" si="74"/>
        <v>0</v>
      </c>
      <c r="Z1127" s="61">
        <v>2640000</v>
      </c>
      <c r="AA1127" s="32">
        <f t="shared" si="76"/>
        <v>1363.4462135962444</v>
      </c>
      <c r="AB1127" s="32">
        <v>0</v>
      </c>
      <c r="AC1127" s="32">
        <v>0</v>
      </c>
      <c r="AD1127" s="32">
        <v>6120</v>
      </c>
      <c r="AE1127" s="32">
        <v>1413.06</v>
      </c>
      <c r="AF1127" s="32">
        <v>7000</v>
      </c>
      <c r="AG1127" s="32">
        <v>14999.72</v>
      </c>
      <c r="AH1127" s="32">
        <v>4588.3999999999996</v>
      </c>
      <c r="AI1127" s="21">
        <v>0</v>
      </c>
      <c r="AJ1127" s="21">
        <v>8308.6</v>
      </c>
      <c r="AK1127" s="9">
        <v>38.4</v>
      </c>
      <c r="AL1127" s="9">
        <v>0</v>
      </c>
      <c r="AM1127" s="9">
        <v>0</v>
      </c>
      <c r="AN1127" s="21">
        <v>3273.19</v>
      </c>
      <c r="AO1127" s="87">
        <v>6825.11</v>
      </c>
      <c r="AP1127" s="83">
        <v>4499.9799999999996</v>
      </c>
      <c r="AQ1127" s="24">
        <v>0</v>
      </c>
      <c r="AR1127" s="24">
        <v>0</v>
      </c>
      <c r="AS1127" s="24">
        <v>4920.8500000000004</v>
      </c>
      <c r="AT1127" s="24">
        <v>0</v>
      </c>
      <c r="AU1127" s="24">
        <v>0</v>
      </c>
      <c r="AV1127" s="24">
        <f>VLOOKUP(J1127,Foglio4!$D$2:$I$1206,6,0)</f>
        <v>0</v>
      </c>
      <c r="AW1127" s="24">
        <f>VLOOKUP(SPESA!J1127,Foglio4!$D$2:$J$1206,7,0)</f>
        <v>0</v>
      </c>
    </row>
    <row r="1128" spans="1:49">
      <c r="A1128" s="5">
        <v>2</v>
      </c>
      <c r="B1128" s="5">
        <v>4</v>
      </c>
      <c r="C1128" s="5">
        <v>5</v>
      </c>
      <c r="D1128" s="5">
        <v>5</v>
      </c>
      <c r="E1128" s="5">
        <v>0</v>
      </c>
      <c r="H1128" s="5">
        <v>263451</v>
      </c>
      <c r="I1128" s="5">
        <v>71</v>
      </c>
      <c r="J1128" s="5" t="str">
        <f t="shared" si="75"/>
        <v>263451/71</v>
      </c>
      <c r="K1128" s="2" t="s">
        <v>839</v>
      </c>
      <c r="L1128" s="5">
        <v>3</v>
      </c>
      <c r="M1128" s="5">
        <v>1</v>
      </c>
      <c r="N1128" s="5">
        <v>2</v>
      </c>
      <c r="O1128" s="5">
        <v>5</v>
      </c>
      <c r="P1128" s="5">
        <v>2</v>
      </c>
      <c r="Q1128" s="5">
        <v>1</v>
      </c>
      <c r="R1128" s="5">
        <v>0</v>
      </c>
      <c r="S1128" s="12">
        <v>400</v>
      </c>
      <c r="T1128" s="29">
        <v>4</v>
      </c>
      <c r="U1128" s="29">
        <v>11</v>
      </c>
      <c r="V1128" s="61">
        <v>0</v>
      </c>
      <c r="W1128" s="32">
        <f t="shared" si="73"/>
        <v>0</v>
      </c>
      <c r="X1128" s="61">
        <v>0</v>
      </c>
      <c r="Y1128" s="32">
        <f t="shared" si="74"/>
        <v>0</v>
      </c>
      <c r="Z1128" s="61">
        <v>0</v>
      </c>
      <c r="AA1128" s="32">
        <f t="shared" si="76"/>
        <v>0</v>
      </c>
      <c r="AB1128" s="32">
        <v>0</v>
      </c>
      <c r="AC1128" s="32">
        <v>0</v>
      </c>
      <c r="AD1128" s="32">
        <v>0</v>
      </c>
      <c r="AE1128" s="32">
        <v>0</v>
      </c>
      <c r="AF1128" s="32">
        <v>0</v>
      </c>
      <c r="AG1128" s="32">
        <v>0</v>
      </c>
      <c r="AH1128" s="32">
        <v>0</v>
      </c>
      <c r="AI1128" s="21">
        <v>0</v>
      </c>
      <c r="AJ1128" s="21">
        <v>0</v>
      </c>
      <c r="AK1128" s="9">
        <v>0</v>
      </c>
      <c r="AL1128" s="9">
        <v>0</v>
      </c>
      <c r="AM1128" s="9">
        <v>0</v>
      </c>
      <c r="AN1128" s="21">
        <v>0</v>
      </c>
      <c r="AO1128" s="87">
        <v>0</v>
      </c>
      <c r="AP1128" s="83">
        <v>0</v>
      </c>
      <c r="AQ1128" s="24">
        <v>0</v>
      </c>
      <c r="AR1128" s="24">
        <v>0</v>
      </c>
      <c r="AS1128" s="24">
        <v>0</v>
      </c>
      <c r="AT1128" s="24">
        <v>0</v>
      </c>
      <c r="AU1128" s="24">
        <v>0</v>
      </c>
      <c r="AV1128" s="24">
        <f>VLOOKUP(J1128,Foglio4!$D$2:$I$1206,6,0)</f>
        <v>0</v>
      </c>
      <c r="AW1128" s="24">
        <f>VLOOKUP(SPESA!J1128,Foglio4!$D$2:$J$1206,7,0)</f>
        <v>0</v>
      </c>
    </row>
    <row r="1129" spans="1:49">
      <c r="A1129" s="5">
        <v>2</v>
      </c>
      <c r="B1129" s="5">
        <v>4</v>
      </c>
      <c r="C1129" s="5">
        <v>5</v>
      </c>
      <c r="D1129" s="5">
        <v>5</v>
      </c>
      <c r="E1129" s="5">
        <v>0</v>
      </c>
      <c r="H1129" s="5">
        <v>263452</v>
      </c>
      <c r="I1129" s="5">
        <v>0</v>
      </c>
      <c r="J1129" s="5" t="str">
        <f t="shared" si="75"/>
        <v>263452/0</v>
      </c>
      <c r="K1129" s="2" t="s">
        <v>852</v>
      </c>
      <c r="L1129" s="5">
        <v>0</v>
      </c>
      <c r="M1129" s="5">
        <v>0</v>
      </c>
      <c r="N1129" s="5">
        <v>0</v>
      </c>
      <c r="O1129" s="5">
        <v>0</v>
      </c>
      <c r="P1129" s="5">
        <v>0</v>
      </c>
      <c r="Q1129" s="5">
        <v>0</v>
      </c>
      <c r="R1129" s="5">
        <v>0</v>
      </c>
      <c r="S1129" s="12">
        <v>704</v>
      </c>
      <c r="T1129" s="29">
        <v>4</v>
      </c>
      <c r="U1129" s="29">
        <v>11</v>
      </c>
      <c r="V1129" s="61">
        <v>0</v>
      </c>
      <c r="W1129" s="32">
        <f t="shared" si="73"/>
        <v>0</v>
      </c>
      <c r="X1129" s="61">
        <v>0</v>
      </c>
      <c r="Y1129" s="32">
        <f t="shared" si="74"/>
        <v>0</v>
      </c>
      <c r="Z1129" s="61">
        <v>0</v>
      </c>
      <c r="AA1129" s="32">
        <f t="shared" si="76"/>
        <v>0</v>
      </c>
      <c r="AB1129" s="32">
        <v>64980</v>
      </c>
      <c r="AC1129" s="32">
        <v>0</v>
      </c>
      <c r="AD1129" s="32">
        <v>5000</v>
      </c>
      <c r="AE1129" s="32">
        <v>3350.92</v>
      </c>
      <c r="AF1129" s="32">
        <v>0</v>
      </c>
      <c r="AG1129" s="32">
        <v>11000</v>
      </c>
      <c r="AH1129" s="32">
        <v>7067.4</v>
      </c>
      <c r="AI1129" s="21">
        <v>0</v>
      </c>
      <c r="AJ1129" s="21">
        <v>0</v>
      </c>
      <c r="AK1129" s="9">
        <v>0</v>
      </c>
      <c r="AL1129" s="9">
        <v>0</v>
      </c>
      <c r="AM1129" s="9">
        <v>0</v>
      </c>
      <c r="AN1129" s="21">
        <v>0</v>
      </c>
      <c r="AO1129" s="87">
        <v>0</v>
      </c>
      <c r="AP1129" s="83">
        <v>0</v>
      </c>
      <c r="AQ1129" s="24">
        <v>0</v>
      </c>
      <c r="AR1129" s="24">
        <v>0</v>
      </c>
      <c r="AS1129" s="24">
        <v>0</v>
      </c>
      <c r="AT1129" s="24">
        <v>0</v>
      </c>
      <c r="AU1129" s="24">
        <v>0</v>
      </c>
      <c r="AV1129" s="24">
        <v>0</v>
      </c>
      <c r="AW1129" s="24">
        <v>0</v>
      </c>
    </row>
    <row r="1130" spans="1:49">
      <c r="A1130" s="1">
        <v>2</v>
      </c>
      <c r="B1130" s="1">
        <v>4</v>
      </c>
      <c r="C1130" s="1">
        <v>5</v>
      </c>
      <c r="D1130" s="1">
        <v>5</v>
      </c>
      <c r="E1130" s="1">
        <v>0</v>
      </c>
      <c r="H1130" s="1">
        <v>263453</v>
      </c>
      <c r="I1130" s="1">
        <v>0</v>
      </c>
      <c r="J1130" s="5" t="str">
        <f t="shared" si="75"/>
        <v>263453/0</v>
      </c>
      <c r="K1130" s="2" t="s">
        <v>698</v>
      </c>
      <c r="L1130" s="1">
        <v>4</v>
      </c>
      <c r="M1130" s="1">
        <v>2</v>
      </c>
      <c r="N1130" s="1">
        <v>2</v>
      </c>
      <c r="O1130" s="1">
        <v>2</v>
      </c>
      <c r="P1130" s="1">
        <v>1</v>
      </c>
      <c r="Q1130" s="1">
        <v>4</v>
      </c>
      <c r="R1130" s="1">
        <v>1</v>
      </c>
      <c r="S1130" s="12">
        <v>400</v>
      </c>
      <c r="T1130" s="29">
        <v>4</v>
      </c>
      <c r="U1130" s="29">
        <v>11</v>
      </c>
      <c r="V1130" s="61">
        <v>0</v>
      </c>
      <c r="W1130" s="32">
        <f t="shared" si="73"/>
        <v>0</v>
      </c>
      <c r="X1130" s="61">
        <v>0</v>
      </c>
      <c r="Y1130" s="32">
        <f t="shared" si="74"/>
        <v>0</v>
      </c>
      <c r="Z1130" s="61">
        <v>0</v>
      </c>
      <c r="AA1130" s="32">
        <f t="shared" si="76"/>
        <v>0</v>
      </c>
      <c r="AB1130" s="32">
        <v>5550</v>
      </c>
      <c r="AC1130" s="32">
        <v>6500</v>
      </c>
      <c r="AD1130" s="32">
        <v>0</v>
      </c>
      <c r="AE1130" s="32">
        <v>0</v>
      </c>
      <c r="AF1130" s="32">
        <v>0</v>
      </c>
      <c r="AG1130" s="32">
        <v>23000</v>
      </c>
      <c r="AH1130" s="32">
        <v>0</v>
      </c>
      <c r="AI1130" s="21">
        <v>0</v>
      </c>
      <c r="AJ1130" s="21">
        <v>0</v>
      </c>
      <c r="AK1130" s="9">
        <v>0</v>
      </c>
      <c r="AL1130" s="9">
        <v>0</v>
      </c>
      <c r="AM1130" s="9">
        <v>0</v>
      </c>
      <c r="AN1130" s="21">
        <v>0</v>
      </c>
      <c r="AO1130" s="87">
        <v>0</v>
      </c>
      <c r="AP1130" s="83">
        <v>0</v>
      </c>
      <c r="AQ1130" s="24">
        <v>0</v>
      </c>
      <c r="AR1130" s="24">
        <v>0</v>
      </c>
      <c r="AS1130" s="24">
        <v>0</v>
      </c>
      <c r="AT1130" s="24">
        <v>0</v>
      </c>
      <c r="AU1130" s="24">
        <v>0</v>
      </c>
      <c r="AV1130" s="24">
        <f>VLOOKUP(J1130,Foglio4!$D$2:$I$1206,6,0)</f>
        <v>0</v>
      </c>
      <c r="AW1130" s="24">
        <f>VLOOKUP(SPESA!J1130,Foglio4!$D$2:$J$1206,7,0)</f>
        <v>0</v>
      </c>
    </row>
    <row r="1131" spans="1:49">
      <c r="A1131" s="1">
        <v>2</v>
      </c>
      <c r="B1131" s="1">
        <v>4</v>
      </c>
      <c r="C1131" s="1">
        <v>5</v>
      </c>
      <c r="D1131" s="1">
        <v>5</v>
      </c>
      <c r="E1131" s="1">
        <v>0</v>
      </c>
      <c r="H1131" s="1">
        <v>263453</v>
      </c>
      <c r="I1131" s="1">
        <v>71</v>
      </c>
      <c r="J1131" s="5" t="str">
        <f t="shared" si="75"/>
        <v>263453/71</v>
      </c>
      <c r="K1131" s="2" t="s">
        <v>699</v>
      </c>
      <c r="L1131" s="1">
        <v>4</v>
      </c>
      <c r="M1131" s="1">
        <v>2</v>
      </c>
      <c r="N1131" s="1">
        <v>2</v>
      </c>
      <c r="O1131" s="1">
        <v>5</v>
      </c>
      <c r="P1131" s="1">
        <v>2</v>
      </c>
      <c r="Q1131" s="1">
        <v>1</v>
      </c>
      <c r="R1131" s="1">
        <v>0</v>
      </c>
      <c r="S1131" s="12">
        <v>400</v>
      </c>
      <c r="T1131" s="29">
        <v>4</v>
      </c>
      <c r="U1131" s="29">
        <v>11</v>
      </c>
      <c r="V1131" s="61">
        <v>0</v>
      </c>
      <c r="W1131" s="32">
        <f t="shared" si="73"/>
        <v>0</v>
      </c>
      <c r="X1131" s="61">
        <v>0</v>
      </c>
      <c r="Y1131" s="32">
        <f t="shared" si="74"/>
        <v>0</v>
      </c>
      <c r="Z1131" s="61">
        <v>0</v>
      </c>
      <c r="AA1131" s="32">
        <f t="shared" si="76"/>
        <v>0</v>
      </c>
      <c r="AB1131" s="32">
        <v>0</v>
      </c>
      <c r="AC1131" s="32">
        <v>0</v>
      </c>
      <c r="AD1131" s="32">
        <v>0</v>
      </c>
      <c r="AE1131" s="32">
        <v>0</v>
      </c>
      <c r="AF1131" s="32">
        <v>0</v>
      </c>
      <c r="AG1131" s="32">
        <v>0</v>
      </c>
      <c r="AH1131" s="32">
        <v>0</v>
      </c>
      <c r="AI1131" s="21">
        <v>0</v>
      </c>
      <c r="AJ1131" s="21">
        <v>0</v>
      </c>
      <c r="AK1131" s="9">
        <v>0</v>
      </c>
      <c r="AL1131" s="9">
        <v>0</v>
      </c>
      <c r="AM1131" s="9">
        <v>0</v>
      </c>
      <c r="AN1131" s="21">
        <v>0</v>
      </c>
      <c r="AO1131" s="87">
        <v>0</v>
      </c>
      <c r="AP1131" s="83">
        <v>0</v>
      </c>
      <c r="AQ1131" s="24">
        <v>0</v>
      </c>
      <c r="AR1131" s="24">
        <v>0</v>
      </c>
      <c r="AS1131" s="24">
        <v>0</v>
      </c>
      <c r="AT1131" s="24">
        <v>0</v>
      </c>
      <c r="AU1131" s="24">
        <v>0</v>
      </c>
      <c r="AV1131" s="24">
        <f>VLOOKUP(J1131,Foglio4!$D$2:$I$1206,6,0)</f>
        <v>0</v>
      </c>
      <c r="AW1131" s="24">
        <f>VLOOKUP(SPESA!J1131,Foglio4!$D$2:$J$1206,7,0)</f>
        <v>0</v>
      </c>
    </row>
    <row r="1132" spans="1:49">
      <c r="A1132" s="5">
        <v>2</v>
      </c>
      <c r="B1132" s="5">
        <v>4</v>
      </c>
      <c r="C1132" s="5">
        <v>5</v>
      </c>
      <c r="D1132" s="5">
        <v>5</v>
      </c>
      <c r="E1132" s="5">
        <v>0</v>
      </c>
      <c r="H1132" s="5">
        <v>263455</v>
      </c>
      <c r="I1132" s="5">
        <v>0</v>
      </c>
      <c r="J1132" s="5" t="str">
        <f t="shared" si="75"/>
        <v>263455/0</v>
      </c>
      <c r="K1132" s="86" t="s">
        <v>1145</v>
      </c>
      <c r="L1132" s="5">
        <v>4</v>
      </c>
      <c r="M1132" s="5">
        <v>2</v>
      </c>
      <c r="N1132" s="5">
        <v>2</v>
      </c>
      <c r="O1132" s="5">
        <v>2</v>
      </c>
      <c r="P1132" s="5">
        <v>1</v>
      </c>
      <c r="Q1132" s="5">
        <v>4</v>
      </c>
      <c r="R1132" s="5">
        <v>2</v>
      </c>
      <c r="S1132" s="109">
        <v>200</v>
      </c>
      <c r="T1132" s="29">
        <v>2</v>
      </c>
      <c r="U1132" s="29">
        <v>3</v>
      </c>
      <c r="V1132" s="61">
        <v>0</v>
      </c>
      <c r="W1132" s="32">
        <v>0</v>
      </c>
      <c r="X1132" s="61">
        <v>0</v>
      </c>
      <c r="Y1132" s="32">
        <v>0</v>
      </c>
      <c r="Z1132" s="61">
        <v>0</v>
      </c>
      <c r="AA1132" s="32">
        <v>0</v>
      </c>
      <c r="AB1132" s="32">
        <v>0</v>
      </c>
      <c r="AC1132" s="32">
        <v>0</v>
      </c>
      <c r="AD1132" s="32">
        <v>0</v>
      </c>
      <c r="AE1132" s="32">
        <v>0</v>
      </c>
      <c r="AF1132" s="32">
        <v>0</v>
      </c>
      <c r="AG1132" s="32">
        <v>0</v>
      </c>
      <c r="AH1132" s="32">
        <v>0</v>
      </c>
      <c r="AI1132" s="21">
        <v>0</v>
      </c>
      <c r="AJ1132" s="21">
        <v>0</v>
      </c>
      <c r="AK1132" s="9">
        <v>0</v>
      </c>
      <c r="AL1132" s="9">
        <v>0</v>
      </c>
      <c r="AM1132" s="9">
        <v>0</v>
      </c>
      <c r="AN1132" s="21">
        <v>0</v>
      </c>
      <c r="AO1132" s="87">
        <v>0</v>
      </c>
      <c r="AP1132" s="83">
        <v>0</v>
      </c>
      <c r="AQ1132" s="24">
        <v>0</v>
      </c>
      <c r="AR1132" s="24">
        <v>4636</v>
      </c>
      <c r="AS1132" s="24">
        <v>0</v>
      </c>
      <c r="AT1132" s="24">
        <v>0</v>
      </c>
      <c r="AU1132" s="24">
        <v>0</v>
      </c>
      <c r="AV1132" s="24">
        <f>VLOOKUP(J1132,Foglio4!$D$2:$I$1206,6,0)</f>
        <v>0</v>
      </c>
      <c r="AW1132" s="24">
        <f>VLOOKUP(SPESA!J1132,Foglio4!$D$2:$J$1206,7,0)</f>
        <v>0</v>
      </c>
    </row>
    <row r="1133" spans="1:49">
      <c r="A1133" s="5">
        <v>2</v>
      </c>
      <c r="B1133" s="5">
        <v>4</v>
      </c>
      <c r="C1133" s="5">
        <v>5</v>
      </c>
      <c r="D1133" s="5">
        <v>7</v>
      </c>
      <c r="E1133" s="5">
        <v>0</v>
      </c>
      <c r="H1133" s="5">
        <v>263470</v>
      </c>
      <c r="I1133" s="5">
        <v>0</v>
      </c>
      <c r="J1133" s="5" t="str">
        <f t="shared" si="75"/>
        <v>263470/0</v>
      </c>
      <c r="K1133" s="2" t="s">
        <v>915</v>
      </c>
      <c r="L1133" s="5">
        <v>0</v>
      </c>
      <c r="M1133" s="5">
        <v>0</v>
      </c>
      <c r="N1133" s="5">
        <v>0</v>
      </c>
      <c r="O1133" s="5">
        <v>0</v>
      </c>
      <c r="P1133" s="5">
        <v>0</v>
      </c>
      <c r="Q1133" s="5">
        <v>0</v>
      </c>
      <c r="R1133" s="5">
        <v>0</v>
      </c>
      <c r="S1133" s="12">
        <v>704</v>
      </c>
      <c r="T1133" s="29">
        <v>4</v>
      </c>
      <c r="U1133" s="29">
        <v>11</v>
      </c>
      <c r="V1133" s="61">
        <v>0</v>
      </c>
      <c r="W1133" s="32">
        <f t="shared" ref="W1133:W1201" si="77">V1133/1936.27</f>
        <v>0</v>
      </c>
      <c r="X1133" s="61">
        <v>0</v>
      </c>
      <c r="Y1133" s="32">
        <f t="shared" si="74"/>
        <v>0</v>
      </c>
      <c r="Z1133" s="61">
        <v>0</v>
      </c>
      <c r="AA1133" s="32">
        <f t="shared" si="76"/>
        <v>0</v>
      </c>
      <c r="AB1133" s="32">
        <v>0</v>
      </c>
      <c r="AC1133" s="32">
        <v>0</v>
      </c>
      <c r="AD1133" s="32">
        <v>15000</v>
      </c>
      <c r="AE1133" s="32">
        <v>40000</v>
      </c>
      <c r="AF1133" s="32">
        <v>0</v>
      </c>
      <c r="AG1133" s="32">
        <v>0</v>
      </c>
      <c r="AH1133" s="32">
        <v>0</v>
      </c>
      <c r="AI1133" s="21">
        <v>0</v>
      </c>
      <c r="AJ1133" s="21">
        <v>0</v>
      </c>
      <c r="AK1133" s="9">
        <v>0</v>
      </c>
      <c r="AL1133" s="9">
        <v>0</v>
      </c>
      <c r="AM1133" s="9">
        <v>0</v>
      </c>
      <c r="AN1133" s="21">
        <v>0</v>
      </c>
      <c r="AO1133" s="87">
        <v>0</v>
      </c>
      <c r="AP1133" s="83">
        <v>0</v>
      </c>
      <c r="AQ1133" s="24">
        <v>0</v>
      </c>
      <c r="AR1133" s="24">
        <v>0</v>
      </c>
      <c r="AS1133" s="24">
        <v>0</v>
      </c>
      <c r="AT1133" s="24">
        <v>0</v>
      </c>
      <c r="AU1133" s="24">
        <v>0</v>
      </c>
      <c r="AV1133" s="24">
        <v>0</v>
      </c>
      <c r="AW1133" s="24">
        <v>0</v>
      </c>
    </row>
    <row r="1134" spans="1:49">
      <c r="A1134" s="5">
        <v>2</v>
      </c>
      <c r="B1134" s="5">
        <v>5</v>
      </c>
      <c r="C1134" s="5">
        <v>1</v>
      </c>
      <c r="D1134" s="5">
        <v>5</v>
      </c>
      <c r="E1134" s="5">
        <v>0</v>
      </c>
      <c r="H1134" s="5">
        <v>263500</v>
      </c>
      <c r="I1134" s="5">
        <v>0</v>
      </c>
      <c r="J1134" s="5" t="str">
        <f t="shared" si="75"/>
        <v>263500/0</v>
      </c>
      <c r="K1134" s="2" t="s">
        <v>853</v>
      </c>
      <c r="L1134" s="5">
        <v>0</v>
      </c>
      <c r="M1134" s="5">
        <v>0</v>
      </c>
      <c r="N1134" s="5">
        <v>0</v>
      </c>
      <c r="O1134" s="5">
        <v>0</v>
      </c>
      <c r="P1134" s="5">
        <v>0</v>
      </c>
      <c r="Q1134" s="5">
        <v>0</v>
      </c>
      <c r="R1134" s="5">
        <v>0</v>
      </c>
      <c r="S1134" s="12">
        <v>704</v>
      </c>
      <c r="T1134" s="29">
        <v>4</v>
      </c>
      <c r="U1134" s="29">
        <v>12</v>
      </c>
      <c r="V1134" s="61">
        <v>0</v>
      </c>
      <c r="W1134" s="32">
        <f t="shared" si="77"/>
        <v>0</v>
      </c>
      <c r="X1134" s="61">
        <v>0</v>
      </c>
      <c r="Y1134" s="32">
        <f t="shared" si="74"/>
        <v>0</v>
      </c>
      <c r="Z1134" s="61">
        <v>0</v>
      </c>
      <c r="AA1134" s="32">
        <f t="shared" si="76"/>
        <v>0</v>
      </c>
      <c r="AB1134" s="32">
        <v>0</v>
      </c>
      <c r="AC1134" s="32">
        <v>0</v>
      </c>
      <c r="AD1134" s="32">
        <v>0</v>
      </c>
      <c r="AE1134" s="32">
        <v>3000</v>
      </c>
      <c r="AF1134" s="32">
        <v>0</v>
      </c>
      <c r="AG1134" s="32">
        <v>2368.8000000000002</v>
      </c>
      <c r="AH1134" s="32">
        <v>2225.16</v>
      </c>
      <c r="AI1134" s="21">
        <v>0</v>
      </c>
      <c r="AJ1134" s="21">
        <v>0</v>
      </c>
      <c r="AK1134" s="9">
        <v>0</v>
      </c>
      <c r="AL1134" s="9">
        <v>0</v>
      </c>
      <c r="AM1134" s="9">
        <v>0</v>
      </c>
      <c r="AN1134" s="21">
        <v>0</v>
      </c>
      <c r="AO1134" s="87">
        <v>0</v>
      </c>
      <c r="AP1134" s="83">
        <v>0</v>
      </c>
      <c r="AQ1134" s="24">
        <v>0</v>
      </c>
      <c r="AR1134" s="24">
        <v>0</v>
      </c>
      <c r="AS1134" s="24">
        <v>0</v>
      </c>
      <c r="AT1134" s="24">
        <v>0</v>
      </c>
      <c r="AU1134" s="24">
        <v>0</v>
      </c>
      <c r="AV1134" s="24">
        <v>0</v>
      </c>
      <c r="AW1134" s="24">
        <v>0</v>
      </c>
    </row>
    <row r="1135" spans="1:49">
      <c r="A1135" s="5">
        <v>2</v>
      </c>
      <c r="B1135" s="5">
        <v>6</v>
      </c>
      <c r="C1135" s="5">
        <v>2</v>
      </c>
      <c r="D1135" s="5">
        <v>1</v>
      </c>
      <c r="E1135" s="5">
        <v>0</v>
      </c>
      <c r="H1135" s="5">
        <v>288200</v>
      </c>
      <c r="I1135" s="5">
        <v>0</v>
      </c>
      <c r="J1135" s="5" t="str">
        <f t="shared" si="75"/>
        <v>288200/0</v>
      </c>
      <c r="K1135" s="2" t="s">
        <v>1149</v>
      </c>
      <c r="L1135" s="5">
        <v>0</v>
      </c>
      <c r="M1135" s="5">
        <v>0</v>
      </c>
      <c r="N1135" s="5">
        <v>0</v>
      </c>
      <c r="O1135" s="5">
        <v>0</v>
      </c>
      <c r="P1135" s="5">
        <v>0</v>
      </c>
      <c r="Q1135" s="5">
        <v>0</v>
      </c>
      <c r="R1135" s="5">
        <v>0</v>
      </c>
      <c r="S1135" s="12">
        <v>702</v>
      </c>
      <c r="T1135" s="29">
        <v>4</v>
      </c>
      <c r="U1135" s="29">
        <v>13</v>
      </c>
      <c r="V1135" s="61">
        <v>0</v>
      </c>
      <c r="W1135" s="32">
        <f t="shared" si="77"/>
        <v>0</v>
      </c>
      <c r="X1135" s="61">
        <v>0</v>
      </c>
      <c r="Y1135" s="32">
        <f t="shared" si="74"/>
        <v>0</v>
      </c>
      <c r="Z1135" s="61">
        <v>0</v>
      </c>
      <c r="AA1135" s="32">
        <f t="shared" si="76"/>
        <v>0</v>
      </c>
      <c r="AB1135" s="32">
        <v>0</v>
      </c>
      <c r="AC1135" s="32">
        <v>0</v>
      </c>
      <c r="AD1135" s="32">
        <v>60600</v>
      </c>
      <c r="AE1135" s="32">
        <v>165000</v>
      </c>
      <c r="AF1135" s="32">
        <v>31000</v>
      </c>
      <c r="AG1135" s="32">
        <v>0</v>
      </c>
      <c r="AH1135" s="32">
        <v>0</v>
      </c>
      <c r="AI1135" s="21">
        <v>0</v>
      </c>
      <c r="AJ1135" s="21">
        <v>0</v>
      </c>
      <c r="AK1135" s="9">
        <v>0</v>
      </c>
      <c r="AL1135" s="9">
        <v>0</v>
      </c>
      <c r="AM1135" s="9">
        <v>0</v>
      </c>
      <c r="AN1135" s="21">
        <v>0</v>
      </c>
      <c r="AO1135" s="87">
        <v>44000</v>
      </c>
      <c r="AP1135" s="83">
        <v>0</v>
      </c>
      <c r="AQ1135" s="24">
        <v>5850</v>
      </c>
      <c r="AR1135" s="24">
        <v>7280</v>
      </c>
      <c r="AS1135" s="24">
        <v>0</v>
      </c>
      <c r="AT1135" s="24">
        <v>0</v>
      </c>
      <c r="AU1135" s="24">
        <v>0</v>
      </c>
      <c r="AV1135" s="24">
        <f>VLOOKUP(J1135,Foglio4!$D$2:$I$1206,6,0)</f>
        <v>0</v>
      </c>
      <c r="AW1135" s="24">
        <f>VLOOKUP(SPESA!J1135,Foglio4!$D$2:$J$1206,7,0)</f>
        <v>0</v>
      </c>
    </row>
    <row r="1136" spans="1:49">
      <c r="A1136" s="1">
        <v>2</v>
      </c>
      <c r="B1136" s="1">
        <v>6</v>
      </c>
      <c r="C1136" s="1">
        <v>2</v>
      </c>
      <c r="D1136" s="1">
        <v>1</v>
      </c>
      <c r="E1136" s="1">
        <v>0</v>
      </c>
      <c r="H1136" s="1">
        <v>288202</v>
      </c>
      <c r="I1136" s="1">
        <v>0</v>
      </c>
      <c r="J1136" s="5" t="str">
        <f t="shared" si="75"/>
        <v>288202/0</v>
      </c>
      <c r="K1136" s="2" t="s">
        <v>700</v>
      </c>
      <c r="L1136" s="1">
        <v>6</v>
      </c>
      <c r="M1136" s="1">
        <v>1</v>
      </c>
      <c r="N1136" s="1">
        <v>2</v>
      </c>
      <c r="O1136" s="1">
        <v>2</v>
      </c>
      <c r="P1136" s="1">
        <v>1</v>
      </c>
      <c r="Q1136" s="1">
        <v>9</v>
      </c>
      <c r="R1136" s="1">
        <v>16</v>
      </c>
      <c r="S1136" s="12">
        <v>200</v>
      </c>
      <c r="T1136" s="29">
        <v>4</v>
      </c>
      <c r="U1136" s="29">
        <v>13</v>
      </c>
      <c r="V1136" s="61">
        <v>12233269</v>
      </c>
      <c r="W1136" s="32">
        <f t="shared" si="77"/>
        <v>6317.9561734675435</v>
      </c>
      <c r="X1136" s="61">
        <v>67529840</v>
      </c>
      <c r="Y1136" s="32">
        <f t="shared" si="74"/>
        <v>34876.251762409171</v>
      </c>
      <c r="Z1136" s="61">
        <v>0</v>
      </c>
      <c r="AA1136" s="32">
        <f t="shared" si="76"/>
        <v>0</v>
      </c>
      <c r="AB1136" s="32">
        <v>0</v>
      </c>
      <c r="AC1136" s="32">
        <v>0</v>
      </c>
      <c r="AD1136" s="32">
        <v>0</v>
      </c>
      <c r="AE1136" s="32">
        <v>0</v>
      </c>
      <c r="AF1136" s="32">
        <v>0</v>
      </c>
      <c r="AG1136" s="32">
        <v>50000</v>
      </c>
      <c r="AH1136" s="32">
        <v>0</v>
      </c>
      <c r="AI1136" s="21">
        <v>0</v>
      </c>
      <c r="AJ1136" s="21">
        <v>0</v>
      </c>
      <c r="AK1136" s="9">
        <v>0</v>
      </c>
      <c r="AL1136" s="9">
        <v>0</v>
      </c>
      <c r="AM1136" s="9">
        <v>0</v>
      </c>
      <c r="AN1136" s="21">
        <v>0</v>
      </c>
      <c r="AO1136" s="87">
        <v>0</v>
      </c>
      <c r="AP1136" s="83">
        <v>0</v>
      </c>
      <c r="AQ1136" s="24">
        <v>0</v>
      </c>
      <c r="AR1136" s="24">
        <v>0</v>
      </c>
      <c r="AS1136" s="24">
        <v>0</v>
      </c>
      <c r="AT1136" s="24">
        <v>0</v>
      </c>
      <c r="AU1136" s="24">
        <v>900000</v>
      </c>
      <c r="AV1136" s="24">
        <f>VLOOKUP(J1136,Foglio4!$D$2:$I$1206,6,0)</f>
        <v>0</v>
      </c>
      <c r="AW1136" s="24">
        <f>VLOOKUP(SPESA!J1136,Foglio4!$D$2:$J$1206,7,0)</f>
        <v>0</v>
      </c>
    </row>
    <row r="1137" spans="1:49">
      <c r="A1137" s="1">
        <v>2</v>
      </c>
      <c r="B1137" s="1">
        <v>6</v>
      </c>
      <c r="C1137" s="1">
        <v>2</v>
      </c>
      <c r="D1137" s="1">
        <v>1</v>
      </c>
      <c r="E1137" s="1">
        <v>0</v>
      </c>
      <c r="H1137" s="1">
        <v>288202</v>
      </c>
      <c r="I1137" s="1">
        <v>71</v>
      </c>
      <c r="J1137" s="5" t="str">
        <f t="shared" si="75"/>
        <v>288202/71</v>
      </c>
      <c r="K1137" s="2" t="s">
        <v>701</v>
      </c>
      <c r="L1137" s="1">
        <v>6</v>
      </c>
      <c r="M1137" s="1">
        <v>1</v>
      </c>
      <c r="N1137" s="1">
        <v>2</v>
      </c>
      <c r="O1137" s="1">
        <v>5</v>
      </c>
      <c r="P1137" s="1">
        <v>2</v>
      </c>
      <c r="Q1137" s="1">
        <v>1</v>
      </c>
      <c r="R1137" s="1">
        <v>0</v>
      </c>
      <c r="S1137" s="12">
        <v>200</v>
      </c>
      <c r="T1137" s="29">
        <v>4</v>
      </c>
      <c r="U1137" s="29">
        <v>13</v>
      </c>
      <c r="V1137" s="61">
        <v>0</v>
      </c>
      <c r="W1137" s="32">
        <f t="shared" si="77"/>
        <v>0</v>
      </c>
      <c r="X1137" s="61">
        <v>0</v>
      </c>
      <c r="Y1137" s="32">
        <f t="shared" si="74"/>
        <v>0</v>
      </c>
      <c r="Z1137" s="61">
        <v>0</v>
      </c>
      <c r="AA1137" s="32">
        <f t="shared" si="76"/>
        <v>0</v>
      </c>
      <c r="AB1137" s="32">
        <v>0</v>
      </c>
      <c r="AC1137" s="32">
        <v>0</v>
      </c>
      <c r="AD1137" s="32">
        <v>0</v>
      </c>
      <c r="AE1137" s="32">
        <v>0</v>
      </c>
      <c r="AF1137" s="32">
        <v>0</v>
      </c>
      <c r="AG1137" s="32">
        <v>0</v>
      </c>
      <c r="AH1137" s="32">
        <v>0</v>
      </c>
      <c r="AI1137" s="21">
        <v>0</v>
      </c>
      <c r="AJ1137" s="21">
        <v>0</v>
      </c>
      <c r="AK1137" s="9">
        <v>0</v>
      </c>
      <c r="AL1137" s="9">
        <v>0</v>
      </c>
      <c r="AM1137" s="9">
        <v>0</v>
      </c>
      <c r="AN1137" s="21">
        <v>0</v>
      </c>
      <c r="AO1137" s="87">
        <v>0</v>
      </c>
      <c r="AP1137" s="83">
        <v>0</v>
      </c>
      <c r="AQ1137" s="24">
        <v>0</v>
      </c>
      <c r="AR1137" s="24">
        <v>0</v>
      </c>
      <c r="AS1137" s="24">
        <v>0</v>
      </c>
      <c r="AT1137" s="24">
        <v>0</v>
      </c>
      <c r="AU1137" s="24">
        <v>0</v>
      </c>
      <c r="AV1137" s="24">
        <f>VLOOKUP(J1137,Foglio4!$D$2:$I$1206,6,0)</f>
        <v>0</v>
      </c>
      <c r="AW1137" s="24">
        <f>VLOOKUP(SPESA!J1137,Foglio4!$D$2:$J$1206,7,0)</f>
        <v>0</v>
      </c>
    </row>
    <row r="1138" spans="1:49">
      <c r="A1138" s="5">
        <v>2</v>
      </c>
      <c r="B1138" s="5">
        <v>6</v>
      </c>
      <c r="C1138" s="5">
        <v>2</v>
      </c>
      <c r="D1138" s="5">
        <v>1</v>
      </c>
      <c r="E1138" s="5">
        <v>0</v>
      </c>
      <c r="F1138" s="5">
        <v>288204</v>
      </c>
      <c r="G1138" s="5">
        <v>0</v>
      </c>
      <c r="H1138" s="5">
        <v>0</v>
      </c>
      <c r="I1138" s="5">
        <v>0</v>
      </c>
      <c r="J1138" s="5" t="str">
        <f t="shared" si="75"/>
        <v>0/0</v>
      </c>
      <c r="K1138" s="2" t="s">
        <v>1101</v>
      </c>
      <c r="L1138" s="5">
        <v>0</v>
      </c>
      <c r="M1138" s="5">
        <v>0</v>
      </c>
      <c r="N1138" s="5">
        <v>0</v>
      </c>
      <c r="O1138" s="5">
        <v>0</v>
      </c>
      <c r="P1138" s="5">
        <v>0</v>
      </c>
      <c r="Q1138" s="5">
        <v>0</v>
      </c>
      <c r="R1138" s="5">
        <v>0</v>
      </c>
      <c r="S1138" s="74">
        <v>200</v>
      </c>
      <c r="T1138" s="29">
        <v>4</v>
      </c>
      <c r="U1138" s="29">
        <v>13</v>
      </c>
      <c r="V1138" s="61">
        <v>3741127</v>
      </c>
      <c r="W1138" s="32">
        <f t="shared" si="77"/>
        <v>1932.1308495199532</v>
      </c>
      <c r="X1138" s="61">
        <v>0</v>
      </c>
      <c r="Y1138" s="32">
        <v>0</v>
      </c>
      <c r="Z1138" s="61">
        <v>0</v>
      </c>
      <c r="AA1138" s="32">
        <v>0</v>
      </c>
      <c r="AB1138" s="32">
        <v>0</v>
      </c>
      <c r="AC1138" s="32">
        <v>0</v>
      </c>
      <c r="AD1138" s="32">
        <v>0</v>
      </c>
      <c r="AE1138" s="32">
        <v>0</v>
      </c>
      <c r="AF1138" s="32">
        <v>0</v>
      </c>
      <c r="AG1138" s="32">
        <v>0</v>
      </c>
      <c r="AH1138" s="32">
        <v>0</v>
      </c>
      <c r="AI1138" s="21">
        <v>0</v>
      </c>
      <c r="AJ1138" s="21">
        <v>0</v>
      </c>
      <c r="AK1138" s="9">
        <v>0</v>
      </c>
      <c r="AL1138" s="9">
        <v>0</v>
      </c>
      <c r="AM1138" s="9">
        <v>0</v>
      </c>
      <c r="AN1138" s="21">
        <v>0</v>
      </c>
      <c r="AO1138" s="87">
        <v>0</v>
      </c>
      <c r="AP1138" s="83">
        <v>0</v>
      </c>
      <c r="AQ1138" s="24">
        <v>0</v>
      </c>
      <c r="AR1138" s="24">
        <v>0</v>
      </c>
      <c r="AS1138" s="24">
        <v>0</v>
      </c>
      <c r="AT1138" s="24">
        <v>0</v>
      </c>
      <c r="AU1138" s="24">
        <v>0</v>
      </c>
      <c r="AV1138" s="24">
        <v>0</v>
      </c>
      <c r="AW1138" s="24">
        <v>0</v>
      </c>
    </row>
    <row r="1139" spans="1:49">
      <c r="A1139" s="5">
        <v>2</v>
      </c>
      <c r="B1139" s="5">
        <v>6</v>
      </c>
      <c r="C1139" s="5">
        <v>2</v>
      </c>
      <c r="D1139" s="5">
        <v>1</v>
      </c>
      <c r="E1139" s="5">
        <v>0</v>
      </c>
      <c r="F1139" s="5">
        <v>288205</v>
      </c>
      <c r="G1139" s="5">
        <v>0</v>
      </c>
      <c r="H1139" s="5">
        <v>0</v>
      </c>
      <c r="I1139" s="5">
        <v>0</v>
      </c>
      <c r="J1139" s="5" t="str">
        <f t="shared" si="75"/>
        <v>0/0</v>
      </c>
      <c r="K1139" s="2" t="s">
        <v>1080</v>
      </c>
      <c r="L1139" s="5">
        <v>0</v>
      </c>
      <c r="M1139" s="5">
        <v>0</v>
      </c>
      <c r="N1139" s="5">
        <v>0</v>
      </c>
      <c r="O1139" s="5">
        <v>0</v>
      </c>
      <c r="P1139" s="5">
        <v>0</v>
      </c>
      <c r="Q1139" s="5">
        <v>0</v>
      </c>
      <c r="R1139" s="5">
        <v>0</v>
      </c>
      <c r="S1139" s="70">
        <v>200</v>
      </c>
      <c r="T1139" s="29">
        <v>2</v>
      </c>
      <c r="U1139" s="29">
        <v>3</v>
      </c>
      <c r="V1139" s="61">
        <v>0</v>
      </c>
      <c r="W1139" s="32">
        <f t="shared" si="77"/>
        <v>0</v>
      </c>
      <c r="X1139" s="61">
        <v>12000000</v>
      </c>
      <c r="Y1139" s="32">
        <f t="shared" si="74"/>
        <v>6197.4827890738379</v>
      </c>
      <c r="Z1139" s="61">
        <v>0</v>
      </c>
      <c r="AA1139" s="32">
        <v>0</v>
      </c>
      <c r="AB1139" s="32">
        <v>0</v>
      </c>
      <c r="AC1139" s="32">
        <v>0</v>
      </c>
      <c r="AD1139" s="32">
        <v>0</v>
      </c>
      <c r="AE1139" s="32">
        <v>0</v>
      </c>
      <c r="AF1139" s="32">
        <v>0</v>
      </c>
      <c r="AG1139" s="32">
        <v>0</v>
      </c>
      <c r="AH1139" s="32">
        <v>0</v>
      </c>
      <c r="AI1139" s="21">
        <v>0</v>
      </c>
      <c r="AJ1139" s="21">
        <v>0</v>
      </c>
      <c r="AK1139" s="9">
        <v>0</v>
      </c>
      <c r="AL1139" s="9">
        <v>0</v>
      </c>
      <c r="AM1139" s="9">
        <v>0</v>
      </c>
      <c r="AN1139" s="21">
        <v>0</v>
      </c>
      <c r="AO1139" s="87">
        <v>0</v>
      </c>
      <c r="AP1139" s="83">
        <v>0</v>
      </c>
      <c r="AQ1139" s="24">
        <v>0</v>
      </c>
      <c r="AR1139" s="24">
        <v>0</v>
      </c>
      <c r="AS1139" s="24">
        <v>0</v>
      </c>
      <c r="AT1139" s="24">
        <v>0</v>
      </c>
      <c r="AU1139" s="24">
        <v>0</v>
      </c>
      <c r="AV1139" s="24">
        <v>0</v>
      </c>
      <c r="AW1139" s="24">
        <v>0</v>
      </c>
    </row>
    <row r="1140" spans="1:49">
      <c r="A1140" s="5">
        <v>2</v>
      </c>
      <c r="B1140" s="5">
        <v>6</v>
      </c>
      <c r="C1140" s="5">
        <v>2</v>
      </c>
      <c r="D1140" s="5">
        <v>1</v>
      </c>
      <c r="E1140" s="5">
        <v>0</v>
      </c>
      <c r="F1140" s="5">
        <v>288206</v>
      </c>
      <c r="G1140" s="5">
        <v>0</v>
      </c>
      <c r="H1140" s="5">
        <v>0</v>
      </c>
      <c r="I1140" s="5">
        <v>0</v>
      </c>
      <c r="J1140" s="5" t="str">
        <f t="shared" si="75"/>
        <v>0/0</v>
      </c>
      <c r="K1140" s="2" t="s">
        <v>1081</v>
      </c>
      <c r="L1140" s="5">
        <v>0</v>
      </c>
      <c r="M1140" s="5">
        <v>0</v>
      </c>
      <c r="N1140" s="5">
        <v>0</v>
      </c>
      <c r="O1140" s="5">
        <v>0</v>
      </c>
      <c r="P1140" s="5">
        <v>0</v>
      </c>
      <c r="Q1140" s="5">
        <v>0</v>
      </c>
      <c r="R1140" s="5">
        <v>0</v>
      </c>
      <c r="S1140" s="70">
        <v>200</v>
      </c>
      <c r="T1140" s="29">
        <v>2</v>
      </c>
      <c r="U1140" s="29">
        <v>3</v>
      </c>
      <c r="V1140" s="61">
        <v>0</v>
      </c>
      <c r="W1140" s="32">
        <f t="shared" si="77"/>
        <v>0</v>
      </c>
      <c r="X1140" s="61">
        <v>42913820</v>
      </c>
      <c r="Y1140" s="32">
        <f t="shared" si="74"/>
        <v>22163.138405284386</v>
      </c>
      <c r="Z1140" s="61">
        <v>0</v>
      </c>
      <c r="AA1140" s="32">
        <v>0</v>
      </c>
      <c r="AB1140" s="32">
        <v>0</v>
      </c>
      <c r="AC1140" s="32">
        <v>0</v>
      </c>
      <c r="AD1140" s="32">
        <v>0</v>
      </c>
      <c r="AE1140" s="32">
        <v>0</v>
      </c>
      <c r="AF1140" s="32">
        <v>0</v>
      </c>
      <c r="AG1140" s="32">
        <v>0</v>
      </c>
      <c r="AH1140" s="32">
        <v>0</v>
      </c>
      <c r="AI1140" s="21">
        <v>0</v>
      </c>
      <c r="AJ1140" s="21">
        <v>0</v>
      </c>
      <c r="AK1140" s="9">
        <v>0</v>
      </c>
      <c r="AL1140" s="9">
        <v>0</v>
      </c>
      <c r="AM1140" s="9">
        <v>0</v>
      </c>
      <c r="AN1140" s="21">
        <v>0</v>
      </c>
      <c r="AO1140" s="87">
        <v>0</v>
      </c>
      <c r="AP1140" s="83">
        <v>0</v>
      </c>
      <c r="AQ1140" s="24">
        <v>0</v>
      </c>
      <c r="AR1140" s="24">
        <v>0</v>
      </c>
      <c r="AS1140" s="24">
        <v>0</v>
      </c>
      <c r="AT1140" s="24">
        <v>0</v>
      </c>
      <c r="AU1140" s="24">
        <v>0</v>
      </c>
      <c r="AV1140" s="24">
        <v>0</v>
      </c>
      <c r="AW1140" s="24">
        <v>0</v>
      </c>
    </row>
    <row r="1141" spans="1:49">
      <c r="A1141" s="5">
        <v>2</v>
      </c>
      <c r="B1141" s="5">
        <v>6</v>
      </c>
      <c r="C1141" s="5">
        <v>2</v>
      </c>
      <c r="D1141" s="5">
        <v>1</v>
      </c>
      <c r="E1141" s="5">
        <v>0</v>
      </c>
      <c r="F1141" s="5">
        <v>288207</v>
      </c>
      <c r="G1141" s="5">
        <v>0</v>
      </c>
      <c r="H1141" s="5">
        <v>0</v>
      </c>
      <c r="I1141" s="5">
        <v>0</v>
      </c>
      <c r="J1141" s="5" t="str">
        <f t="shared" si="75"/>
        <v>0/0</v>
      </c>
      <c r="K1141" s="2" t="s">
        <v>1082</v>
      </c>
      <c r="L1141" s="5">
        <v>0</v>
      </c>
      <c r="M1141" s="5">
        <v>0</v>
      </c>
      <c r="N1141" s="5">
        <v>0</v>
      </c>
      <c r="O1141" s="5">
        <v>0</v>
      </c>
      <c r="P1141" s="5">
        <v>0</v>
      </c>
      <c r="Q1141" s="5">
        <v>0</v>
      </c>
      <c r="R1141" s="5">
        <v>0</v>
      </c>
      <c r="S1141" s="70">
        <v>200</v>
      </c>
      <c r="T1141" s="29">
        <v>2</v>
      </c>
      <c r="U1141" s="29">
        <v>3</v>
      </c>
      <c r="V1141" s="61">
        <v>0</v>
      </c>
      <c r="W1141" s="32">
        <f t="shared" si="77"/>
        <v>0</v>
      </c>
      <c r="X1141" s="61">
        <v>875596</v>
      </c>
      <c r="Y1141" s="32">
        <f t="shared" si="74"/>
        <v>452.20759501515801</v>
      </c>
      <c r="Z1141" s="61">
        <v>0</v>
      </c>
      <c r="AA1141" s="32">
        <v>0</v>
      </c>
      <c r="AB1141" s="32">
        <v>0</v>
      </c>
      <c r="AC1141" s="32">
        <v>0</v>
      </c>
      <c r="AD1141" s="32">
        <v>0</v>
      </c>
      <c r="AE1141" s="32">
        <v>0</v>
      </c>
      <c r="AF1141" s="32">
        <v>0</v>
      </c>
      <c r="AG1141" s="32">
        <v>0</v>
      </c>
      <c r="AH1141" s="32">
        <v>0</v>
      </c>
      <c r="AI1141" s="21">
        <v>0</v>
      </c>
      <c r="AJ1141" s="21">
        <v>0</v>
      </c>
      <c r="AK1141" s="9">
        <v>0</v>
      </c>
      <c r="AL1141" s="9">
        <v>0</v>
      </c>
      <c r="AM1141" s="9">
        <v>0</v>
      </c>
      <c r="AN1141" s="21">
        <v>0</v>
      </c>
      <c r="AO1141" s="87">
        <v>0</v>
      </c>
      <c r="AP1141" s="83">
        <v>0</v>
      </c>
      <c r="AQ1141" s="24">
        <v>0</v>
      </c>
      <c r="AR1141" s="24">
        <v>0</v>
      </c>
      <c r="AS1141" s="24">
        <v>0</v>
      </c>
      <c r="AT1141" s="24">
        <v>0</v>
      </c>
      <c r="AU1141" s="24">
        <v>0</v>
      </c>
      <c r="AV1141" s="24">
        <v>0</v>
      </c>
      <c r="AW1141" s="24">
        <v>0</v>
      </c>
    </row>
    <row r="1142" spans="1:49">
      <c r="A1142" s="5">
        <v>2</v>
      </c>
      <c r="B1142" s="5">
        <v>6</v>
      </c>
      <c r="C1142" s="5">
        <v>2</v>
      </c>
      <c r="D1142" s="5">
        <v>5</v>
      </c>
      <c r="E1142" s="5">
        <v>0</v>
      </c>
      <c r="H1142" s="5">
        <v>288250</v>
      </c>
      <c r="I1142" s="5">
        <v>0</v>
      </c>
      <c r="J1142" s="5" t="str">
        <f t="shared" si="75"/>
        <v>288250/0</v>
      </c>
      <c r="K1142" s="2" t="s">
        <v>916</v>
      </c>
      <c r="L1142" s="5">
        <v>0</v>
      </c>
      <c r="M1142" s="5">
        <v>0</v>
      </c>
      <c r="N1142" s="5">
        <v>0</v>
      </c>
      <c r="O1142" s="5">
        <v>0</v>
      </c>
      <c r="P1142" s="5">
        <v>0</v>
      </c>
      <c r="Q1142" s="5">
        <v>0</v>
      </c>
      <c r="R1142" s="5">
        <v>0</v>
      </c>
      <c r="S1142" s="12">
        <v>704</v>
      </c>
      <c r="T1142" s="29">
        <v>4</v>
      </c>
      <c r="U1142" s="29">
        <v>13</v>
      </c>
      <c r="V1142" s="61">
        <v>0</v>
      </c>
      <c r="W1142" s="32">
        <f t="shared" si="77"/>
        <v>0</v>
      </c>
      <c r="X1142" s="61">
        <v>0</v>
      </c>
      <c r="Y1142" s="32">
        <f t="shared" si="74"/>
        <v>0</v>
      </c>
      <c r="Z1142" s="61">
        <v>0</v>
      </c>
      <c r="AA1142" s="32">
        <f t="shared" si="76"/>
        <v>0</v>
      </c>
      <c r="AB1142" s="32">
        <v>0</v>
      </c>
      <c r="AC1142" s="32">
        <v>3500</v>
      </c>
      <c r="AD1142" s="32">
        <v>0</v>
      </c>
      <c r="AE1142" s="32">
        <v>7000</v>
      </c>
      <c r="AF1142" s="32">
        <v>0</v>
      </c>
      <c r="AG1142" s="32">
        <v>0</v>
      </c>
      <c r="AH1142" s="32">
        <v>0</v>
      </c>
      <c r="AI1142" s="21">
        <v>0</v>
      </c>
      <c r="AJ1142" s="21">
        <v>0</v>
      </c>
      <c r="AK1142" s="9">
        <v>0</v>
      </c>
      <c r="AL1142" s="9">
        <v>0</v>
      </c>
      <c r="AM1142" s="9">
        <v>0</v>
      </c>
      <c r="AN1142" s="21">
        <v>0</v>
      </c>
      <c r="AO1142" s="87">
        <v>0</v>
      </c>
      <c r="AP1142" s="83">
        <v>0</v>
      </c>
      <c r="AQ1142" s="24">
        <v>0</v>
      </c>
      <c r="AR1142" s="24">
        <v>0</v>
      </c>
      <c r="AS1142" s="24">
        <v>0</v>
      </c>
      <c r="AT1142" s="24">
        <v>0</v>
      </c>
      <c r="AU1142" s="24">
        <v>0</v>
      </c>
      <c r="AV1142" s="24">
        <v>0</v>
      </c>
      <c r="AW1142" s="24">
        <v>0</v>
      </c>
    </row>
    <row r="1143" spans="1:49">
      <c r="A1143" s="5">
        <v>2</v>
      </c>
      <c r="B1143" s="5">
        <v>6</v>
      </c>
      <c r="C1143" s="5">
        <v>2</v>
      </c>
      <c r="D1143" s="5">
        <v>5</v>
      </c>
      <c r="E1143" s="5">
        <v>0</v>
      </c>
      <c r="F1143" s="5">
        <v>288300</v>
      </c>
      <c r="G1143" s="5">
        <v>0</v>
      </c>
      <c r="H1143" s="5">
        <v>0</v>
      </c>
      <c r="I1143" s="5">
        <v>0</v>
      </c>
      <c r="J1143" s="5" t="str">
        <f t="shared" si="75"/>
        <v>0/0</v>
      </c>
      <c r="K1143" s="2" t="s">
        <v>1051</v>
      </c>
      <c r="L1143" s="5">
        <v>0</v>
      </c>
      <c r="M1143" s="5">
        <v>0</v>
      </c>
      <c r="N1143" s="5">
        <v>0</v>
      </c>
      <c r="O1143" s="5">
        <v>0</v>
      </c>
      <c r="P1143" s="5">
        <v>0</v>
      </c>
      <c r="Q1143" s="5">
        <v>0</v>
      </c>
      <c r="R1143" s="5">
        <v>0</v>
      </c>
      <c r="S1143" s="64">
        <v>400</v>
      </c>
      <c r="T1143" s="29">
        <v>4</v>
      </c>
      <c r="U1143" s="29">
        <v>13</v>
      </c>
      <c r="V1143" s="61">
        <v>0</v>
      </c>
      <c r="W1143" s="32">
        <f t="shared" si="77"/>
        <v>0</v>
      </c>
      <c r="X1143" s="61">
        <v>0</v>
      </c>
      <c r="Y1143" s="32">
        <f t="shared" si="74"/>
        <v>0</v>
      </c>
      <c r="Z1143" s="61">
        <v>4596000</v>
      </c>
      <c r="AA1143" s="32">
        <f t="shared" si="76"/>
        <v>2373.6359082152799</v>
      </c>
      <c r="AB1143" s="32">
        <v>0</v>
      </c>
      <c r="AC1143" s="32">
        <v>0</v>
      </c>
      <c r="AD1143" s="32">
        <v>0</v>
      </c>
      <c r="AE1143" s="32">
        <v>0</v>
      </c>
      <c r="AF1143" s="32">
        <v>0</v>
      </c>
      <c r="AG1143" s="32">
        <v>0</v>
      </c>
      <c r="AH1143" s="32">
        <v>0</v>
      </c>
      <c r="AI1143" s="21">
        <v>0</v>
      </c>
      <c r="AJ1143" s="21">
        <v>0</v>
      </c>
      <c r="AK1143" s="9">
        <v>0</v>
      </c>
      <c r="AL1143" s="9">
        <v>0</v>
      </c>
      <c r="AM1143" s="9">
        <v>0</v>
      </c>
      <c r="AN1143" s="21">
        <v>0</v>
      </c>
      <c r="AO1143" s="87">
        <v>0</v>
      </c>
      <c r="AP1143" s="83">
        <v>0</v>
      </c>
      <c r="AQ1143" s="24">
        <v>0</v>
      </c>
      <c r="AR1143" s="24">
        <v>0</v>
      </c>
      <c r="AS1143" s="24">
        <v>0</v>
      </c>
      <c r="AT1143" s="24">
        <v>0</v>
      </c>
      <c r="AU1143" s="24">
        <v>0</v>
      </c>
      <c r="AV1143" s="24">
        <v>0</v>
      </c>
      <c r="AW1143" s="24">
        <v>0</v>
      </c>
    </row>
    <row r="1144" spans="1:49">
      <c r="A1144" s="5">
        <v>2</v>
      </c>
      <c r="B1144" s="5">
        <v>6</v>
      </c>
      <c r="C1144" s="5">
        <v>2</v>
      </c>
      <c r="D1144" s="5">
        <v>1</v>
      </c>
      <c r="E1144" s="5">
        <v>0</v>
      </c>
      <c r="F1144" s="5">
        <v>288301</v>
      </c>
      <c r="G1144" s="5">
        <v>0</v>
      </c>
      <c r="H1144" s="5">
        <v>0</v>
      </c>
      <c r="I1144" s="5">
        <v>0</v>
      </c>
      <c r="J1144" s="5" t="str">
        <f t="shared" si="75"/>
        <v>0/0</v>
      </c>
      <c r="K1144" s="2" t="s">
        <v>980</v>
      </c>
      <c r="L1144" s="5">
        <v>0</v>
      </c>
      <c r="M1144" s="5">
        <v>0</v>
      </c>
      <c r="N1144" s="5">
        <v>0</v>
      </c>
      <c r="O1144" s="5">
        <v>0</v>
      </c>
      <c r="P1144" s="5">
        <v>0</v>
      </c>
      <c r="Q1144" s="5">
        <v>0</v>
      </c>
      <c r="R1144" s="5">
        <v>0</v>
      </c>
      <c r="S1144" s="49">
        <v>702</v>
      </c>
      <c r="T1144" s="29">
        <v>4</v>
      </c>
      <c r="U1144" s="29">
        <v>13</v>
      </c>
      <c r="V1144" s="61">
        <v>0</v>
      </c>
      <c r="W1144" s="32">
        <f t="shared" si="77"/>
        <v>0</v>
      </c>
      <c r="X1144" s="61">
        <v>0</v>
      </c>
      <c r="Y1144" s="32">
        <f t="shared" si="74"/>
        <v>0</v>
      </c>
      <c r="Z1144" s="61">
        <v>15000000</v>
      </c>
      <c r="AA1144" s="32">
        <f t="shared" si="76"/>
        <v>7746.8534863422974</v>
      </c>
      <c r="AB1144" s="32">
        <v>0</v>
      </c>
      <c r="AC1144" s="32">
        <v>26000</v>
      </c>
      <c r="AD1144" s="32">
        <v>0</v>
      </c>
      <c r="AE1144" s="32">
        <v>0</v>
      </c>
      <c r="AF1144" s="32">
        <v>0</v>
      </c>
      <c r="AG1144" s="32">
        <v>0</v>
      </c>
      <c r="AH1144" s="32">
        <v>0</v>
      </c>
      <c r="AI1144" s="21">
        <v>0</v>
      </c>
      <c r="AJ1144" s="21">
        <v>0</v>
      </c>
      <c r="AK1144" s="9">
        <v>0</v>
      </c>
      <c r="AL1144" s="9">
        <v>0</v>
      </c>
      <c r="AM1144" s="9">
        <v>0</v>
      </c>
      <c r="AN1144" s="21">
        <v>0</v>
      </c>
      <c r="AO1144" s="87">
        <v>0</v>
      </c>
      <c r="AP1144" s="83">
        <v>0</v>
      </c>
      <c r="AQ1144" s="24">
        <v>0</v>
      </c>
      <c r="AR1144" s="24">
        <v>0</v>
      </c>
      <c r="AS1144" s="24">
        <v>0</v>
      </c>
      <c r="AT1144" s="24">
        <v>0</v>
      </c>
      <c r="AU1144" s="24">
        <v>0</v>
      </c>
      <c r="AV1144" s="24">
        <v>0</v>
      </c>
      <c r="AW1144" s="24">
        <v>0</v>
      </c>
    </row>
    <row r="1145" spans="1:49">
      <c r="A1145" s="1">
        <v>2</v>
      </c>
      <c r="B1145" s="1">
        <v>6</v>
      </c>
      <c r="C1145" s="1">
        <v>2</v>
      </c>
      <c r="D1145" s="1">
        <v>1</v>
      </c>
      <c r="E1145" s="1">
        <v>0</v>
      </c>
      <c r="H1145" s="1">
        <v>288302</v>
      </c>
      <c r="I1145" s="1">
        <v>0</v>
      </c>
      <c r="J1145" s="5" t="str">
        <f t="shared" si="75"/>
        <v>288302/0</v>
      </c>
      <c r="K1145" s="2" t="s">
        <v>702</v>
      </c>
      <c r="L1145" s="1">
        <v>6</v>
      </c>
      <c r="M1145" s="1">
        <v>1</v>
      </c>
      <c r="N1145" s="1">
        <v>2</v>
      </c>
      <c r="O1145" s="1">
        <v>2</v>
      </c>
      <c r="P1145" s="1">
        <v>1</v>
      </c>
      <c r="Q1145" s="1">
        <v>9</v>
      </c>
      <c r="R1145" s="1">
        <v>16</v>
      </c>
      <c r="S1145" s="12">
        <v>200</v>
      </c>
      <c r="T1145" s="29">
        <v>4</v>
      </c>
      <c r="U1145" s="29">
        <v>13</v>
      </c>
      <c r="V1145" s="61">
        <v>0</v>
      </c>
      <c r="W1145" s="32">
        <f t="shared" si="77"/>
        <v>0</v>
      </c>
      <c r="X1145" s="61">
        <v>0</v>
      </c>
      <c r="Y1145" s="32">
        <f t="shared" si="74"/>
        <v>0</v>
      </c>
      <c r="Z1145" s="61">
        <v>0</v>
      </c>
      <c r="AA1145" s="32">
        <f t="shared" si="76"/>
        <v>0</v>
      </c>
      <c r="AB1145" s="32">
        <v>17500</v>
      </c>
      <c r="AC1145" s="32">
        <v>7861</v>
      </c>
      <c r="AD1145" s="32">
        <v>0</v>
      </c>
      <c r="AE1145" s="32">
        <v>0</v>
      </c>
      <c r="AF1145" s="32">
        <v>0</v>
      </c>
      <c r="AG1145" s="32">
        <v>0</v>
      </c>
      <c r="AH1145" s="32">
        <v>0</v>
      </c>
      <c r="AI1145" s="21">
        <v>0</v>
      </c>
      <c r="AJ1145" s="21">
        <v>5000</v>
      </c>
      <c r="AK1145" s="9">
        <v>45655</v>
      </c>
      <c r="AL1145" s="9">
        <v>0</v>
      </c>
      <c r="AM1145" s="9">
        <v>100000</v>
      </c>
      <c r="AN1145" s="21">
        <v>2806</v>
      </c>
      <c r="AO1145" s="87">
        <v>4282.2</v>
      </c>
      <c r="AP1145" s="83">
        <v>6941.8</v>
      </c>
      <c r="AQ1145" s="24">
        <v>6165.15</v>
      </c>
      <c r="AR1145" s="24">
        <v>3941.58</v>
      </c>
      <c r="AS1145" s="24">
        <v>80376.56</v>
      </c>
      <c r="AT1145" s="24">
        <v>313857.78999999998</v>
      </c>
      <c r="AU1145" s="24">
        <v>0</v>
      </c>
      <c r="AV1145" s="24">
        <f>VLOOKUP(J1145,Foglio4!$D$2:$I$1206,6,0)</f>
        <v>0</v>
      </c>
      <c r="AW1145" s="24">
        <f>VLOOKUP(SPESA!J1145,Foglio4!$D$2:$J$1206,7,0)</f>
        <v>0</v>
      </c>
    </row>
    <row r="1146" spans="1:49">
      <c r="A1146" s="1">
        <v>2</v>
      </c>
      <c r="B1146" s="1">
        <v>6</v>
      </c>
      <c r="C1146" s="1">
        <v>2</v>
      </c>
      <c r="D1146" s="1">
        <v>1</v>
      </c>
      <c r="E1146" s="1">
        <v>0</v>
      </c>
      <c r="H1146" s="1">
        <v>288302</v>
      </c>
      <c r="I1146" s="1">
        <v>71</v>
      </c>
      <c r="J1146" s="5" t="str">
        <f t="shared" si="75"/>
        <v>288302/71</v>
      </c>
      <c r="K1146" s="2" t="s">
        <v>703</v>
      </c>
      <c r="L1146" s="1">
        <v>6</v>
      </c>
      <c r="M1146" s="1">
        <v>1</v>
      </c>
      <c r="N1146" s="1">
        <v>2</v>
      </c>
      <c r="O1146" s="1">
        <v>5</v>
      </c>
      <c r="P1146" s="1">
        <v>2</v>
      </c>
      <c r="Q1146" s="1">
        <v>1</v>
      </c>
      <c r="R1146" s="1">
        <v>0</v>
      </c>
      <c r="S1146" s="12">
        <v>200</v>
      </c>
      <c r="T1146" s="29">
        <v>4</v>
      </c>
      <c r="U1146" s="29">
        <v>13</v>
      </c>
      <c r="V1146" s="61">
        <v>0</v>
      </c>
      <c r="W1146" s="32">
        <f t="shared" si="77"/>
        <v>0</v>
      </c>
      <c r="X1146" s="61">
        <v>0</v>
      </c>
      <c r="Y1146" s="32">
        <f t="shared" si="74"/>
        <v>0</v>
      </c>
      <c r="Z1146" s="61">
        <v>0</v>
      </c>
      <c r="AA1146" s="32">
        <f t="shared" si="76"/>
        <v>0</v>
      </c>
      <c r="AB1146" s="32">
        <v>0</v>
      </c>
      <c r="AC1146" s="32">
        <v>0</v>
      </c>
      <c r="AD1146" s="32">
        <v>0</v>
      </c>
      <c r="AE1146" s="32">
        <v>0</v>
      </c>
      <c r="AF1146" s="32">
        <v>0</v>
      </c>
      <c r="AG1146" s="32">
        <v>0</v>
      </c>
      <c r="AH1146" s="32">
        <v>0</v>
      </c>
      <c r="AI1146" s="21">
        <v>0</v>
      </c>
      <c r="AJ1146" s="21">
        <v>0</v>
      </c>
      <c r="AK1146" s="9">
        <v>0</v>
      </c>
      <c r="AL1146" s="9">
        <v>0</v>
      </c>
      <c r="AM1146" s="9">
        <v>0</v>
      </c>
      <c r="AN1146" s="21">
        <v>0</v>
      </c>
      <c r="AO1146" s="87">
        <v>0</v>
      </c>
      <c r="AP1146" s="83">
        <v>0</v>
      </c>
      <c r="AQ1146" s="24">
        <v>0</v>
      </c>
      <c r="AR1146" s="24">
        <v>0</v>
      </c>
      <c r="AS1146" s="24">
        <v>0</v>
      </c>
      <c r="AT1146" s="24">
        <v>0</v>
      </c>
      <c r="AU1146" s="24">
        <v>0</v>
      </c>
      <c r="AV1146" s="24">
        <f>VLOOKUP(J1146,Foglio4!$D$2:$I$1206,6,0)</f>
        <v>0</v>
      </c>
      <c r="AW1146" s="24">
        <f>VLOOKUP(SPESA!J1146,Foglio4!$D$2:$J$1206,7,0)</f>
        <v>0</v>
      </c>
    </row>
    <row r="1147" spans="1:49">
      <c r="A1147" s="5">
        <v>2</v>
      </c>
      <c r="B1147" s="5">
        <v>6</v>
      </c>
      <c r="C1147" s="5">
        <v>2</v>
      </c>
      <c r="D1147" s="5">
        <v>1</v>
      </c>
      <c r="E1147" s="5">
        <v>0</v>
      </c>
      <c r="H1147" s="5">
        <v>288350</v>
      </c>
      <c r="I1147" s="5">
        <v>0</v>
      </c>
      <c r="J1147" s="5" t="str">
        <f t="shared" si="75"/>
        <v>288350/0</v>
      </c>
      <c r="K1147" s="86" t="s">
        <v>1146</v>
      </c>
      <c r="L1147" s="5">
        <v>6</v>
      </c>
      <c r="M1147" s="5">
        <v>1</v>
      </c>
      <c r="N1147" s="5">
        <v>2</v>
      </c>
      <c r="O1147" s="5">
        <v>2</v>
      </c>
      <c r="P1147" s="5">
        <v>3</v>
      </c>
      <c r="Q1147" s="5">
        <v>5</v>
      </c>
      <c r="R1147" s="5">
        <v>1</v>
      </c>
      <c r="S1147" s="109">
        <v>200</v>
      </c>
      <c r="T1147" s="29">
        <v>2</v>
      </c>
      <c r="U1147" s="29">
        <v>33</v>
      </c>
      <c r="V1147" s="61">
        <v>0</v>
      </c>
      <c r="W1147" s="32">
        <v>0</v>
      </c>
      <c r="X1147" s="61">
        <v>0</v>
      </c>
      <c r="Y1147" s="32">
        <v>0</v>
      </c>
      <c r="Z1147" s="61">
        <v>0</v>
      </c>
      <c r="AA1147" s="32">
        <v>0</v>
      </c>
      <c r="AB1147" s="32">
        <v>0</v>
      </c>
      <c r="AC1147" s="32">
        <v>0</v>
      </c>
      <c r="AD1147" s="32">
        <v>0</v>
      </c>
      <c r="AE1147" s="32">
        <v>0</v>
      </c>
      <c r="AF1147" s="32">
        <v>0</v>
      </c>
      <c r="AG1147" s="32">
        <v>0</v>
      </c>
      <c r="AH1147" s="32">
        <v>0</v>
      </c>
      <c r="AI1147" s="21">
        <v>0</v>
      </c>
      <c r="AJ1147" s="21">
        <v>0</v>
      </c>
      <c r="AK1147" s="9">
        <v>0</v>
      </c>
      <c r="AL1147" s="9">
        <v>0</v>
      </c>
      <c r="AM1147" s="9">
        <v>0</v>
      </c>
      <c r="AN1147" s="21">
        <v>0</v>
      </c>
      <c r="AO1147" s="87">
        <v>0</v>
      </c>
      <c r="AP1147" s="83">
        <v>0</v>
      </c>
      <c r="AQ1147" s="24">
        <v>0</v>
      </c>
      <c r="AR1147" s="24">
        <v>0</v>
      </c>
      <c r="AS1147" s="24">
        <v>45999.92</v>
      </c>
      <c r="AT1147" s="24">
        <v>0</v>
      </c>
      <c r="AU1147" s="24">
        <v>0</v>
      </c>
      <c r="AV1147" s="24">
        <f>VLOOKUP(J1147,Foglio4!$D$2:$I$1206,6,0)</f>
        <v>0</v>
      </c>
      <c r="AW1147" s="24">
        <f>VLOOKUP(SPESA!J1147,Foglio4!$D$2:$J$1206,7,0)</f>
        <v>0</v>
      </c>
    </row>
    <row r="1148" spans="1:49">
      <c r="A1148" s="5">
        <v>2</v>
      </c>
      <c r="B1148" s="5">
        <v>6</v>
      </c>
      <c r="C1148" s="5">
        <v>3</v>
      </c>
      <c r="D1148" s="5">
        <v>5</v>
      </c>
      <c r="E1148" s="5">
        <v>0</v>
      </c>
      <c r="F1148" s="5">
        <v>288500</v>
      </c>
      <c r="G1148" s="5">
        <v>0</v>
      </c>
      <c r="H1148" s="5">
        <v>0</v>
      </c>
      <c r="I1148" s="5">
        <v>0</v>
      </c>
      <c r="J1148" s="5" t="str">
        <f t="shared" si="75"/>
        <v>0/0</v>
      </c>
      <c r="K1148" s="2" t="s">
        <v>1052</v>
      </c>
      <c r="L1148" s="5">
        <v>0</v>
      </c>
      <c r="M1148" s="5">
        <v>0</v>
      </c>
      <c r="N1148" s="5">
        <v>0</v>
      </c>
      <c r="O1148" s="5">
        <v>0</v>
      </c>
      <c r="P1148" s="5">
        <v>0</v>
      </c>
      <c r="Q1148" s="5">
        <v>0</v>
      </c>
      <c r="R1148" s="5">
        <v>0</v>
      </c>
      <c r="S1148" s="64">
        <v>400</v>
      </c>
      <c r="T1148" s="29">
        <v>4</v>
      </c>
      <c r="U1148" s="29">
        <v>11</v>
      </c>
      <c r="V1148" s="61">
        <v>0</v>
      </c>
      <c r="W1148" s="32">
        <f t="shared" si="77"/>
        <v>0</v>
      </c>
      <c r="X1148" s="61">
        <v>0</v>
      </c>
      <c r="Y1148" s="32">
        <f t="shared" si="74"/>
        <v>0</v>
      </c>
      <c r="Z1148" s="61">
        <v>12000000</v>
      </c>
      <c r="AA1148" s="32">
        <f t="shared" si="76"/>
        <v>6197.4827890738379</v>
      </c>
      <c r="AB1148" s="32">
        <v>0</v>
      </c>
      <c r="AC1148" s="32">
        <v>0</v>
      </c>
      <c r="AD1148" s="32">
        <v>0</v>
      </c>
      <c r="AE1148" s="32">
        <v>0</v>
      </c>
      <c r="AF1148" s="32">
        <v>0</v>
      </c>
      <c r="AG1148" s="32">
        <v>0</v>
      </c>
      <c r="AH1148" s="32">
        <v>0</v>
      </c>
      <c r="AI1148" s="21">
        <v>0</v>
      </c>
      <c r="AJ1148" s="21">
        <v>0</v>
      </c>
      <c r="AK1148" s="9">
        <v>0</v>
      </c>
      <c r="AL1148" s="9">
        <v>0</v>
      </c>
      <c r="AM1148" s="9">
        <v>0</v>
      </c>
      <c r="AN1148" s="21">
        <v>0</v>
      </c>
      <c r="AO1148" s="87">
        <v>0</v>
      </c>
      <c r="AP1148" s="83">
        <v>0</v>
      </c>
      <c r="AQ1148" s="24">
        <v>0</v>
      </c>
      <c r="AR1148" s="24">
        <v>0</v>
      </c>
      <c r="AS1148" s="24">
        <v>0</v>
      </c>
      <c r="AT1148" s="24">
        <v>0</v>
      </c>
      <c r="AU1148" s="24">
        <v>0</v>
      </c>
      <c r="AV1148" s="24">
        <v>0</v>
      </c>
      <c r="AW1148" s="24">
        <v>0</v>
      </c>
    </row>
    <row r="1149" spans="1:49">
      <c r="A1149" s="5">
        <v>2</v>
      </c>
      <c r="B1149" s="5">
        <v>8</v>
      </c>
      <c r="C1149" s="5">
        <v>1</v>
      </c>
      <c r="D1149" s="5">
        <v>1</v>
      </c>
      <c r="E1149" s="5">
        <v>0</v>
      </c>
      <c r="F1149" s="5">
        <v>310001</v>
      </c>
      <c r="G1149" s="5">
        <v>0</v>
      </c>
      <c r="H1149" s="5">
        <v>0</v>
      </c>
      <c r="I1149" s="5">
        <v>0</v>
      </c>
      <c r="J1149" s="5" t="str">
        <f t="shared" si="75"/>
        <v>0/0</v>
      </c>
      <c r="K1149" s="2" t="s">
        <v>981</v>
      </c>
      <c r="L1149" s="5">
        <v>0</v>
      </c>
      <c r="M1149" s="5">
        <v>0</v>
      </c>
      <c r="N1149" s="5">
        <v>0</v>
      </c>
      <c r="O1149" s="5">
        <v>0</v>
      </c>
      <c r="P1149" s="5">
        <v>0</v>
      </c>
      <c r="Q1149" s="5">
        <v>0</v>
      </c>
      <c r="R1149" s="5">
        <v>0</v>
      </c>
      <c r="S1149" s="49">
        <v>702</v>
      </c>
      <c r="T1149" s="29">
        <v>2</v>
      </c>
      <c r="U1149" s="29">
        <v>26</v>
      </c>
      <c r="V1149" s="61">
        <v>0</v>
      </c>
      <c r="W1149" s="32">
        <f t="shared" si="77"/>
        <v>0</v>
      </c>
      <c r="X1149" s="61">
        <v>0</v>
      </c>
      <c r="Y1149" s="32">
        <f t="shared" si="74"/>
        <v>0</v>
      </c>
      <c r="Z1149" s="61">
        <v>0</v>
      </c>
      <c r="AA1149" s="32">
        <f t="shared" si="76"/>
        <v>0</v>
      </c>
      <c r="AB1149" s="32">
        <v>0</v>
      </c>
      <c r="AC1149" s="32">
        <v>300000</v>
      </c>
      <c r="AD1149" s="32">
        <v>0</v>
      </c>
      <c r="AE1149" s="32">
        <v>0</v>
      </c>
      <c r="AF1149" s="32">
        <v>0</v>
      </c>
      <c r="AG1149" s="32">
        <v>0</v>
      </c>
      <c r="AH1149" s="32">
        <v>0</v>
      </c>
      <c r="AI1149" s="21">
        <v>0</v>
      </c>
      <c r="AJ1149" s="21">
        <v>0</v>
      </c>
      <c r="AK1149" s="9">
        <v>0</v>
      </c>
      <c r="AL1149" s="9">
        <v>0</v>
      </c>
      <c r="AM1149" s="9">
        <v>0</v>
      </c>
      <c r="AN1149" s="21">
        <v>0</v>
      </c>
      <c r="AO1149" s="87">
        <v>0</v>
      </c>
      <c r="AP1149" s="83">
        <v>0</v>
      </c>
      <c r="AQ1149" s="24">
        <v>0</v>
      </c>
      <c r="AR1149" s="24">
        <v>0</v>
      </c>
      <c r="AS1149" s="24">
        <v>0</v>
      </c>
      <c r="AT1149" s="24">
        <v>0</v>
      </c>
      <c r="AU1149" s="24">
        <v>0</v>
      </c>
      <c r="AV1149" s="24">
        <v>0</v>
      </c>
      <c r="AW1149" s="24">
        <v>0</v>
      </c>
    </row>
    <row r="1150" spans="1:49">
      <c r="A1150" s="1">
        <v>2</v>
      </c>
      <c r="B1150" s="1">
        <v>8</v>
      </c>
      <c r="C1150" s="1">
        <v>1</v>
      </c>
      <c r="D1150" s="1">
        <v>1</v>
      </c>
      <c r="E1150" s="1">
        <v>0</v>
      </c>
      <c r="H1150" s="1">
        <v>310001</v>
      </c>
      <c r="I1150" s="1">
        <v>0</v>
      </c>
      <c r="J1150" s="5" t="str">
        <f t="shared" si="75"/>
        <v>310001/0</v>
      </c>
      <c r="K1150" s="2" t="s">
        <v>704</v>
      </c>
      <c r="L1150" s="1">
        <v>10</v>
      </c>
      <c r="M1150" s="1">
        <v>5</v>
      </c>
      <c r="N1150" s="1">
        <v>2</v>
      </c>
      <c r="O1150" s="1">
        <v>2</v>
      </c>
      <c r="P1150" s="1">
        <v>1</v>
      </c>
      <c r="Q1150" s="1">
        <v>9</v>
      </c>
      <c r="R1150" s="1">
        <v>12</v>
      </c>
      <c r="S1150" s="12">
        <v>200</v>
      </c>
      <c r="T1150" s="29">
        <v>2</v>
      </c>
      <c r="U1150" s="29">
        <v>26</v>
      </c>
      <c r="V1150" s="61">
        <v>0</v>
      </c>
      <c r="W1150" s="32">
        <f t="shared" si="77"/>
        <v>0</v>
      </c>
      <c r="X1150" s="61">
        <v>0</v>
      </c>
      <c r="Y1150" s="32">
        <f t="shared" si="74"/>
        <v>0</v>
      </c>
      <c r="Z1150" s="61">
        <v>392316937</v>
      </c>
      <c r="AA1150" s="32">
        <f t="shared" si="76"/>
        <v>202614.78874330543</v>
      </c>
      <c r="AB1150" s="32">
        <v>0</v>
      </c>
      <c r="AC1150" s="32">
        <v>0</v>
      </c>
      <c r="AD1150" s="32">
        <v>220500</v>
      </c>
      <c r="AE1150" s="32">
        <v>300000</v>
      </c>
      <c r="AF1150" s="32">
        <v>250000</v>
      </c>
      <c r="AG1150" s="32">
        <v>150000</v>
      </c>
      <c r="AH1150" s="32">
        <v>130000</v>
      </c>
      <c r="AI1150" s="21">
        <v>250000</v>
      </c>
      <c r="AJ1150" s="21">
        <v>304814.82</v>
      </c>
      <c r="AK1150" s="9">
        <v>0</v>
      </c>
      <c r="AL1150" s="9">
        <v>0</v>
      </c>
      <c r="AM1150" s="9">
        <v>0</v>
      </c>
      <c r="AN1150" s="21">
        <v>37220.559999999998</v>
      </c>
      <c r="AO1150" s="87">
        <v>0</v>
      </c>
      <c r="AP1150" s="83">
        <v>0</v>
      </c>
      <c r="AQ1150" s="24">
        <v>0</v>
      </c>
      <c r="AR1150" s="24">
        <v>0</v>
      </c>
      <c r="AS1150" s="24">
        <v>0</v>
      </c>
      <c r="AT1150" s="24">
        <v>0</v>
      </c>
      <c r="AU1150" s="24">
        <v>0</v>
      </c>
      <c r="AV1150" s="24">
        <f>VLOOKUP(J1150,Foglio4!$D$2:$I$1206,6,0)</f>
        <v>0</v>
      </c>
      <c r="AW1150" s="24">
        <f>VLOOKUP(SPESA!J1150,Foglio4!$D$2:$J$1206,7,0)</f>
        <v>0</v>
      </c>
    </row>
    <row r="1151" spans="1:49">
      <c r="A1151" s="1">
        <v>2</v>
      </c>
      <c r="B1151" s="1">
        <v>8</v>
      </c>
      <c r="C1151" s="1">
        <v>1</v>
      </c>
      <c r="D1151" s="1">
        <v>1</v>
      </c>
      <c r="E1151" s="1">
        <v>0</v>
      </c>
      <c r="H1151" s="1">
        <v>310001</v>
      </c>
      <c r="I1151" s="1">
        <v>71</v>
      </c>
      <c r="J1151" s="5" t="str">
        <f t="shared" si="75"/>
        <v>310001/71</v>
      </c>
      <c r="K1151" s="2" t="s">
        <v>705</v>
      </c>
      <c r="L1151" s="1">
        <v>10</v>
      </c>
      <c r="M1151" s="1">
        <v>5</v>
      </c>
      <c r="N1151" s="1">
        <v>2</v>
      </c>
      <c r="O1151" s="1">
        <v>5</v>
      </c>
      <c r="P1151" s="1">
        <v>2</v>
      </c>
      <c r="Q1151" s="1">
        <v>1</v>
      </c>
      <c r="R1151" s="1">
        <v>0</v>
      </c>
      <c r="S1151" s="12">
        <v>200</v>
      </c>
      <c r="T1151" s="29">
        <v>2</v>
      </c>
      <c r="U1151" s="29">
        <v>26</v>
      </c>
      <c r="V1151" s="61">
        <v>0</v>
      </c>
      <c r="W1151" s="32">
        <f t="shared" si="77"/>
        <v>0</v>
      </c>
      <c r="X1151" s="61">
        <v>0</v>
      </c>
      <c r="Y1151" s="32">
        <f t="shared" si="74"/>
        <v>0</v>
      </c>
      <c r="Z1151" s="61">
        <v>0</v>
      </c>
      <c r="AA1151" s="32">
        <f t="shared" si="76"/>
        <v>0</v>
      </c>
      <c r="AB1151" s="32">
        <v>0</v>
      </c>
      <c r="AC1151" s="32">
        <v>0</v>
      </c>
      <c r="AD1151" s="32">
        <v>0</v>
      </c>
      <c r="AE1151" s="32">
        <v>0</v>
      </c>
      <c r="AF1151" s="32">
        <v>0</v>
      </c>
      <c r="AG1151" s="32">
        <v>0</v>
      </c>
      <c r="AH1151" s="32">
        <v>0</v>
      </c>
      <c r="AI1151" s="21">
        <v>0</v>
      </c>
      <c r="AJ1151" s="21">
        <v>0</v>
      </c>
      <c r="AK1151" s="9">
        <v>0</v>
      </c>
      <c r="AL1151" s="9">
        <v>0</v>
      </c>
      <c r="AM1151" s="9">
        <v>0</v>
      </c>
      <c r="AN1151" s="21">
        <v>0</v>
      </c>
      <c r="AO1151" s="87">
        <v>0</v>
      </c>
      <c r="AP1151" s="83">
        <v>0</v>
      </c>
      <c r="AQ1151" s="24">
        <v>0</v>
      </c>
      <c r="AR1151" s="24">
        <v>0</v>
      </c>
      <c r="AS1151" s="24">
        <v>0</v>
      </c>
      <c r="AT1151" s="24">
        <v>0</v>
      </c>
      <c r="AU1151" s="24">
        <v>0</v>
      </c>
      <c r="AV1151" s="24">
        <f>VLOOKUP(J1151,Foglio4!$D$2:$I$1206,6,0)</f>
        <v>0</v>
      </c>
      <c r="AW1151" s="24">
        <f>VLOOKUP(SPESA!J1151,Foglio4!$D$2:$J$1206,7,0)</f>
        <v>0</v>
      </c>
    </row>
    <row r="1152" spans="1:49">
      <c r="A1152" s="5">
        <v>2</v>
      </c>
      <c r="B1152" s="5">
        <v>8</v>
      </c>
      <c r="C1152" s="5">
        <v>1</v>
      </c>
      <c r="D1152" s="5">
        <v>1</v>
      </c>
      <c r="E1152" s="5">
        <v>0</v>
      </c>
      <c r="F1152" s="5">
        <v>310002</v>
      </c>
      <c r="G1152" s="5">
        <v>0</v>
      </c>
      <c r="H1152" s="5">
        <v>0</v>
      </c>
      <c r="I1152" s="5">
        <v>0</v>
      </c>
      <c r="J1152" s="5" t="str">
        <f t="shared" si="75"/>
        <v>0/0</v>
      </c>
      <c r="K1152" s="2" t="s">
        <v>982</v>
      </c>
      <c r="L1152" s="5">
        <v>0</v>
      </c>
      <c r="M1152" s="5">
        <v>0</v>
      </c>
      <c r="N1152" s="5">
        <v>0</v>
      </c>
      <c r="O1152" s="5">
        <v>0</v>
      </c>
      <c r="P1152" s="5">
        <v>0</v>
      </c>
      <c r="Q1152" s="5">
        <v>0</v>
      </c>
      <c r="R1152" s="5">
        <v>0</v>
      </c>
      <c r="S1152" s="49">
        <v>702</v>
      </c>
      <c r="T1152" s="29">
        <v>2</v>
      </c>
      <c r="U1152" s="29">
        <v>26</v>
      </c>
      <c r="V1152" s="61">
        <v>0</v>
      </c>
      <c r="W1152" s="32">
        <f t="shared" si="77"/>
        <v>0</v>
      </c>
      <c r="X1152" s="61">
        <v>0</v>
      </c>
      <c r="Y1152" s="32">
        <f t="shared" si="74"/>
        <v>0</v>
      </c>
      <c r="Z1152" s="61">
        <v>0</v>
      </c>
      <c r="AA1152" s="32">
        <f t="shared" si="76"/>
        <v>0</v>
      </c>
      <c r="AB1152" s="32">
        <v>0</v>
      </c>
      <c r="AC1152" s="32">
        <v>390000</v>
      </c>
      <c r="AD1152" s="32">
        <v>0</v>
      </c>
      <c r="AE1152" s="32">
        <v>0</v>
      </c>
      <c r="AF1152" s="32">
        <v>0</v>
      </c>
      <c r="AG1152" s="32">
        <v>0</v>
      </c>
      <c r="AH1152" s="32">
        <v>0</v>
      </c>
      <c r="AI1152" s="21">
        <v>0</v>
      </c>
      <c r="AJ1152" s="21">
        <v>0</v>
      </c>
      <c r="AK1152" s="9">
        <v>0</v>
      </c>
      <c r="AL1152" s="9">
        <v>0</v>
      </c>
      <c r="AM1152" s="9">
        <v>0</v>
      </c>
      <c r="AN1152" s="21">
        <v>0</v>
      </c>
      <c r="AO1152" s="87">
        <v>0</v>
      </c>
      <c r="AP1152" s="83">
        <v>0</v>
      </c>
      <c r="AQ1152" s="24">
        <v>0</v>
      </c>
      <c r="AR1152" s="24">
        <v>0</v>
      </c>
      <c r="AS1152" s="24">
        <v>0</v>
      </c>
      <c r="AT1152" s="24">
        <v>0</v>
      </c>
      <c r="AU1152" s="24">
        <v>0</v>
      </c>
      <c r="AV1152" s="24">
        <v>0</v>
      </c>
      <c r="AW1152" s="24">
        <v>0</v>
      </c>
    </row>
    <row r="1153" spans="1:49">
      <c r="A1153" s="5">
        <v>2</v>
      </c>
      <c r="B1153" s="5">
        <v>8</v>
      </c>
      <c r="C1153" s="5">
        <v>1</v>
      </c>
      <c r="D1153" s="5">
        <v>1</v>
      </c>
      <c r="E1153" s="5">
        <v>0</v>
      </c>
      <c r="F1153" s="5">
        <v>310003</v>
      </c>
      <c r="G1153" s="5">
        <v>0</v>
      </c>
      <c r="H1153" s="5">
        <v>0</v>
      </c>
      <c r="I1153" s="5">
        <v>0</v>
      </c>
      <c r="J1153" s="5" t="str">
        <f t="shared" si="75"/>
        <v>0/0</v>
      </c>
      <c r="K1153" s="2" t="s">
        <v>983</v>
      </c>
      <c r="L1153" s="5">
        <v>0</v>
      </c>
      <c r="M1153" s="5">
        <v>0</v>
      </c>
      <c r="N1153" s="5">
        <v>0</v>
      </c>
      <c r="O1153" s="5">
        <v>0</v>
      </c>
      <c r="P1153" s="5">
        <v>0</v>
      </c>
      <c r="Q1153" s="5">
        <v>0</v>
      </c>
      <c r="R1153" s="5">
        <v>0</v>
      </c>
      <c r="S1153" s="49">
        <v>702</v>
      </c>
      <c r="T1153" s="29">
        <v>2</v>
      </c>
      <c r="U1153" s="29">
        <v>26</v>
      </c>
      <c r="V1153" s="61">
        <v>0</v>
      </c>
      <c r="W1153" s="32">
        <f t="shared" si="77"/>
        <v>0</v>
      </c>
      <c r="X1153" s="61">
        <v>0</v>
      </c>
      <c r="Y1153" s="32">
        <f t="shared" si="74"/>
        <v>0</v>
      </c>
      <c r="Z1153" s="61">
        <v>0</v>
      </c>
      <c r="AA1153" s="32">
        <f t="shared" si="76"/>
        <v>0</v>
      </c>
      <c r="AB1153" s="32">
        <v>0</v>
      </c>
      <c r="AC1153" s="32">
        <v>6252.32</v>
      </c>
      <c r="AD1153" s="32">
        <v>0</v>
      </c>
      <c r="AE1153" s="32">
        <v>0</v>
      </c>
      <c r="AF1153" s="32">
        <v>0</v>
      </c>
      <c r="AG1153" s="32">
        <v>0</v>
      </c>
      <c r="AH1153" s="32">
        <v>0</v>
      </c>
      <c r="AI1153" s="21">
        <v>0</v>
      </c>
      <c r="AJ1153" s="21">
        <v>0</v>
      </c>
      <c r="AK1153" s="9">
        <v>0</v>
      </c>
      <c r="AL1153" s="9">
        <v>0</v>
      </c>
      <c r="AM1153" s="9">
        <v>0</v>
      </c>
      <c r="AN1153" s="21">
        <v>0</v>
      </c>
      <c r="AO1153" s="87">
        <v>0</v>
      </c>
      <c r="AP1153" s="83">
        <v>0</v>
      </c>
      <c r="AQ1153" s="24">
        <v>0</v>
      </c>
      <c r="AR1153" s="24">
        <v>0</v>
      </c>
      <c r="AS1153" s="24">
        <v>0</v>
      </c>
      <c r="AT1153" s="24">
        <v>0</v>
      </c>
      <c r="AU1153" s="24">
        <v>0</v>
      </c>
      <c r="AV1153" s="24">
        <v>0</v>
      </c>
      <c r="AW1153" s="24">
        <v>0</v>
      </c>
    </row>
    <row r="1154" spans="1:49">
      <c r="A1154" s="5">
        <v>2</v>
      </c>
      <c r="B1154" s="5">
        <v>8</v>
      </c>
      <c r="C1154" s="5">
        <v>1</v>
      </c>
      <c r="D1154" s="5">
        <v>1</v>
      </c>
      <c r="E1154" s="5">
        <v>0</v>
      </c>
      <c r="F1154" s="5">
        <v>310004</v>
      </c>
      <c r="G1154" s="5">
        <v>0</v>
      </c>
      <c r="H1154" s="5">
        <v>0</v>
      </c>
      <c r="I1154" s="5">
        <v>0</v>
      </c>
      <c r="J1154" s="5" t="str">
        <f t="shared" si="75"/>
        <v>0/0</v>
      </c>
      <c r="K1154" s="2" t="s">
        <v>984</v>
      </c>
      <c r="L1154" s="5">
        <v>0</v>
      </c>
      <c r="M1154" s="5">
        <v>0</v>
      </c>
      <c r="N1154" s="5">
        <v>0</v>
      </c>
      <c r="O1154" s="5">
        <v>0</v>
      </c>
      <c r="P1154" s="5">
        <v>0</v>
      </c>
      <c r="Q1154" s="5">
        <v>0</v>
      </c>
      <c r="R1154" s="5">
        <v>0</v>
      </c>
      <c r="S1154" s="49">
        <v>702</v>
      </c>
      <c r="T1154" s="29">
        <v>2</v>
      </c>
      <c r="U1154" s="29">
        <v>26</v>
      </c>
      <c r="V1154" s="61">
        <v>0</v>
      </c>
      <c r="W1154" s="32">
        <f t="shared" si="77"/>
        <v>0</v>
      </c>
      <c r="X1154" s="61">
        <v>35000000</v>
      </c>
      <c r="Y1154" s="32">
        <f t="shared" si="74"/>
        <v>18075.991468132026</v>
      </c>
      <c r="Z1154" s="61">
        <v>0</v>
      </c>
      <c r="AA1154" s="32">
        <f t="shared" si="76"/>
        <v>0</v>
      </c>
      <c r="AB1154" s="32">
        <v>0</v>
      </c>
      <c r="AC1154" s="32">
        <v>47447.96</v>
      </c>
      <c r="AD1154" s="32">
        <v>0</v>
      </c>
      <c r="AE1154" s="32">
        <v>0</v>
      </c>
      <c r="AF1154" s="32">
        <v>0</v>
      </c>
      <c r="AG1154" s="32">
        <v>0</v>
      </c>
      <c r="AH1154" s="32">
        <v>0</v>
      </c>
      <c r="AI1154" s="21">
        <v>0</v>
      </c>
      <c r="AJ1154" s="21">
        <v>0</v>
      </c>
      <c r="AK1154" s="9">
        <v>0</v>
      </c>
      <c r="AL1154" s="9">
        <v>0</v>
      </c>
      <c r="AM1154" s="9">
        <v>0</v>
      </c>
      <c r="AN1154" s="21">
        <v>0</v>
      </c>
      <c r="AO1154" s="87">
        <v>0</v>
      </c>
      <c r="AP1154" s="83">
        <v>0</v>
      </c>
      <c r="AQ1154" s="24">
        <v>0</v>
      </c>
      <c r="AR1154" s="24">
        <v>0</v>
      </c>
      <c r="AS1154" s="24">
        <v>0</v>
      </c>
      <c r="AT1154" s="24">
        <v>0</v>
      </c>
      <c r="AU1154" s="24">
        <v>0</v>
      </c>
      <c r="AV1154" s="24">
        <v>0</v>
      </c>
      <c r="AW1154" s="24">
        <v>0</v>
      </c>
    </row>
    <row r="1155" spans="1:49">
      <c r="A1155" s="5">
        <v>2</v>
      </c>
      <c r="B1155" s="5">
        <v>8</v>
      </c>
      <c r="C1155" s="5">
        <v>1</v>
      </c>
      <c r="D1155" s="5">
        <v>1</v>
      </c>
      <c r="E1155" s="5">
        <v>0</v>
      </c>
      <c r="H1155" s="5">
        <v>310005</v>
      </c>
      <c r="I1155" s="5">
        <v>0</v>
      </c>
      <c r="J1155" s="5" t="str">
        <f t="shared" si="75"/>
        <v>310005/0</v>
      </c>
      <c r="K1155" s="2" t="s">
        <v>1150</v>
      </c>
      <c r="L1155" s="5">
        <v>10</v>
      </c>
      <c r="M1155" s="5">
        <v>5</v>
      </c>
      <c r="N1155" s="5">
        <v>2</v>
      </c>
      <c r="O1155" s="5">
        <v>2</v>
      </c>
      <c r="P1155" s="5">
        <v>1</v>
      </c>
      <c r="Q1155" s="5">
        <v>9</v>
      </c>
      <c r="R1155" s="5">
        <v>12</v>
      </c>
      <c r="S1155" s="12">
        <v>200</v>
      </c>
      <c r="T1155" s="29">
        <v>2</v>
      </c>
      <c r="U1155" s="29">
        <v>26</v>
      </c>
      <c r="V1155" s="61">
        <v>21957125</v>
      </c>
      <c r="W1155" s="32">
        <f t="shared" si="77"/>
        <v>11339.908690420241</v>
      </c>
      <c r="X1155" s="61">
        <v>300000000</v>
      </c>
      <c r="Y1155" s="32">
        <f t="shared" si="74"/>
        <v>154937.06972684595</v>
      </c>
      <c r="Z1155" s="61">
        <v>0</v>
      </c>
      <c r="AA1155" s="32">
        <f t="shared" si="76"/>
        <v>0</v>
      </c>
      <c r="AB1155" s="32">
        <v>0</v>
      </c>
      <c r="AC1155" s="32">
        <v>0</v>
      </c>
      <c r="AD1155" s="32">
        <v>420000</v>
      </c>
      <c r="AE1155" s="32">
        <v>80000</v>
      </c>
      <c r="AF1155" s="32">
        <v>0</v>
      </c>
      <c r="AG1155" s="32">
        <v>0</v>
      </c>
      <c r="AH1155" s="32">
        <v>0</v>
      </c>
      <c r="AI1155" s="21">
        <v>0</v>
      </c>
      <c r="AJ1155" s="21">
        <v>0</v>
      </c>
      <c r="AK1155" s="9">
        <v>0</v>
      </c>
      <c r="AL1155" s="9">
        <v>0</v>
      </c>
      <c r="AM1155" s="9">
        <v>0</v>
      </c>
      <c r="AN1155" s="21">
        <v>0</v>
      </c>
      <c r="AO1155" s="87">
        <v>0</v>
      </c>
      <c r="AP1155" s="83">
        <v>0</v>
      </c>
      <c r="AQ1155" s="24">
        <v>0</v>
      </c>
      <c r="AR1155" s="24">
        <v>770000</v>
      </c>
      <c r="AS1155" s="24">
        <v>1263783.46</v>
      </c>
      <c r="AT1155" s="24">
        <v>384438.94</v>
      </c>
      <c r="AU1155" s="24">
        <v>50179.6</v>
      </c>
      <c r="AV1155" s="24">
        <f>VLOOKUP(J1155,Foglio4!$D$2:$I$1206,6,0)</f>
        <v>0</v>
      </c>
      <c r="AW1155" s="24">
        <f>VLOOKUP(SPESA!J1155,Foglio4!$D$2:$J$1206,7,0)</f>
        <v>0</v>
      </c>
    </row>
    <row r="1156" spans="1:49">
      <c r="A1156" s="5">
        <v>2</v>
      </c>
      <c r="B1156" s="5">
        <v>8</v>
      </c>
      <c r="C1156" s="5">
        <v>1</v>
      </c>
      <c r="D1156" s="5">
        <v>1</v>
      </c>
      <c r="E1156" s="5">
        <v>0</v>
      </c>
      <c r="H1156" s="5">
        <v>310005</v>
      </c>
      <c r="I1156" s="5">
        <v>71</v>
      </c>
      <c r="J1156" s="5" t="str">
        <f t="shared" si="75"/>
        <v>310005/71</v>
      </c>
      <c r="K1156" t="s">
        <v>1137</v>
      </c>
      <c r="L1156" s="5">
        <v>10</v>
      </c>
      <c r="M1156" s="5">
        <v>5</v>
      </c>
      <c r="N1156" s="5">
        <v>2</v>
      </c>
      <c r="O1156" s="5">
        <v>5</v>
      </c>
      <c r="P1156" s="5">
        <v>2</v>
      </c>
      <c r="Q1156" s="5">
        <v>1</v>
      </c>
      <c r="R1156" s="5">
        <v>0</v>
      </c>
      <c r="S1156" s="105">
        <v>200</v>
      </c>
      <c r="T1156" s="29">
        <v>2</v>
      </c>
      <c r="U1156" s="29">
        <v>26</v>
      </c>
      <c r="V1156" s="61">
        <v>0</v>
      </c>
      <c r="W1156" s="32">
        <v>0</v>
      </c>
      <c r="X1156" s="61">
        <v>0</v>
      </c>
      <c r="Y1156" s="32">
        <v>0</v>
      </c>
      <c r="Z1156" s="61">
        <v>0</v>
      </c>
      <c r="AA1156" s="32">
        <v>0</v>
      </c>
      <c r="AB1156" s="32">
        <v>0</v>
      </c>
      <c r="AC1156" s="32">
        <v>0</v>
      </c>
      <c r="AD1156" s="32">
        <v>0</v>
      </c>
      <c r="AE1156" s="32">
        <v>0</v>
      </c>
      <c r="AF1156" s="32">
        <v>0</v>
      </c>
      <c r="AG1156" s="32">
        <v>0</v>
      </c>
      <c r="AH1156" s="32">
        <v>0</v>
      </c>
      <c r="AI1156" s="21">
        <v>0</v>
      </c>
      <c r="AJ1156" s="21">
        <v>0</v>
      </c>
      <c r="AK1156" s="9">
        <v>0</v>
      </c>
      <c r="AL1156" s="9">
        <v>0</v>
      </c>
      <c r="AM1156" s="9">
        <v>0</v>
      </c>
      <c r="AN1156" s="21">
        <v>0</v>
      </c>
      <c r="AO1156" s="87">
        <v>0</v>
      </c>
      <c r="AP1156" s="83">
        <v>0</v>
      </c>
      <c r="AQ1156" s="24">
        <v>0</v>
      </c>
      <c r="AR1156" s="24">
        <v>0</v>
      </c>
      <c r="AS1156" s="24">
        <v>0</v>
      </c>
      <c r="AT1156" s="24">
        <v>0</v>
      </c>
      <c r="AU1156" s="24">
        <v>0</v>
      </c>
      <c r="AV1156" s="24">
        <f>VLOOKUP(J1156,Foglio4!$D$2:$I$1206,6,0)</f>
        <v>0</v>
      </c>
      <c r="AW1156" s="24">
        <f>VLOOKUP(SPESA!J1156,Foglio4!$D$2:$J$1206,7,0)</f>
        <v>0</v>
      </c>
    </row>
    <row r="1157" spans="1:49">
      <c r="A1157" s="1">
        <v>2</v>
      </c>
      <c r="B1157" s="1">
        <v>8</v>
      </c>
      <c r="C1157" s="1">
        <v>1</v>
      </c>
      <c r="D1157" s="1">
        <v>1</v>
      </c>
      <c r="E1157" s="1">
        <v>0</v>
      </c>
      <c r="H1157" s="1">
        <v>310006</v>
      </c>
      <c r="I1157" s="1">
        <v>0</v>
      </c>
      <c r="J1157" s="5" t="str">
        <f t="shared" si="75"/>
        <v>310006/0</v>
      </c>
      <c r="K1157" s="2" t="s">
        <v>706</v>
      </c>
      <c r="L1157" s="1">
        <v>10</v>
      </c>
      <c r="M1157" s="1">
        <v>5</v>
      </c>
      <c r="N1157" s="1">
        <v>2</v>
      </c>
      <c r="O1157" s="1">
        <v>2</v>
      </c>
      <c r="P1157" s="1">
        <v>1</v>
      </c>
      <c r="Q1157" s="1">
        <v>9</v>
      </c>
      <c r="R1157" s="1">
        <v>12</v>
      </c>
      <c r="S1157" s="102">
        <v>761</v>
      </c>
      <c r="T1157" s="29">
        <v>2</v>
      </c>
      <c r="U1157" s="29">
        <v>26</v>
      </c>
      <c r="V1157" s="61">
        <v>0</v>
      </c>
      <c r="W1157" s="32">
        <f t="shared" si="77"/>
        <v>0</v>
      </c>
      <c r="X1157" s="61">
        <v>0</v>
      </c>
      <c r="Y1157" s="32">
        <f t="shared" si="74"/>
        <v>0</v>
      </c>
      <c r="Z1157" s="61">
        <v>0</v>
      </c>
      <c r="AA1157" s="32">
        <f t="shared" si="76"/>
        <v>0</v>
      </c>
      <c r="AB1157" s="32">
        <v>0</v>
      </c>
      <c r="AC1157" s="32">
        <v>0</v>
      </c>
      <c r="AD1157" s="32">
        <v>8000</v>
      </c>
      <c r="AE1157" s="32">
        <v>0</v>
      </c>
      <c r="AF1157" s="32">
        <v>17043.5</v>
      </c>
      <c r="AG1157" s="32">
        <v>3985.8</v>
      </c>
      <c r="AH1157" s="32">
        <v>34000</v>
      </c>
      <c r="AI1157" s="21">
        <v>15000</v>
      </c>
      <c r="AJ1157" s="21">
        <v>0</v>
      </c>
      <c r="AK1157" s="9">
        <v>0</v>
      </c>
      <c r="AL1157" s="9">
        <v>0</v>
      </c>
      <c r="AM1157" s="9">
        <v>0</v>
      </c>
      <c r="AN1157" s="21">
        <v>1042.8</v>
      </c>
      <c r="AO1157" s="87">
        <v>0</v>
      </c>
      <c r="AP1157" s="83">
        <v>0</v>
      </c>
      <c r="AQ1157" s="24">
        <v>0</v>
      </c>
      <c r="AR1157" s="24">
        <v>0</v>
      </c>
      <c r="AS1157" s="24">
        <v>0</v>
      </c>
      <c r="AT1157" s="24">
        <v>0</v>
      </c>
      <c r="AU1157" s="24">
        <v>0</v>
      </c>
      <c r="AV1157" s="24">
        <f>VLOOKUP(J1157,Foglio4!$D$2:$I$1206,6,0)</f>
        <v>0</v>
      </c>
      <c r="AW1157" s="24">
        <f>VLOOKUP(SPESA!J1157,Foglio4!$D$2:$J$1206,7,0)</f>
        <v>0</v>
      </c>
    </row>
    <row r="1158" spans="1:49">
      <c r="A1158" s="1">
        <v>2</v>
      </c>
      <c r="B1158" s="1">
        <v>8</v>
      </c>
      <c r="C1158" s="1">
        <v>1</v>
      </c>
      <c r="D1158" s="1">
        <v>1</v>
      </c>
      <c r="E1158" s="1">
        <v>0</v>
      </c>
      <c r="H1158" s="1">
        <v>310006</v>
      </c>
      <c r="I1158" s="1">
        <v>71</v>
      </c>
      <c r="J1158" s="5" t="str">
        <f t="shared" si="75"/>
        <v>310006/71</v>
      </c>
      <c r="K1158" s="2" t="s">
        <v>707</v>
      </c>
      <c r="L1158" s="1">
        <v>10</v>
      </c>
      <c r="M1158" s="1">
        <v>5</v>
      </c>
      <c r="N1158" s="1">
        <v>2</v>
      </c>
      <c r="O1158" s="1">
        <v>5</v>
      </c>
      <c r="P1158" s="1">
        <v>2</v>
      </c>
      <c r="Q1158" s="1">
        <v>1</v>
      </c>
      <c r="R1158" s="1">
        <v>0</v>
      </c>
      <c r="S1158" s="102">
        <v>761</v>
      </c>
      <c r="T1158" s="29">
        <v>2</v>
      </c>
      <c r="U1158" s="29">
        <v>26</v>
      </c>
      <c r="V1158" s="61">
        <v>0</v>
      </c>
      <c r="W1158" s="32">
        <f t="shared" si="77"/>
        <v>0</v>
      </c>
      <c r="X1158" s="61">
        <v>0</v>
      </c>
      <c r="Y1158" s="32">
        <f t="shared" si="74"/>
        <v>0</v>
      </c>
      <c r="Z1158" s="61">
        <v>0</v>
      </c>
      <c r="AA1158" s="32">
        <f t="shared" si="76"/>
        <v>0</v>
      </c>
      <c r="AB1158" s="32">
        <v>0</v>
      </c>
      <c r="AC1158" s="32">
        <v>0</v>
      </c>
      <c r="AD1158" s="32">
        <v>0</v>
      </c>
      <c r="AE1158" s="32">
        <v>0</v>
      </c>
      <c r="AF1158" s="32">
        <v>0</v>
      </c>
      <c r="AG1158" s="32">
        <v>0</v>
      </c>
      <c r="AH1158" s="32">
        <v>0</v>
      </c>
      <c r="AI1158" s="21">
        <v>0</v>
      </c>
      <c r="AJ1158" s="21">
        <v>0</v>
      </c>
      <c r="AK1158" s="9">
        <v>0</v>
      </c>
      <c r="AL1158" s="9">
        <v>0</v>
      </c>
      <c r="AM1158" s="9">
        <v>0</v>
      </c>
      <c r="AN1158" s="21">
        <v>0</v>
      </c>
      <c r="AO1158" s="87">
        <v>0</v>
      </c>
      <c r="AP1158" s="83">
        <v>0</v>
      </c>
      <c r="AQ1158" s="24">
        <v>0</v>
      </c>
      <c r="AR1158" s="24">
        <v>0</v>
      </c>
      <c r="AS1158" s="24">
        <v>0</v>
      </c>
      <c r="AT1158" s="24">
        <v>0</v>
      </c>
      <c r="AU1158" s="24">
        <v>0</v>
      </c>
      <c r="AV1158" s="24">
        <f>VLOOKUP(J1158,Foglio4!$D$2:$I$1206,6,0)</f>
        <v>0</v>
      </c>
      <c r="AW1158" s="24">
        <f>VLOOKUP(SPESA!J1158,Foglio4!$D$2:$J$1206,7,0)</f>
        <v>0</v>
      </c>
    </row>
    <row r="1159" spans="1:49">
      <c r="A1159" s="1">
        <v>2</v>
      </c>
      <c r="B1159" s="1">
        <v>8</v>
      </c>
      <c r="C1159" s="1">
        <v>1</v>
      </c>
      <c r="D1159" s="1">
        <v>1</v>
      </c>
      <c r="E1159" s="1">
        <v>0</v>
      </c>
      <c r="H1159" s="1">
        <v>310007</v>
      </c>
      <c r="I1159" s="1">
        <v>0</v>
      </c>
      <c r="J1159" s="5" t="str">
        <f t="shared" si="75"/>
        <v>310007/0</v>
      </c>
      <c r="K1159" s="2" t="s">
        <v>708</v>
      </c>
      <c r="L1159" s="1">
        <v>10</v>
      </c>
      <c r="M1159" s="1">
        <v>5</v>
      </c>
      <c r="N1159" s="1">
        <v>2</v>
      </c>
      <c r="O1159" s="1">
        <v>2</v>
      </c>
      <c r="P1159" s="1">
        <v>1</v>
      </c>
      <c r="Q1159" s="1">
        <v>9</v>
      </c>
      <c r="R1159" s="1">
        <v>12</v>
      </c>
      <c r="S1159" s="12">
        <v>200</v>
      </c>
      <c r="T1159" s="29">
        <v>2</v>
      </c>
      <c r="U1159" s="29">
        <v>26</v>
      </c>
      <c r="V1159" s="61">
        <v>0</v>
      </c>
      <c r="W1159" s="32">
        <f t="shared" si="77"/>
        <v>0</v>
      </c>
      <c r="X1159" s="61">
        <v>0</v>
      </c>
      <c r="Y1159" s="32">
        <f t="shared" si="74"/>
        <v>0</v>
      </c>
      <c r="Z1159" s="61">
        <v>0</v>
      </c>
      <c r="AA1159" s="32">
        <f t="shared" si="76"/>
        <v>0</v>
      </c>
      <c r="AB1159" s="32">
        <v>0</v>
      </c>
      <c r="AC1159" s="32">
        <v>0</v>
      </c>
      <c r="AD1159" s="32">
        <v>0</v>
      </c>
      <c r="AE1159" s="32">
        <v>0</v>
      </c>
      <c r="AF1159" s="32">
        <v>0</v>
      </c>
      <c r="AG1159" s="32">
        <v>0</v>
      </c>
      <c r="AH1159" s="32">
        <v>0</v>
      </c>
      <c r="AI1159" s="21">
        <v>0</v>
      </c>
      <c r="AJ1159" s="21">
        <v>0</v>
      </c>
      <c r="AK1159" s="9">
        <v>0</v>
      </c>
      <c r="AL1159" s="9">
        <v>0</v>
      </c>
      <c r="AM1159" s="9">
        <v>0</v>
      </c>
      <c r="AN1159" s="21">
        <v>2045.4</v>
      </c>
      <c r="AO1159" s="87">
        <v>0</v>
      </c>
      <c r="AP1159" s="83">
        <v>0</v>
      </c>
      <c r="AQ1159" s="24">
        <v>0</v>
      </c>
      <c r="AR1159" s="24">
        <v>0</v>
      </c>
      <c r="AS1159" s="24">
        <v>0</v>
      </c>
      <c r="AT1159" s="24">
        <v>0</v>
      </c>
      <c r="AU1159" s="24">
        <v>0</v>
      </c>
      <c r="AV1159" s="24">
        <f>VLOOKUP(J1159,Foglio4!$D$2:$I$1206,6,0)</f>
        <v>0</v>
      </c>
      <c r="AW1159" s="24">
        <f>VLOOKUP(SPESA!J1159,Foglio4!$D$2:$J$1206,7,0)</f>
        <v>0</v>
      </c>
    </row>
    <row r="1160" spans="1:49">
      <c r="A1160" s="1">
        <v>2</v>
      </c>
      <c r="B1160" s="1">
        <v>8</v>
      </c>
      <c r="C1160" s="1">
        <v>1</v>
      </c>
      <c r="D1160" s="1">
        <v>1</v>
      </c>
      <c r="E1160" s="1">
        <v>0</v>
      </c>
      <c r="H1160" s="1">
        <v>310007</v>
      </c>
      <c r="I1160" s="1">
        <v>71</v>
      </c>
      <c r="J1160" s="5" t="str">
        <f t="shared" si="75"/>
        <v>310007/71</v>
      </c>
      <c r="K1160" s="2" t="s">
        <v>709</v>
      </c>
      <c r="L1160" s="1">
        <v>10</v>
      </c>
      <c r="M1160" s="1">
        <v>5</v>
      </c>
      <c r="N1160" s="1">
        <v>2</v>
      </c>
      <c r="O1160" s="1">
        <v>5</v>
      </c>
      <c r="P1160" s="1">
        <v>2</v>
      </c>
      <c r="Q1160" s="1">
        <v>1</v>
      </c>
      <c r="R1160" s="1">
        <v>0</v>
      </c>
      <c r="S1160" s="12">
        <v>200</v>
      </c>
      <c r="T1160" s="29">
        <v>2</v>
      </c>
      <c r="U1160" s="29">
        <v>26</v>
      </c>
      <c r="V1160" s="61">
        <v>0</v>
      </c>
      <c r="W1160" s="32">
        <f t="shared" si="77"/>
        <v>0</v>
      </c>
      <c r="X1160" s="61">
        <v>0</v>
      </c>
      <c r="Y1160" s="32">
        <f t="shared" si="74"/>
        <v>0</v>
      </c>
      <c r="Z1160" s="61">
        <v>0</v>
      </c>
      <c r="AA1160" s="32">
        <f t="shared" si="76"/>
        <v>0</v>
      </c>
      <c r="AB1160" s="32">
        <v>0</v>
      </c>
      <c r="AC1160" s="32">
        <v>0</v>
      </c>
      <c r="AD1160" s="32">
        <v>0</v>
      </c>
      <c r="AE1160" s="32">
        <v>0</v>
      </c>
      <c r="AF1160" s="32">
        <v>0</v>
      </c>
      <c r="AG1160" s="32">
        <v>0</v>
      </c>
      <c r="AH1160" s="32">
        <v>0</v>
      </c>
      <c r="AI1160" s="21">
        <v>0</v>
      </c>
      <c r="AJ1160" s="21">
        <v>0</v>
      </c>
      <c r="AK1160" s="9">
        <v>0</v>
      </c>
      <c r="AL1160" s="9">
        <v>0</v>
      </c>
      <c r="AM1160" s="9">
        <v>0</v>
      </c>
      <c r="AN1160" s="21">
        <v>0</v>
      </c>
      <c r="AO1160" s="87">
        <v>0</v>
      </c>
      <c r="AP1160" s="83">
        <v>0</v>
      </c>
      <c r="AQ1160" s="24">
        <v>0</v>
      </c>
      <c r="AR1160" s="24">
        <v>0</v>
      </c>
      <c r="AS1160" s="24">
        <v>0</v>
      </c>
      <c r="AT1160" s="24">
        <v>0</v>
      </c>
      <c r="AU1160" s="24">
        <v>0</v>
      </c>
      <c r="AV1160" s="24">
        <f>VLOOKUP(J1160,Foglio4!$D$2:$I$1206,6,0)</f>
        <v>0</v>
      </c>
      <c r="AW1160" s="24">
        <f>VLOOKUP(SPESA!J1160,Foglio4!$D$2:$J$1206,7,0)</f>
        <v>0</v>
      </c>
    </row>
    <row r="1161" spans="1:49">
      <c r="A1161" s="1">
        <v>2</v>
      </c>
      <c r="B1161" s="1">
        <v>8</v>
      </c>
      <c r="C1161" s="1">
        <v>1</v>
      </c>
      <c r="D1161" s="1">
        <v>1</v>
      </c>
      <c r="E1161" s="1">
        <v>0</v>
      </c>
      <c r="H1161" s="1">
        <v>310008</v>
      </c>
      <c r="I1161" s="1">
        <v>0</v>
      </c>
      <c r="J1161" s="5" t="str">
        <f t="shared" si="75"/>
        <v>310008/0</v>
      </c>
      <c r="K1161" s="2" t="s">
        <v>710</v>
      </c>
      <c r="L1161" s="1">
        <v>10</v>
      </c>
      <c r="M1161" s="1">
        <v>5</v>
      </c>
      <c r="N1161" s="1">
        <v>2</v>
      </c>
      <c r="O1161" s="1">
        <v>2</v>
      </c>
      <c r="P1161" s="1">
        <v>1</v>
      </c>
      <c r="Q1161" s="1">
        <v>9</v>
      </c>
      <c r="R1161" s="1">
        <v>12</v>
      </c>
      <c r="S1161" s="12">
        <v>200</v>
      </c>
      <c r="T1161" s="29">
        <v>2</v>
      </c>
      <c r="U1161" s="29">
        <v>26</v>
      </c>
      <c r="V1161" s="61">
        <v>0</v>
      </c>
      <c r="W1161" s="32">
        <f t="shared" si="77"/>
        <v>0</v>
      </c>
      <c r="X1161" s="61">
        <v>0</v>
      </c>
      <c r="Y1161" s="32">
        <f t="shared" si="74"/>
        <v>0</v>
      </c>
      <c r="Z1161" s="61">
        <v>0</v>
      </c>
      <c r="AA1161" s="32">
        <f t="shared" si="76"/>
        <v>0</v>
      </c>
      <c r="AB1161" s="32">
        <v>0</v>
      </c>
      <c r="AC1161" s="32">
        <v>0</v>
      </c>
      <c r="AD1161" s="32">
        <v>0</v>
      </c>
      <c r="AE1161" s="32">
        <v>0</v>
      </c>
      <c r="AF1161" s="32">
        <v>0</v>
      </c>
      <c r="AG1161" s="32">
        <v>0</v>
      </c>
      <c r="AH1161" s="32">
        <v>0</v>
      </c>
      <c r="AI1161" s="21">
        <v>0</v>
      </c>
      <c r="AJ1161" s="21">
        <v>0</v>
      </c>
      <c r="AK1161" s="9">
        <v>0</v>
      </c>
      <c r="AL1161" s="9">
        <v>0</v>
      </c>
      <c r="AM1161" s="9">
        <v>0</v>
      </c>
      <c r="AN1161" s="21">
        <v>1786.68</v>
      </c>
      <c r="AO1161" s="87">
        <v>0</v>
      </c>
      <c r="AP1161" s="83">
        <v>0</v>
      </c>
      <c r="AQ1161" s="24">
        <v>0</v>
      </c>
      <c r="AR1161" s="24">
        <v>0</v>
      </c>
      <c r="AS1161" s="24">
        <v>0</v>
      </c>
      <c r="AT1161" s="24">
        <v>0</v>
      </c>
      <c r="AU1161" s="24">
        <v>0</v>
      </c>
      <c r="AV1161" s="24">
        <f>VLOOKUP(J1161,Foglio4!$D$2:$I$1206,6,0)</f>
        <v>0</v>
      </c>
      <c r="AW1161" s="24">
        <f>VLOOKUP(SPESA!J1161,Foglio4!$D$2:$J$1206,7,0)</f>
        <v>0</v>
      </c>
    </row>
    <row r="1162" spans="1:49">
      <c r="A1162" s="1">
        <v>2</v>
      </c>
      <c r="B1162" s="1">
        <v>8</v>
      </c>
      <c r="C1162" s="1">
        <v>1</v>
      </c>
      <c r="D1162" s="1">
        <v>1</v>
      </c>
      <c r="E1162" s="1">
        <v>0</v>
      </c>
      <c r="H1162" s="1">
        <v>310008</v>
      </c>
      <c r="I1162" s="1">
        <v>71</v>
      </c>
      <c r="J1162" s="5" t="str">
        <f t="shared" si="75"/>
        <v>310008/71</v>
      </c>
      <c r="K1162" s="2" t="s">
        <v>711</v>
      </c>
      <c r="L1162" s="1">
        <v>10</v>
      </c>
      <c r="M1162" s="1">
        <v>5</v>
      </c>
      <c r="N1162" s="1">
        <v>2</v>
      </c>
      <c r="O1162" s="1">
        <v>5</v>
      </c>
      <c r="P1162" s="1">
        <v>2</v>
      </c>
      <c r="Q1162" s="1">
        <v>1</v>
      </c>
      <c r="R1162" s="1">
        <v>0</v>
      </c>
      <c r="S1162" s="12">
        <v>200</v>
      </c>
      <c r="T1162" s="29">
        <v>2</v>
      </c>
      <c r="U1162" s="29">
        <v>26</v>
      </c>
      <c r="V1162" s="61">
        <v>0</v>
      </c>
      <c r="W1162" s="32">
        <f t="shared" si="77"/>
        <v>0</v>
      </c>
      <c r="X1162" s="61">
        <v>0</v>
      </c>
      <c r="Y1162" s="32">
        <f t="shared" si="74"/>
        <v>0</v>
      </c>
      <c r="Z1162" s="61">
        <v>0</v>
      </c>
      <c r="AA1162" s="32">
        <f t="shared" si="76"/>
        <v>0</v>
      </c>
      <c r="AB1162" s="32">
        <v>0</v>
      </c>
      <c r="AC1162" s="32">
        <v>0</v>
      </c>
      <c r="AD1162" s="32">
        <v>0</v>
      </c>
      <c r="AE1162" s="32">
        <v>0</v>
      </c>
      <c r="AF1162" s="32">
        <v>0</v>
      </c>
      <c r="AG1162" s="32">
        <v>0</v>
      </c>
      <c r="AH1162" s="32">
        <v>0</v>
      </c>
      <c r="AI1162" s="21">
        <v>0</v>
      </c>
      <c r="AJ1162" s="21">
        <v>0</v>
      </c>
      <c r="AK1162" s="9">
        <v>0</v>
      </c>
      <c r="AL1162" s="9">
        <v>0</v>
      </c>
      <c r="AM1162" s="9">
        <v>0</v>
      </c>
      <c r="AN1162" s="21">
        <v>0</v>
      </c>
      <c r="AO1162" s="87">
        <v>0</v>
      </c>
      <c r="AP1162" s="83">
        <v>0</v>
      </c>
      <c r="AQ1162" s="24">
        <v>0</v>
      </c>
      <c r="AR1162" s="24">
        <v>0</v>
      </c>
      <c r="AS1162" s="24">
        <v>0</v>
      </c>
      <c r="AT1162" s="24">
        <v>0</v>
      </c>
      <c r="AU1162" s="24">
        <v>0</v>
      </c>
      <c r="AV1162" s="24">
        <f>VLOOKUP(J1162,Foglio4!$D$2:$I$1206,6,0)</f>
        <v>0</v>
      </c>
      <c r="AW1162" s="24">
        <f>VLOOKUP(SPESA!J1162,Foglio4!$D$2:$J$1206,7,0)</f>
        <v>0</v>
      </c>
    </row>
    <row r="1163" spans="1:49">
      <c r="A1163" s="5">
        <v>2</v>
      </c>
      <c r="B1163" s="5">
        <v>8</v>
      </c>
      <c r="C1163" s="5">
        <v>1</v>
      </c>
      <c r="D1163" s="5">
        <v>1</v>
      </c>
      <c r="E1163" s="5">
        <v>0</v>
      </c>
      <c r="H1163" s="93">
        <v>310009</v>
      </c>
      <c r="I1163" s="143">
        <v>0</v>
      </c>
      <c r="J1163" s="143" t="str">
        <f t="shared" ref="J1163" si="78">CONCATENATE(H1163,"/",I1163)</f>
        <v>310009/0</v>
      </c>
      <c r="K1163" s="93" t="s">
        <v>1974</v>
      </c>
      <c r="L1163" s="5">
        <v>10</v>
      </c>
      <c r="M1163" s="5">
        <v>5</v>
      </c>
      <c r="N1163" s="5">
        <v>2</v>
      </c>
      <c r="O1163" s="5">
        <v>2</v>
      </c>
      <c r="P1163" s="5">
        <v>1</v>
      </c>
      <c r="Q1163" s="5">
        <v>9</v>
      </c>
      <c r="R1163" s="5">
        <v>12</v>
      </c>
      <c r="S1163" s="117">
        <v>200</v>
      </c>
      <c r="T1163" s="29">
        <v>2</v>
      </c>
      <c r="U1163" s="29">
        <v>26</v>
      </c>
      <c r="V1163" s="61"/>
      <c r="W1163" s="32"/>
      <c r="X1163" s="61"/>
      <c r="Y1163" s="32"/>
      <c r="Z1163" s="61"/>
      <c r="AA1163" s="32"/>
      <c r="AB1163" s="32"/>
      <c r="AC1163" s="32"/>
      <c r="AD1163" s="32"/>
      <c r="AE1163" s="32"/>
      <c r="AF1163" s="32"/>
      <c r="AG1163" s="32"/>
      <c r="AH1163" s="32"/>
      <c r="AI1163" s="21"/>
      <c r="AJ1163" s="21"/>
      <c r="AK1163" s="9"/>
      <c r="AL1163" s="9"/>
      <c r="AM1163" s="9"/>
      <c r="AN1163" s="21"/>
      <c r="AO1163" s="87"/>
      <c r="AP1163" s="83"/>
      <c r="AQ1163" s="24"/>
      <c r="AR1163" s="24"/>
      <c r="AS1163" s="24"/>
      <c r="AT1163" s="24"/>
      <c r="AU1163" s="24">
        <v>450000</v>
      </c>
      <c r="AV1163" s="24">
        <f>VLOOKUP(J1163,Foglio4!$D$2:$I$1206,6,0)</f>
        <v>0</v>
      </c>
      <c r="AW1163" s="24">
        <f>VLOOKUP(SPESA!J1163,Foglio4!$D$2:$J$1206,7,0)</f>
        <v>0</v>
      </c>
    </row>
    <row r="1164" spans="1:49">
      <c r="A1164" s="5">
        <v>2</v>
      </c>
      <c r="B1164" s="5">
        <v>8</v>
      </c>
      <c r="C1164" s="5">
        <v>1</v>
      </c>
      <c r="D1164" s="5">
        <v>1</v>
      </c>
      <c r="E1164" s="5">
        <v>0</v>
      </c>
      <c r="F1164" s="5">
        <v>310012</v>
      </c>
      <c r="G1164" s="5">
        <v>0</v>
      </c>
      <c r="H1164" s="5">
        <v>310012</v>
      </c>
      <c r="I1164" s="5">
        <v>0</v>
      </c>
      <c r="J1164" s="5" t="str">
        <f t="shared" ref="J1164:J1227" si="79">CONCATENATE(H1164,"/",I1164)</f>
        <v>310012/0</v>
      </c>
      <c r="K1164" s="2" t="s">
        <v>1102</v>
      </c>
      <c r="L1164" s="5">
        <v>0</v>
      </c>
      <c r="M1164" s="5">
        <v>0</v>
      </c>
      <c r="N1164" s="5">
        <v>0</v>
      </c>
      <c r="O1164" s="5">
        <v>0</v>
      </c>
      <c r="P1164" s="5">
        <v>0</v>
      </c>
      <c r="Q1164" s="5">
        <v>0</v>
      </c>
      <c r="R1164" s="5">
        <v>0</v>
      </c>
      <c r="S1164" s="74">
        <v>200</v>
      </c>
      <c r="T1164" s="29">
        <v>2</v>
      </c>
      <c r="U1164" s="29">
        <v>4</v>
      </c>
      <c r="V1164" s="61">
        <v>250000000</v>
      </c>
      <c r="W1164" s="32">
        <f t="shared" si="77"/>
        <v>129114.22477237163</v>
      </c>
      <c r="X1164" s="61">
        <v>0</v>
      </c>
      <c r="Y1164" s="32">
        <v>0</v>
      </c>
      <c r="Z1164" s="61">
        <v>0</v>
      </c>
      <c r="AA1164" s="32">
        <v>0</v>
      </c>
      <c r="AB1164" s="32">
        <v>0</v>
      </c>
      <c r="AC1164" s="32">
        <v>0</v>
      </c>
      <c r="AD1164" s="32">
        <v>0</v>
      </c>
      <c r="AE1164" s="32">
        <v>0</v>
      </c>
      <c r="AF1164" s="32">
        <v>0</v>
      </c>
      <c r="AG1164" s="32">
        <v>0</v>
      </c>
      <c r="AH1164" s="32">
        <v>0</v>
      </c>
      <c r="AI1164" s="21">
        <v>0</v>
      </c>
      <c r="AJ1164" s="21">
        <v>0</v>
      </c>
      <c r="AK1164" s="9">
        <v>0</v>
      </c>
      <c r="AL1164" s="9">
        <v>0</v>
      </c>
      <c r="AM1164" s="9">
        <v>0</v>
      </c>
      <c r="AN1164" s="21">
        <v>0</v>
      </c>
      <c r="AO1164" s="87">
        <v>0</v>
      </c>
      <c r="AP1164" s="83">
        <v>0</v>
      </c>
      <c r="AQ1164" s="24">
        <v>0</v>
      </c>
      <c r="AR1164" s="24">
        <v>0</v>
      </c>
      <c r="AS1164" s="24">
        <v>0</v>
      </c>
      <c r="AT1164" s="24">
        <v>0</v>
      </c>
      <c r="AU1164" s="24">
        <v>0</v>
      </c>
      <c r="AV1164" s="24">
        <v>0</v>
      </c>
      <c r="AW1164" s="24">
        <v>0</v>
      </c>
    </row>
    <row r="1165" spans="1:49" s="131" customFormat="1">
      <c r="A1165" s="144">
        <v>2</v>
      </c>
      <c r="B1165" s="144">
        <v>8</v>
      </c>
      <c r="C1165" s="144">
        <v>1</v>
      </c>
      <c r="D1165" s="144">
        <v>1</v>
      </c>
      <c r="E1165" s="144">
        <v>0</v>
      </c>
      <c r="F1165" s="144"/>
      <c r="G1165" s="144"/>
      <c r="H1165" s="144">
        <v>310014</v>
      </c>
      <c r="I1165" s="144">
        <v>0</v>
      </c>
      <c r="J1165" s="144" t="str">
        <f t="shared" si="79"/>
        <v>310014/0</v>
      </c>
      <c r="K1165" s="2" t="s">
        <v>712</v>
      </c>
      <c r="L1165" s="1">
        <v>10</v>
      </c>
      <c r="M1165" s="1">
        <v>5</v>
      </c>
      <c r="N1165" s="1">
        <v>2</v>
      </c>
      <c r="O1165" s="1">
        <v>2</v>
      </c>
      <c r="P1165" s="1">
        <v>1</v>
      </c>
      <c r="Q1165" s="1">
        <v>9</v>
      </c>
      <c r="R1165" s="1">
        <v>12</v>
      </c>
      <c r="S1165" s="12">
        <v>200</v>
      </c>
      <c r="T1165" s="29">
        <v>2</v>
      </c>
      <c r="U1165" s="29">
        <v>26</v>
      </c>
      <c r="V1165" s="61">
        <v>0</v>
      </c>
      <c r="W1165" s="32">
        <f t="shared" si="77"/>
        <v>0</v>
      </c>
      <c r="X1165" s="61">
        <v>0</v>
      </c>
      <c r="Y1165" s="32">
        <f t="shared" si="74"/>
        <v>0</v>
      </c>
      <c r="Z1165" s="61">
        <v>0</v>
      </c>
      <c r="AA1165" s="32">
        <f t="shared" si="76"/>
        <v>0</v>
      </c>
      <c r="AB1165" s="32">
        <v>34020</v>
      </c>
      <c r="AC1165" s="32">
        <v>12720.03</v>
      </c>
      <c r="AD1165" s="32">
        <v>25995.91</v>
      </c>
      <c r="AE1165" s="32">
        <v>16000</v>
      </c>
      <c r="AF1165" s="32">
        <v>32000</v>
      </c>
      <c r="AG1165" s="32">
        <v>32000</v>
      </c>
      <c r="AH1165" s="32">
        <v>44793.83</v>
      </c>
      <c r="AI1165" s="21">
        <v>35000</v>
      </c>
      <c r="AJ1165" s="21">
        <v>36500</v>
      </c>
      <c r="AK1165" s="9">
        <v>0</v>
      </c>
      <c r="AL1165" s="9">
        <v>0</v>
      </c>
      <c r="AM1165" s="9">
        <v>0</v>
      </c>
      <c r="AN1165" s="21">
        <v>15193.99</v>
      </c>
      <c r="AO1165" s="87">
        <v>97855</v>
      </c>
      <c r="AP1165" s="83">
        <v>395463.32</v>
      </c>
      <c r="AQ1165" s="24">
        <v>159950.66</v>
      </c>
      <c r="AR1165" s="24">
        <v>61906.559999999998</v>
      </c>
      <c r="AS1165" s="87">
        <v>134178.18</v>
      </c>
      <c r="AT1165" s="24">
        <v>332138.33</v>
      </c>
      <c r="AU1165" s="24">
        <v>400000</v>
      </c>
      <c r="AV1165" s="24">
        <f>VLOOKUP(J1165,Foglio4!$D$2:$I$1206,6,0)</f>
        <v>700000</v>
      </c>
      <c r="AW1165" s="24">
        <f>VLOOKUP(SPESA!J1165,Foglio4!$D$2:$J$1206,7,0)</f>
        <v>450000</v>
      </c>
    </row>
    <row r="1166" spans="1:49">
      <c r="A1166" s="5">
        <v>2</v>
      </c>
      <c r="B1166" s="5">
        <v>8</v>
      </c>
      <c r="C1166" s="5">
        <v>1</v>
      </c>
      <c r="D1166" s="5">
        <v>1</v>
      </c>
      <c r="E1166" s="5">
        <v>0</v>
      </c>
      <c r="H1166" s="5">
        <v>310014</v>
      </c>
      <c r="I1166" s="5">
        <v>71</v>
      </c>
      <c r="J1166" s="5" t="str">
        <f t="shared" si="79"/>
        <v>310014/71</v>
      </c>
      <c r="K1166" s="2" t="s">
        <v>1126</v>
      </c>
      <c r="L1166" s="5">
        <v>10</v>
      </c>
      <c r="M1166" s="5">
        <v>5</v>
      </c>
      <c r="N1166" s="5">
        <v>2</v>
      </c>
      <c r="O1166" s="5">
        <v>5</v>
      </c>
      <c r="P1166" s="5">
        <v>2</v>
      </c>
      <c r="Q1166" s="5">
        <v>1</v>
      </c>
      <c r="R1166" s="5">
        <v>0</v>
      </c>
      <c r="S1166" s="89">
        <v>200</v>
      </c>
      <c r="T1166" s="29">
        <v>2</v>
      </c>
      <c r="U1166" s="29">
        <v>26</v>
      </c>
      <c r="V1166" s="61">
        <v>0</v>
      </c>
      <c r="W1166" s="32">
        <f t="shared" ref="W1166" si="80">V1166/1936.27</f>
        <v>0</v>
      </c>
      <c r="X1166" s="61">
        <v>0</v>
      </c>
      <c r="Y1166" s="32">
        <f t="shared" ref="Y1166" si="81">X1166/1936.27</f>
        <v>0</v>
      </c>
      <c r="Z1166" s="61">
        <v>0</v>
      </c>
      <c r="AA1166" s="32">
        <f t="shared" ref="AA1166" si="82">Z1166/1936.27</f>
        <v>0</v>
      </c>
      <c r="AB1166" s="32">
        <v>0</v>
      </c>
      <c r="AC1166" s="32">
        <v>0</v>
      </c>
      <c r="AD1166" s="32">
        <v>0</v>
      </c>
      <c r="AE1166" s="32">
        <v>0</v>
      </c>
      <c r="AF1166" s="32">
        <v>0</v>
      </c>
      <c r="AG1166" s="32">
        <v>0</v>
      </c>
      <c r="AH1166" s="32">
        <v>0</v>
      </c>
      <c r="AI1166" s="21">
        <v>0</v>
      </c>
      <c r="AJ1166" s="21">
        <v>0</v>
      </c>
      <c r="AK1166" s="9">
        <v>0</v>
      </c>
      <c r="AL1166" s="9">
        <v>0</v>
      </c>
      <c r="AM1166" s="9">
        <v>0</v>
      </c>
      <c r="AN1166" s="21">
        <v>0</v>
      </c>
      <c r="AO1166" s="87">
        <v>0</v>
      </c>
      <c r="AP1166" s="83">
        <v>0</v>
      </c>
      <c r="AQ1166" s="24">
        <v>0</v>
      </c>
      <c r="AR1166" s="24">
        <v>0</v>
      </c>
      <c r="AS1166" s="24"/>
      <c r="AT1166" s="24"/>
      <c r="AU1166" s="24">
        <v>0</v>
      </c>
      <c r="AV1166" s="24">
        <f>VLOOKUP(J1166,Foglio4!$D$2:$I$1206,6,0)</f>
        <v>0</v>
      </c>
      <c r="AW1166" s="24">
        <f>VLOOKUP(SPESA!J1166,Foglio4!$D$2:$J$1206,7,0)</f>
        <v>0</v>
      </c>
    </row>
    <row r="1167" spans="1:49">
      <c r="A1167" s="5">
        <v>2</v>
      </c>
      <c r="B1167" s="5">
        <v>8</v>
      </c>
      <c r="C1167" s="5">
        <v>1</v>
      </c>
      <c r="D1167" s="5">
        <v>1</v>
      </c>
      <c r="E1167" s="5">
        <v>0</v>
      </c>
      <c r="H1167" s="5">
        <v>310600</v>
      </c>
      <c r="I1167" s="5">
        <v>0</v>
      </c>
      <c r="J1167" s="5" t="str">
        <f t="shared" si="79"/>
        <v>310600/0</v>
      </c>
      <c r="K1167" s="2" t="s">
        <v>893</v>
      </c>
      <c r="L1167" s="5">
        <v>0</v>
      </c>
      <c r="M1167" s="5">
        <v>0</v>
      </c>
      <c r="N1167" s="5">
        <v>0</v>
      </c>
      <c r="O1167" s="5">
        <v>0</v>
      </c>
      <c r="P1167" s="5">
        <v>0</v>
      </c>
      <c r="Q1167" s="5">
        <v>0</v>
      </c>
      <c r="R1167" s="5">
        <v>0</v>
      </c>
      <c r="S1167" s="12">
        <v>702</v>
      </c>
      <c r="T1167" s="29">
        <v>2</v>
      </c>
      <c r="U1167" s="29">
        <v>26</v>
      </c>
      <c r="V1167" s="61">
        <v>0</v>
      </c>
      <c r="W1167" s="32">
        <f t="shared" si="77"/>
        <v>0</v>
      </c>
      <c r="X1167" s="61">
        <v>0</v>
      </c>
      <c r="Y1167" s="32">
        <f t="shared" si="74"/>
        <v>0</v>
      </c>
      <c r="Z1167" s="61">
        <v>0</v>
      </c>
      <c r="AA1167" s="32">
        <f t="shared" si="76"/>
        <v>0</v>
      </c>
      <c r="AB1167" s="32">
        <v>0</v>
      </c>
      <c r="AC1167" s="32">
        <v>0</v>
      </c>
      <c r="AD1167" s="32">
        <v>0</v>
      </c>
      <c r="AE1167" s="32">
        <v>0</v>
      </c>
      <c r="AF1167" s="32">
        <v>10000</v>
      </c>
      <c r="AG1167" s="32">
        <v>0</v>
      </c>
      <c r="AH1167" s="32">
        <v>0</v>
      </c>
      <c r="AI1167" s="21">
        <v>0</v>
      </c>
      <c r="AJ1167" s="21">
        <v>0</v>
      </c>
      <c r="AK1167" s="9">
        <v>0</v>
      </c>
      <c r="AL1167" s="9">
        <v>0</v>
      </c>
      <c r="AM1167" s="9">
        <v>0</v>
      </c>
      <c r="AN1167" s="21">
        <v>0</v>
      </c>
      <c r="AO1167" s="87">
        <v>0</v>
      </c>
      <c r="AP1167" s="83">
        <v>0</v>
      </c>
      <c r="AQ1167" s="24">
        <v>0</v>
      </c>
      <c r="AR1167" s="24">
        <v>0</v>
      </c>
      <c r="AS1167" s="24">
        <v>0</v>
      </c>
      <c r="AT1167" s="24">
        <v>0</v>
      </c>
      <c r="AU1167" s="24">
        <v>0</v>
      </c>
      <c r="AV1167" s="24">
        <v>0</v>
      </c>
      <c r="AW1167" s="24">
        <v>0</v>
      </c>
    </row>
    <row r="1168" spans="1:49">
      <c r="A1168" s="1">
        <v>2</v>
      </c>
      <c r="B1168" s="1">
        <v>8</v>
      </c>
      <c r="C1168" s="1">
        <v>1</v>
      </c>
      <c r="D1168" s="1">
        <v>1</v>
      </c>
      <c r="E1168" s="1">
        <v>0</v>
      </c>
      <c r="H1168" s="1">
        <v>310900</v>
      </c>
      <c r="I1168" s="1">
        <v>0</v>
      </c>
      <c r="J1168" s="5" t="str">
        <f t="shared" si="79"/>
        <v>310900/0</v>
      </c>
      <c r="K1168" s="2" t="s">
        <v>713</v>
      </c>
      <c r="L1168" s="1">
        <v>10</v>
      </c>
      <c r="M1168" s="1">
        <v>5</v>
      </c>
      <c r="N1168" s="1">
        <v>2</v>
      </c>
      <c r="O1168" s="1">
        <v>2</v>
      </c>
      <c r="P1168" s="1">
        <v>1</v>
      </c>
      <c r="Q1168" s="1">
        <v>9</v>
      </c>
      <c r="R1168" s="1">
        <v>12</v>
      </c>
      <c r="S1168" s="12">
        <v>200</v>
      </c>
      <c r="T1168" s="29">
        <v>2</v>
      </c>
      <c r="U1168" s="29">
        <v>26</v>
      </c>
      <c r="V1168" s="61">
        <v>0</v>
      </c>
      <c r="W1168" s="32">
        <f t="shared" si="77"/>
        <v>0</v>
      </c>
      <c r="X1168" s="61">
        <v>0</v>
      </c>
      <c r="Y1168" s="32">
        <f t="shared" si="74"/>
        <v>0</v>
      </c>
      <c r="Z1168" s="61">
        <v>0</v>
      </c>
      <c r="AA1168" s="32">
        <f t="shared" si="76"/>
        <v>0</v>
      </c>
      <c r="AB1168" s="32">
        <v>0</v>
      </c>
      <c r="AC1168" s="32">
        <v>0</v>
      </c>
      <c r="AD1168" s="32">
        <v>0</v>
      </c>
      <c r="AE1168" s="32">
        <v>0</v>
      </c>
      <c r="AF1168" s="32">
        <v>0</v>
      </c>
      <c r="AG1168" s="32">
        <v>0</v>
      </c>
      <c r="AH1168" s="32">
        <v>0</v>
      </c>
      <c r="AI1168" s="21">
        <v>0</v>
      </c>
      <c r="AJ1168" s="21">
        <v>0</v>
      </c>
      <c r="AK1168" s="9">
        <v>0</v>
      </c>
      <c r="AL1168" s="9">
        <v>0</v>
      </c>
      <c r="AM1168" s="9">
        <v>0</v>
      </c>
      <c r="AN1168" s="21">
        <v>0</v>
      </c>
      <c r="AO1168" s="87">
        <v>0</v>
      </c>
      <c r="AP1168" s="83">
        <v>0</v>
      </c>
      <c r="AQ1168" s="24">
        <v>0</v>
      </c>
      <c r="AR1168" s="24">
        <v>0</v>
      </c>
      <c r="AS1168" s="24">
        <v>0</v>
      </c>
      <c r="AT1168" s="24">
        <v>0</v>
      </c>
      <c r="AU1168" s="24">
        <v>0</v>
      </c>
      <c r="AV1168" s="24">
        <f>VLOOKUP(J1168,Foglio4!$D$2:$I$1206,6,0)</f>
        <v>0</v>
      </c>
      <c r="AW1168" s="24">
        <f>VLOOKUP(SPESA!J1168,Foglio4!$D$2:$J$1206,7,0)</f>
        <v>0</v>
      </c>
    </row>
    <row r="1169" spans="1:49">
      <c r="A1169" s="1">
        <v>2</v>
      </c>
      <c r="B1169" s="1">
        <v>8</v>
      </c>
      <c r="C1169" s="1">
        <v>1</v>
      </c>
      <c r="D1169" s="1">
        <v>1</v>
      </c>
      <c r="E1169" s="1">
        <v>0</v>
      </c>
      <c r="H1169" s="1">
        <v>311000</v>
      </c>
      <c r="I1169" s="1">
        <v>0</v>
      </c>
      <c r="J1169" s="5" t="str">
        <f t="shared" si="79"/>
        <v>311000/0</v>
      </c>
      <c r="K1169" s="2" t="s">
        <v>714</v>
      </c>
      <c r="L1169" s="1">
        <v>10</v>
      </c>
      <c r="M1169" s="1">
        <v>5</v>
      </c>
      <c r="N1169" s="1">
        <v>2</v>
      </c>
      <c r="O1169" s="1">
        <v>2</v>
      </c>
      <c r="P1169" s="1">
        <v>1</v>
      </c>
      <c r="Q1169" s="1">
        <v>9</v>
      </c>
      <c r="R1169" s="1">
        <v>12</v>
      </c>
      <c r="S1169" s="12">
        <v>200</v>
      </c>
      <c r="T1169" s="29">
        <v>2</v>
      </c>
      <c r="U1169" s="29">
        <v>26</v>
      </c>
      <c r="V1169" s="61">
        <v>0</v>
      </c>
      <c r="W1169" s="32">
        <f t="shared" si="77"/>
        <v>0</v>
      </c>
      <c r="X1169" s="61">
        <v>0</v>
      </c>
      <c r="Y1169" s="32">
        <f t="shared" ref="Y1169:Y1234" si="83">X1169/1936.27</f>
        <v>0</v>
      </c>
      <c r="Z1169" s="61">
        <v>0</v>
      </c>
      <c r="AA1169" s="32">
        <f t="shared" si="76"/>
        <v>0</v>
      </c>
      <c r="AB1169" s="32">
        <v>0</v>
      </c>
      <c r="AC1169" s="32">
        <v>0</v>
      </c>
      <c r="AD1169" s="32">
        <v>0</v>
      </c>
      <c r="AE1169" s="32">
        <v>0</v>
      </c>
      <c r="AF1169" s="32">
        <v>0</v>
      </c>
      <c r="AG1169" s="32">
        <v>0</v>
      </c>
      <c r="AH1169" s="32">
        <v>0</v>
      </c>
      <c r="AI1169" s="21">
        <v>0</v>
      </c>
      <c r="AJ1169" s="21">
        <v>0</v>
      </c>
      <c r="AK1169" s="9">
        <v>0</v>
      </c>
      <c r="AL1169" s="9">
        <v>33600</v>
      </c>
      <c r="AM1169" s="9">
        <v>0</v>
      </c>
      <c r="AN1169" s="21">
        <v>13799.2</v>
      </c>
      <c r="AO1169" s="87">
        <v>0</v>
      </c>
      <c r="AP1169" s="83">
        <v>0</v>
      </c>
      <c r="AQ1169" s="24">
        <v>0</v>
      </c>
      <c r="AR1169" s="24">
        <v>0</v>
      </c>
      <c r="AS1169" s="24">
        <v>0</v>
      </c>
      <c r="AT1169" s="24">
        <v>0</v>
      </c>
      <c r="AU1169" s="24">
        <v>0</v>
      </c>
      <c r="AV1169" s="24">
        <f>VLOOKUP(J1169,Foglio4!$D$2:$I$1206,6,0)</f>
        <v>0</v>
      </c>
      <c r="AW1169" s="24">
        <f>VLOOKUP(SPESA!J1169,Foglio4!$D$2:$J$1206,7,0)</f>
        <v>0</v>
      </c>
    </row>
    <row r="1170" spans="1:49">
      <c r="A1170" s="1">
        <v>2</v>
      </c>
      <c r="B1170" s="1">
        <v>8</v>
      </c>
      <c r="C1170" s="1">
        <v>1</v>
      </c>
      <c r="D1170" s="1">
        <v>1</v>
      </c>
      <c r="E1170" s="1">
        <v>0</v>
      </c>
      <c r="H1170" s="1">
        <v>311000</v>
      </c>
      <c r="I1170" s="1">
        <v>71</v>
      </c>
      <c r="J1170" s="5" t="str">
        <f t="shared" si="79"/>
        <v>311000/71</v>
      </c>
      <c r="K1170" s="2" t="s">
        <v>715</v>
      </c>
      <c r="L1170" s="1">
        <v>10</v>
      </c>
      <c r="M1170" s="1">
        <v>5</v>
      </c>
      <c r="N1170" s="1">
        <v>2</v>
      </c>
      <c r="O1170" s="1">
        <v>5</v>
      </c>
      <c r="P1170" s="1">
        <v>2</v>
      </c>
      <c r="Q1170" s="1">
        <v>1</v>
      </c>
      <c r="R1170" s="1">
        <v>0</v>
      </c>
      <c r="S1170" s="12">
        <v>200</v>
      </c>
      <c r="T1170" s="29">
        <v>2</v>
      </c>
      <c r="U1170" s="29">
        <v>26</v>
      </c>
      <c r="V1170" s="61">
        <v>0</v>
      </c>
      <c r="W1170" s="32">
        <f t="shared" si="77"/>
        <v>0</v>
      </c>
      <c r="X1170" s="61">
        <v>0</v>
      </c>
      <c r="Y1170" s="32">
        <f t="shared" si="83"/>
        <v>0</v>
      </c>
      <c r="Z1170" s="61">
        <v>0</v>
      </c>
      <c r="AA1170" s="32">
        <f t="shared" si="76"/>
        <v>0</v>
      </c>
      <c r="AB1170" s="32">
        <v>0</v>
      </c>
      <c r="AC1170" s="32">
        <v>0</v>
      </c>
      <c r="AD1170" s="32">
        <v>0</v>
      </c>
      <c r="AE1170" s="32">
        <v>0</v>
      </c>
      <c r="AF1170" s="32">
        <v>0</v>
      </c>
      <c r="AG1170" s="32">
        <v>0</v>
      </c>
      <c r="AH1170" s="32">
        <v>0</v>
      </c>
      <c r="AI1170" s="21">
        <v>0</v>
      </c>
      <c r="AJ1170" s="21">
        <v>0</v>
      </c>
      <c r="AK1170" s="9">
        <v>0</v>
      </c>
      <c r="AL1170" s="9">
        <v>0</v>
      </c>
      <c r="AM1170" s="9">
        <v>0</v>
      </c>
      <c r="AN1170" s="21">
        <v>0</v>
      </c>
      <c r="AO1170" s="87">
        <v>0</v>
      </c>
      <c r="AP1170" s="83">
        <v>0</v>
      </c>
      <c r="AQ1170" s="24">
        <v>0</v>
      </c>
      <c r="AR1170" s="24">
        <v>0</v>
      </c>
      <c r="AS1170" s="24">
        <v>0</v>
      </c>
      <c r="AT1170" s="24">
        <v>0</v>
      </c>
      <c r="AU1170" s="24">
        <v>0</v>
      </c>
      <c r="AV1170" s="24">
        <f>VLOOKUP(J1170,Foglio4!$D$2:$I$1206,6,0)</f>
        <v>0</v>
      </c>
      <c r="AW1170" s="24">
        <f>VLOOKUP(SPESA!J1170,Foglio4!$D$2:$J$1206,7,0)</f>
        <v>0</v>
      </c>
    </row>
    <row r="1171" spans="1:49">
      <c r="A1171" s="1">
        <v>2</v>
      </c>
      <c r="B1171" s="1">
        <v>8</v>
      </c>
      <c r="C1171" s="1">
        <v>1</v>
      </c>
      <c r="D1171" s="1">
        <v>1</v>
      </c>
      <c r="E1171" s="1">
        <v>0</v>
      </c>
      <c r="H1171" s="1">
        <v>311001</v>
      </c>
      <c r="I1171" s="1">
        <v>0</v>
      </c>
      <c r="J1171" s="5" t="str">
        <f t="shared" si="79"/>
        <v>311001/0</v>
      </c>
      <c r="K1171" s="2" t="s">
        <v>716</v>
      </c>
      <c r="L1171" s="1">
        <v>10</v>
      </c>
      <c r="M1171" s="1">
        <v>5</v>
      </c>
      <c r="N1171" s="1">
        <v>2</v>
      </c>
      <c r="O1171" s="1">
        <v>2</v>
      </c>
      <c r="P1171" s="1">
        <v>1</v>
      </c>
      <c r="Q1171" s="1">
        <v>9</v>
      </c>
      <c r="R1171" s="1">
        <v>12</v>
      </c>
      <c r="S1171" s="12">
        <v>200</v>
      </c>
      <c r="T1171" s="29">
        <v>2</v>
      </c>
      <c r="U1171" s="29">
        <v>26</v>
      </c>
      <c r="V1171" s="61">
        <v>0</v>
      </c>
      <c r="W1171" s="32">
        <f t="shared" si="77"/>
        <v>0</v>
      </c>
      <c r="X1171" s="61">
        <v>227000000</v>
      </c>
      <c r="Y1171" s="32">
        <f t="shared" si="83"/>
        <v>117235.71609331343</v>
      </c>
      <c r="Z1171" s="61">
        <v>0</v>
      </c>
      <c r="AA1171" s="32">
        <f t="shared" si="76"/>
        <v>0</v>
      </c>
      <c r="AB1171" s="32">
        <v>0</v>
      </c>
      <c r="AC1171" s="32">
        <v>0</v>
      </c>
      <c r="AD1171" s="32">
        <v>0</v>
      </c>
      <c r="AE1171" s="32">
        <v>0</v>
      </c>
      <c r="AF1171" s="32">
        <v>0</v>
      </c>
      <c r="AG1171" s="32">
        <v>0</v>
      </c>
      <c r="AH1171" s="32">
        <v>0</v>
      </c>
      <c r="AI1171" s="21">
        <v>0</v>
      </c>
      <c r="AJ1171" s="21">
        <v>0</v>
      </c>
      <c r="AK1171" s="9">
        <v>40000</v>
      </c>
      <c r="AL1171" s="9">
        <v>0</v>
      </c>
      <c r="AM1171" s="9">
        <v>0</v>
      </c>
      <c r="AN1171" s="21">
        <v>7704.46</v>
      </c>
      <c r="AO1171" s="87">
        <v>0</v>
      </c>
      <c r="AP1171" s="83">
        <v>0</v>
      </c>
      <c r="AQ1171" s="24">
        <v>2470.5</v>
      </c>
      <c r="AR1171" s="24">
        <v>0</v>
      </c>
      <c r="AS1171" s="24">
        <v>0</v>
      </c>
      <c r="AT1171" s="24">
        <v>0</v>
      </c>
      <c r="AU1171" s="24">
        <v>0</v>
      </c>
      <c r="AV1171" s="24">
        <f>VLOOKUP(J1171,Foglio4!$D$2:$I$1206,6,0)</f>
        <v>0</v>
      </c>
      <c r="AW1171" s="24">
        <f>VLOOKUP(SPESA!J1171,Foglio4!$D$2:$J$1206,7,0)</f>
        <v>0</v>
      </c>
    </row>
    <row r="1172" spans="1:49">
      <c r="A1172" s="1">
        <v>2</v>
      </c>
      <c r="B1172" s="1">
        <v>8</v>
      </c>
      <c r="C1172" s="1">
        <v>1</v>
      </c>
      <c r="D1172" s="1">
        <v>1</v>
      </c>
      <c r="E1172" s="1">
        <v>0</v>
      </c>
      <c r="H1172" s="1">
        <v>311001</v>
      </c>
      <c r="I1172" s="1">
        <v>71</v>
      </c>
      <c r="J1172" s="5" t="str">
        <f t="shared" si="79"/>
        <v>311001/71</v>
      </c>
      <c r="K1172" s="2" t="s">
        <v>717</v>
      </c>
      <c r="L1172" s="1">
        <v>10</v>
      </c>
      <c r="M1172" s="1">
        <v>5</v>
      </c>
      <c r="N1172" s="1">
        <v>2</v>
      </c>
      <c r="O1172" s="1">
        <v>5</v>
      </c>
      <c r="P1172" s="1">
        <v>2</v>
      </c>
      <c r="Q1172" s="1">
        <v>1</v>
      </c>
      <c r="R1172" s="1">
        <v>0</v>
      </c>
      <c r="S1172" s="12">
        <v>200</v>
      </c>
      <c r="T1172" s="29">
        <v>2</v>
      </c>
      <c r="U1172" s="29">
        <v>26</v>
      </c>
      <c r="V1172" s="61">
        <v>0</v>
      </c>
      <c r="W1172" s="32">
        <f t="shared" si="77"/>
        <v>0</v>
      </c>
      <c r="X1172" s="61">
        <v>0</v>
      </c>
      <c r="Y1172" s="32">
        <f t="shared" si="83"/>
        <v>0</v>
      </c>
      <c r="Z1172" s="61">
        <v>0</v>
      </c>
      <c r="AA1172" s="32">
        <f t="shared" si="76"/>
        <v>0</v>
      </c>
      <c r="AB1172" s="32">
        <v>0</v>
      </c>
      <c r="AC1172" s="32">
        <v>0</v>
      </c>
      <c r="AD1172" s="32">
        <v>0</v>
      </c>
      <c r="AE1172" s="32">
        <v>0</v>
      </c>
      <c r="AF1172" s="32">
        <v>0</v>
      </c>
      <c r="AG1172" s="32">
        <v>0</v>
      </c>
      <c r="AH1172" s="32">
        <v>0</v>
      </c>
      <c r="AI1172" s="21">
        <v>0</v>
      </c>
      <c r="AJ1172" s="21">
        <v>0</v>
      </c>
      <c r="AK1172" s="9">
        <v>0</v>
      </c>
      <c r="AL1172" s="9">
        <v>0</v>
      </c>
      <c r="AM1172" s="9">
        <v>0</v>
      </c>
      <c r="AN1172" s="21">
        <v>0</v>
      </c>
      <c r="AO1172" s="87">
        <v>0</v>
      </c>
      <c r="AP1172" s="83">
        <v>0</v>
      </c>
      <c r="AQ1172" s="24">
        <v>0</v>
      </c>
      <c r="AR1172" s="24">
        <v>0</v>
      </c>
      <c r="AS1172" s="24">
        <v>0</v>
      </c>
      <c r="AT1172" s="24">
        <v>0</v>
      </c>
      <c r="AU1172" s="24">
        <v>0</v>
      </c>
      <c r="AV1172" s="24">
        <f>VLOOKUP(J1172,Foglio4!$D$2:$I$1206,6,0)</f>
        <v>0</v>
      </c>
      <c r="AW1172" s="24">
        <f>VLOOKUP(SPESA!J1172,Foglio4!$D$2:$J$1206,7,0)</f>
        <v>0</v>
      </c>
    </row>
    <row r="1173" spans="1:49">
      <c r="A1173" s="5">
        <v>2</v>
      </c>
      <c r="B1173" s="5">
        <v>8</v>
      </c>
      <c r="C1173" s="5">
        <v>1</v>
      </c>
      <c r="D1173" s="5">
        <v>1</v>
      </c>
      <c r="E1173" s="5">
        <v>0</v>
      </c>
      <c r="F1173" s="5">
        <v>311002</v>
      </c>
      <c r="G1173" s="5">
        <v>0</v>
      </c>
      <c r="H1173" s="5">
        <v>0</v>
      </c>
      <c r="I1173" s="5">
        <v>0</v>
      </c>
      <c r="J1173" s="5" t="str">
        <f t="shared" si="79"/>
        <v>0/0</v>
      </c>
      <c r="K1173" s="2" t="s">
        <v>1053</v>
      </c>
      <c r="L1173" s="5">
        <v>0</v>
      </c>
      <c r="M1173" s="5">
        <v>0</v>
      </c>
      <c r="N1173" s="5">
        <v>0</v>
      </c>
      <c r="O1173" s="5">
        <v>0</v>
      </c>
      <c r="P1173" s="5">
        <v>0</v>
      </c>
      <c r="Q1173" s="5">
        <v>0</v>
      </c>
      <c r="R1173" s="5">
        <v>0</v>
      </c>
      <c r="S1173" s="64">
        <v>200</v>
      </c>
      <c r="T1173" s="29">
        <v>2</v>
      </c>
      <c r="U1173" s="29">
        <v>4</v>
      </c>
      <c r="V1173" s="61">
        <v>0</v>
      </c>
      <c r="W1173" s="32">
        <f t="shared" si="77"/>
        <v>0</v>
      </c>
      <c r="X1173" s="61">
        <v>0</v>
      </c>
      <c r="Y1173" s="32">
        <f t="shared" si="83"/>
        <v>0</v>
      </c>
      <c r="Z1173" s="61">
        <v>850000000</v>
      </c>
      <c r="AA1173" s="32">
        <f t="shared" si="76"/>
        <v>438988.36422606354</v>
      </c>
      <c r="AB1173" s="32">
        <v>0</v>
      </c>
      <c r="AC1173" s="32">
        <v>0</v>
      </c>
      <c r="AD1173" s="32">
        <v>0</v>
      </c>
      <c r="AE1173" s="32">
        <v>0</v>
      </c>
      <c r="AF1173" s="32">
        <v>0</v>
      </c>
      <c r="AG1173" s="32">
        <v>0</v>
      </c>
      <c r="AH1173" s="32">
        <v>0</v>
      </c>
      <c r="AI1173" s="21">
        <v>0</v>
      </c>
      <c r="AJ1173" s="21">
        <v>0</v>
      </c>
      <c r="AK1173" s="9">
        <v>0</v>
      </c>
      <c r="AL1173" s="9">
        <v>0</v>
      </c>
      <c r="AM1173" s="9">
        <v>0</v>
      </c>
      <c r="AN1173" s="21">
        <v>0</v>
      </c>
      <c r="AO1173" s="87">
        <v>0</v>
      </c>
      <c r="AP1173" s="83">
        <v>0</v>
      </c>
      <c r="AQ1173" s="24">
        <v>0</v>
      </c>
      <c r="AR1173" s="24">
        <v>0</v>
      </c>
      <c r="AS1173" s="24">
        <v>0</v>
      </c>
      <c r="AT1173" s="24">
        <v>0</v>
      </c>
      <c r="AU1173" s="24">
        <v>0</v>
      </c>
      <c r="AV1173" s="24">
        <v>0</v>
      </c>
      <c r="AW1173" s="24">
        <v>0</v>
      </c>
    </row>
    <row r="1174" spans="1:49">
      <c r="A1174" s="5">
        <v>2</v>
      </c>
      <c r="B1174" s="5">
        <v>8</v>
      </c>
      <c r="C1174" s="5">
        <v>1</v>
      </c>
      <c r="D1174" s="5">
        <v>1</v>
      </c>
      <c r="E1174" s="5">
        <v>0</v>
      </c>
      <c r="F1174" s="5">
        <v>311004</v>
      </c>
      <c r="G1174" s="5">
        <v>0</v>
      </c>
      <c r="H1174" s="5">
        <v>0</v>
      </c>
      <c r="I1174" s="5">
        <v>0</v>
      </c>
      <c r="J1174" s="5" t="str">
        <f t="shared" si="79"/>
        <v>0/0</v>
      </c>
      <c r="K1174" s="2" t="s">
        <v>1054</v>
      </c>
      <c r="L1174" s="5">
        <v>0</v>
      </c>
      <c r="M1174" s="5">
        <v>0</v>
      </c>
      <c r="N1174" s="5">
        <v>0</v>
      </c>
      <c r="O1174" s="5">
        <v>0</v>
      </c>
      <c r="P1174" s="5">
        <v>0</v>
      </c>
      <c r="Q1174" s="5">
        <v>0</v>
      </c>
      <c r="R1174" s="5">
        <v>0</v>
      </c>
      <c r="S1174" s="64">
        <v>200</v>
      </c>
      <c r="T1174" s="29">
        <v>2</v>
      </c>
      <c r="U1174" s="29">
        <v>4</v>
      </c>
      <c r="V1174" s="61">
        <v>0</v>
      </c>
      <c r="W1174" s="32">
        <f t="shared" si="77"/>
        <v>0</v>
      </c>
      <c r="X1174" s="61">
        <v>0</v>
      </c>
      <c r="Y1174" s="32">
        <f t="shared" si="83"/>
        <v>0</v>
      </c>
      <c r="Z1174" s="61">
        <v>78000000</v>
      </c>
      <c r="AA1174" s="32">
        <f t="shared" si="76"/>
        <v>40283.638128979946</v>
      </c>
      <c r="AB1174" s="32">
        <v>0</v>
      </c>
      <c r="AC1174" s="32">
        <v>0</v>
      </c>
      <c r="AD1174" s="32">
        <v>0</v>
      </c>
      <c r="AE1174" s="32">
        <v>0</v>
      </c>
      <c r="AF1174" s="32">
        <v>0</v>
      </c>
      <c r="AG1174" s="32">
        <v>0</v>
      </c>
      <c r="AH1174" s="32">
        <v>0</v>
      </c>
      <c r="AI1174" s="21">
        <v>0</v>
      </c>
      <c r="AJ1174" s="21">
        <v>0</v>
      </c>
      <c r="AK1174" s="9">
        <v>0</v>
      </c>
      <c r="AL1174" s="9">
        <v>0</v>
      </c>
      <c r="AM1174" s="9">
        <v>0</v>
      </c>
      <c r="AN1174" s="21">
        <v>0</v>
      </c>
      <c r="AO1174" s="87">
        <v>0</v>
      </c>
      <c r="AP1174" s="83">
        <v>0</v>
      </c>
      <c r="AQ1174" s="24">
        <v>0</v>
      </c>
      <c r="AR1174" s="24">
        <v>0</v>
      </c>
      <c r="AS1174" s="24">
        <v>0</v>
      </c>
      <c r="AT1174" s="24">
        <v>0</v>
      </c>
      <c r="AU1174" s="24">
        <v>0</v>
      </c>
      <c r="AV1174" s="24">
        <v>0</v>
      </c>
      <c r="AW1174" s="24">
        <v>0</v>
      </c>
    </row>
    <row r="1175" spans="1:49">
      <c r="A1175" s="5">
        <v>2</v>
      </c>
      <c r="B1175" s="5">
        <v>8</v>
      </c>
      <c r="C1175" s="5">
        <v>1</v>
      </c>
      <c r="D1175" s="5">
        <v>1</v>
      </c>
      <c r="E1175" s="5">
        <v>0</v>
      </c>
      <c r="F1175" s="5">
        <v>311020</v>
      </c>
      <c r="G1175" s="5">
        <v>0</v>
      </c>
      <c r="H1175" s="5">
        <v>0</v>
      </c>
      <c r="I1175" s="5">
        <v>0</v>
      </c>
      <c r="J1175" s="5" t="str">
        <f t="shared" si="79"/>
        <v>0/0</v>
      </c>
      <c r="K1175" s="2" t="s">
        <v>952</v>
      </c>
      <c r="L1175" s="5">
        <v>0</v>
      </c>
      <c r="M1175" s="5">
        <v>0</v>
      </c>
      <c r="N1175" s="5">
        <v>0</v>
      </c>
      <c r="O1175" s="5">
        <v>0</v>
      </c>
      <c r="P1175" s="5">
        <v>0</v>
      </c>
      <c r="Q1175" s="5">
        <v>0</v>
      </c>
      <c r="R1175" s="5">
        <v>0</v>
      </c>
      <c r="S1175" s="45">
        <v>702</v>
      </c>
      <c r="T1175" s="29">
        <v>2</v>
      </c>
      <c r="U1175" s="29">
        <v>26</v>
      </c>
      <c r="V1175" s="61">
        <v>0</v>
      </c>
      <c r="W1175" s="32">
        <f t="shared" si="77"/>
        <v>0</v>
      </c>
      <c r="X1175" s="61">
        <v>0</v>
      </c>
      <c r="Y1175" s="32">
        <f t="shared" si="83"/>
        <v>0</v>
      </c>
      <c r="Z1175" s="61">
        <v>0</v>
      </c>
      <c r="AA1175" s="32">
        <f t="shared" si="76"/>
        <v>0</v>
      </c>
      <c r="AB1175" s="32">
        <v>0</v>
      </c>
      <c r="AC1175" s="32">
        <v>0</v>
      </c>
      <c r="AD1175" s="32">
        <v>79500</v>
      </c>
      <c r="AE1175" s="32">
        <v>0</v>
      </c>
      <c r="AF1175" s="32">
        <v>0</v>
      </c>
      <c r="AG1175" s="32">
        <v>0</v>
      </c>
      <c r="AH1175" s="32">
        <v>0</v>
      </c>
      <c r="AI1175" s="21">
        <v>0</v>
      </c>
      <c r="AJ1175" s="21">
        <v>0</v>
      </c>
      <c r="AK1175" s="9">
        <v>0</v>
      </c>
      <c r="AL1175" s="9">
        <v>0</v>
      </c>
      <c r="AM1175" s="9">
        <v>0</v>
      </c>
      <c r="AN1175" s="21">
        <v>0</v>
      </c>
      <c r="AO1175" s="87">
        <v>0</v>
      </c>
      <c r="AP1175" s="83">
        <v>0</v>
      </c>
      <c r="AQ1175" s="24">
        <v>0</v>
      </c>
      <c r="AR1175" s="24">
        <v>0</v>
      </c>
      <c r="AS1175" s="24">
        <v>0</v>
      </c>
      <c r="AT1175" s="24">
        <v>0</v>
      </c>
      <c r="AU1175" s="24">
        <v>0</v>
      </c>
      <c r="AV1175" s="24">
        <v>0</v>
      </c>
      <c r="AW1175" s="24">
        <v>0</v>
      </c>
    </row>
    <row r="1176" spans="1:49">
      <c r="A1176" s="5">
        <v>2</v>
      </c>
      <c r="B1176" s="5">
        <v>8</v>
      </c>
      <c r="C1176" s="5">
        <v>1</v>
      </c>
      <c r="D1176" s="5">
        <v>1</v>
      </c>
      <c r="E1176" s="5">
        <v>0</v>
      </c>
      <c r="H1176" s="5">
        <v>311050</v>
      </c>
      <c r="I1176" s="5">
        <v>0</v>
      </c>
      <c r="J1176" s="5" t="str">
        <f t="shared" si="79"/>
        <v>311050/0</v>
      </c>
      <c r="K1176" s="2" t="s">
        <v>917</v>
      </c>
      <c r="L1176" s="5">
        <v>0</v>
      </c>
      <c r="M1176" s="5">
        <v>0</v>
      </c>
      <c r="N1176" s="5">
        <v>0</v>
      </c>
      <c r="O1176" s="5">
        <v>0</v>
      </c>
      <c r="P1176" s="5">
        <v>0</v>
      </c>
      <c r="Q1176" s="5">
        <v>0</v>
      </c>
      <c r="R1176" s="5">
        <v>0</v>
      </c>
      <c r="S1176" s="12">
        <v>702</v>
      </c>
      <c r="T1176" s="29">
        <v>2</v>
      </c>
      <c r="U1176" s="29">
        <v>26</v>
      </c>
      <c r="V1176" s="61">
        <v>0</v>
      </c>
      <c r="W1176" s="32">
        <f t="shared" si="77"/>
        <v>0</v>
      </c>
      <c r="X1176" s="61">
        <v>0</v>
      </c>
      <c r="Y1176" s="32">
        <f t="shared" si="83"/>
        <v>0</v>
      </c>
      <c r="Z1176" s="61">
        <v>702683063</v>
      </c>
      <c r="AA1176" s="32">
        <f t="shared" si="76"/>
        <v>362905.51575968228</v>
      </c>
      <c r="AB1176" s="32">
        <v>0</v>
      </c>
      <c r="AC1176" s="32">
        <v>0</v>
      </c>
      <c r="AD1176" s="32">
        <v>0</v>
      </c>
      <c r="AE1176" s="32">
        <v>70000</v>
      </c>
      <c r="AF1176" s="32">
        <v>0</v>
      </c>
      <c r="AG1176" s="32">
        <v>0</v>
      </c>
      <c r="AH1176" s="32">
        <v>0</v>
      </c>
      <c r="AI1176" s="21">
        <v>0</v>
      </c>
      <c r="AJ1176" s="21">
        <v>0</v>
      </c>
      <c r="AK1176" s="9">
        <v>0</v>
      </c>
      <c r="AL1176" s="9">
        <v>0</v>
      </c>
      <c r="AM1176" s="9">
        <v>0</v>
      </c>
      <c r="AN1176" s="21">
        <v>0</v>
      </c>
      <c r="AO1176" s="87">
        <v>0</v>
      </c>
      <c r="AP1176" s="83">
        <v>0</v>
      </c>
      <c r="AQ1176" s="24">
        <v>0</v>
      </c>
      <c r="AR1176" s="24">
        <v>0</v>
      </c>
      <c r="AS1176" s="24">
        <v>0</v>
      </c>
      <c r="AT1176" s="24">
        <v>0</v>
      </c>
      <c r="AU1176" s="24">
        <v>0</v>
      </c>
      <c r="AV1176" s="24">
        <v>0</v>
      </c>
      <c r="AW1176" s="24">
        <v>0</v>
      </c>
    </row>
    <row r="1177" spans="1:49">
      <c r="A1177" s="5">
        <v>2</v>
      </c>
      <c r="B1177" s="5">
        <v>8</v>
      </c>
      <c r="C1177" s="5">
        <v>1</v>
      </c>
      <c r="D1177" s="5">
        <v>1</v>
      </c>
      <c r="E1177" s="5">
        <v>0</v>
      </c>
      <c r="F1177" s="5">
        <v>311051</v>
      </c>
      <c r="G1177" s="5">
        <v>0</v>
      </c>
      <c r="H1177" s="5">
        <v>0</v>
      </c>
      <c r="I1177" s="5">
        <v>0</v>
      </c>
      <c r="J1177" s="5" t="str">
        <f t="shared" si="79"/>
        <v>0/0</v>
      </c>
      <c r="K1177" s="2" t="s">
        <v>1055</v>
      </c>
      <c r="L1177" s="5">
        <v>0</v>
      </c>
      <c r="M1177" s="5">
        <v>0</v>
      </c>
      <c r="N1177" s="5">
        <v>0</v>
      </c>
      <c r="O1177" s="5">
        <v>0</v>
      </c>
      <c r="P1177" s="5">
        <v>0</v>
      </c>
      <c r="Q1177" s="5">
        <v>0</v>
      </c>
      <c r="R1177" s="5">
        <v>0</v>
      </c>
      <c r="S1177" s="64">
        <v>200</v>
      </c>
      <c r="T1177" s="29">
        <v>2</v>
      </c>
      <c r="U1177" s="29">
        <v>4</v>
      </c>
      <c r="V1177" s="61">
        <v>0</v>
      </c>
      <c r="W1177" s="32">
        <f t="shared" si="77"/>
        <v>0</v>
      </c>
      <c r="X1177" s="61">
        <v>0</v>
      </c>
      <c r="Y1177" s="32">
        <f t="shared" si="83"/>
        <v>0</v>
      </c>
      <c r="Z1177" s="61">
        <v>156726189</v>
      </c>
      <c r="AA1177" s="32">
        <f t="shared" si="76"/>
        <v>80942.32157705279</v>
      </c>
      <c r="AB1177" s="32">
        <v>0</v>
      </c>
      <c r="AC1177" s="32">
        <v>0</v>
      </c>
      <c r="AD1177" s="32">
        <v>0</v>
      </c>
      <c r="AE1177" s="32">
        <v>0</v>
      </c>
      <c r="AF1177" s="32">
        <v>0</v>
      </c>
      <c r="AG1177" s="32">
        <v>0</v>
      </c>
      <c r="AH1177" s="32">
        <v>0</v>
      </c>
      <c r="AI1177" s="21">
        <v>0</v>
      </c>
      <c r="AJ1177" s="21">
        <v>0</v>
      </c>
      <c r="AK1177" s="9">
        <v>0</v>
      </c>
      <c r="AL1177" s="9">
        <v>0</v>
      </c>
      <c r="AM1177" s="9">
        <v>0</v>
      </c>
      <c r="AN1177" s="21">
        <v>0</v>
      </c>
      <c r="AO1177" s="87">
        <v>0</v>
      </c>
      <c r="AP1177" s="83">
        <v>0</v>
      </c>
      <c r="AQ1177" s="24">
        <v>0</v>
      </c>
      <c r="AR1177" s="24">
        <v>0</v>
      </c>
      <c r="AS1177" s="24">
        <v>0</v>
      </c>
      <c r="AT1177" s="24">
        <v>0</v>
      </c>
      <c r="AU1177" s="24">
        <v>0</v>
      </c>
      <c r="AV1177" s="24">
        <v>0</v>
      </c>
      <c r="AW1177" s="24">
        <v>0</v>
      </c>
    </row>
    <row r="1178" spans="1:49">
      <c r="A1178" s="5">
        <v>2</v>
      </c>
      <c r="B1178" s="5">
        <v>8</v>
      </c>
      <c r="C1178" s="5">
        <v>1</v>
      </c>
      <c r="D1178" s="5">
        <v>1</v>
      </c>
      <c r="E1178" s="5">
        <v>0</v>
      </c>
      <c r="F1178" s="5">
        <v>311059</v>
      </c>
      <c r="G1178" s="5">
        <v>0</v>
      </c>
      <c r="H1178" s="5">
        <v>0</v>
      </c>
      <c r="I1178" s="5">
        <v>0</v>
      </c>
      <c r="J1178" s="5" t="str">
        <f t="shared" si="79"/>
        <v>0/0</v>
      </c>
      <c r="K1178" s="2" t="s">
        <v>1083</v>
      </c>
      <c r="L1178" s="5">
        <v>0</v>
      </c>
      <c r="M1178" s="5">
        <v>0</v>
      </c>
      <c r="N1178" s="5">
        <v>0</v>
      </c>
      <c r="O1178" s="5">
        <v>0</v>
      </c>
      <c r="P1178" s="5">
        <v>0</v>
      </c>
      <c r="Q1178" s="5">
        <v>0</v>
      </c>
      <c r="R1178" s="5">
        <v>0</v>
      </c>
      <c r="S1178" s="70">
        <v>200</v>
      </c>
      <c r="T1178" s="29">
        <v>2</v>
      </c>
      <c r="U1178" s="29">
        <v>4</v>
      </c>
      <c r="V1178" s="61">
        <v>0</v>
      </c>
      <c r="W1178" s="32">
        <f t="shared" si="77"/>
        <v>0</v>
      </c>
      <c r="X1178" s="61">
        <v>200000000</v>
      </c>
      <c r="Y1178" s="32">
        <f t="shared" si="83"/>
        <v>103291.37981789729</v>
      </c>
      <c r="Z1178" s="61">
        <v>0</v>
      </c>
      <c r="AA1178" s="32">
        <v>0</v>
      </c>
      <c r="AB1178" s="32">
        <v>0</v>
      </c>
      <c r="AC1178" s="32">
        <v>0</v>
      </c>
      <c r="AD1178" s="32">
        <v>0</v>
      </c>
      <c r="AE1178" s="32">
        <v>0</v>
      </c>
      <c r="AF1178" s="32">
        <v>0</v>
      </c>
      <c r="AG1178" s="32">
        <v>0</v>
      </c>
      <c r="AH1178" s="32">
        <v>0</v>
      </c>
      <c r="AI1178" s="21">
        <v>0</v>
      </c>
      <c r="AJ1178" s="21">
        <v>0</v>
      </c>
      <c r="AK1178" s="9">
        <v>0</v>
      </c>
      <c r="AL1178" s="9">
        <v>0</v>
      </c>
      <c r="AM1178" s="9">
        <v>0</v>
      </c>
      <c r="AN1178" s="21">
        <v>0</v>
      </c>
      <c r="AO1178" s="87">
        <v>0</v>
      </c>
      <c r="AP1178" s="83">
        <v>0</v>
      </c>
      <c r="AQ1178" s="24">
        <v>0</v>
      </c>
      <c r="AR1178" s="24">
        <v>0</v>
      </c>
      <c r="AS1178" s="24">
        <v>0</v>
      </c>
      <c r="AT1178" s="24">
        <v>0</v>
      </c>
      <c r="AU1178" s="24">
        <v>0</v>
      </c>
      <c r="AV1178" s="24">
        <v>0</v>
      </c>
      <c r="AW1178" s="24">
        <v>0</v>
      </c>
    </row>
    <row r="1179" spans="1:49">
      <c r="A1179" s="5">
        <v>2</v>
      </c>
      <c r="B1179" s="5">
        <v>8</v>
      </c>
      <c r="C1179" s="5">
        <v>1</v>
      </c>
      <c r="D1179" s="5">
        <v>1</v>
      </c>
      <c r="E1179" s="5">
        <v>0</v>
      </c>
      <c r="F1179" s="5">
        <v>311060</v>
      </c>
      <c r="G1179" s="5">
        <v>0</v>
      </c>
      <c r="H1179" s="5">
        <v>0</v>
      </c>
      <c r="I1179" s="5">
        <v>0</v>
      </c>
      <c r="J1179" s="5" t="str">
        <f t="shared" si="79"/>
        <v>0/0</v>
      </c>
      <c r="K1179" s="2" t="s">
        <v>1056</v>
      </c>
      <c r="L1179" s="5">
        <v>0</v>
      </c>
      <c r="M1179" s="5">
        <v>0</v>
      </c>
      <c r="N1179" s="5">
        <v>0</v>
      </c>
      <c r="O1179" s="5">
        <v>0</v>
      </c>
      <c r="P1179" s="5">
        <v>0</v>
      </c>
      <c r="Q1179" s="5">
        <v>0</v>
      </c>
      <c r="R1179" s="5">
        <v>0</v>
      </c>
      <c r="S1179" s="64">
        <v>200</v>
      </c>
      <c r="T1179" s="29">
        <v>2</v>
      </c>
      <c r="U1179" s="29">
        <v>4</v>
      </c>
      <c r="V1179" s="61">
        <v>0</v>
      </c>
      <c r="W1179" s="32">
        <f t="shared" si="77"/>
        <v>0</v>
      </c>
      <c r="X1179" s="61">
        <v>0</v>
      </c>
      <c r="Y1179" s="32">
        <f t="shared" si="83"/>
        <v>0</v>
      </c>
      <c r="Z1179" s="61">
        <v>300000000</v>
      </c>
      <c r="AA1179" s="32">
        <f t="shared" si="76"/>
        <v>154937.06972684595</v>
      </c>
      <c r="AB1179" s="32">
        <v>0</v>
      </c>
      <c r="AC1179" s="32">
        <v>0</v>
      </c>
      <c r="AD1179" s="32">
        <v>0</v>
      </c>
      <c r="AE1179" s="32">
        <v>0</v>
      </c>
      <c r="AF1179" s="32">
        <v>0</v>
      </c>
      <c r="AG1179" s="32">
        <v>0</v>
      </c>
      <c r="AH1179" s="32">
        <v>0</v>
      </c>
      <c r="AI1179" s="21">
        <v>0</v>
      </c>
      <c r="AJ1179" s="21">
        <v>0</v>
      </c>
      <c r="AK1179" s="9">
        <v>0</v>
      </c>
      <c r="AL1179" s="9">
        <v>0</v>
      </c>
      <c r="AM1179" s="9">
        <v>0</v>
      </c>
      <c r="AN1179" s="21">
        <v>0</v>
      </c>
      <c r="AO1179" s="87">
        <v>0</v>
      </c>
      <c r="AP1179" s="83">
        <v>0</v>
      </c>
      <c r="AQ1179" s="24">
        <v>0</v>
      </c>
      <c r="AR1179" s="24">
        <v>0</v>
      </c>
      <c r="AS1179" s="24">
        <v>0</v>
      </c>
      <c r="AT1179" s="24">
        <v>0</v>
      </c>
      <c r="AU1179" s="24">
        <v>0</v>
      </c>
      <c r="AV1179" s="24">
        <v>0</v>
      </c>
      <c r="AW1179" s="24">
        <v>0</v>
      </c>
    </row>
    <row r="1180" spans="1:49">
      <c r="A1180" s="1">
        <v>2</v>
      </c>
      <c r="B1180" s="1">
        <v>8</v>
      </c>
      <c r="C1180" s="1">
        <v>1</v>
      </c>
      <c r="D1180" s="1">
        <v>1</v>
      </c>
      <c r="E1180" s="1">
        <v>0</v>
      </c>
      <c r="H1180" s="1">
        <v>311061</v>
      </c>
      <c r="I1180" s="1">
        <v>0</v>
      </c>
      <c r="J1180" s="5" t="str">
        <f t="shared" si="79"/>
        <v>311061/0</v>
      </c>
      <c r="K1180" s="2" t="s">
        <v>718</v>
      </c>
      <c r="L1180" s="1">
        <v>10</v>
      </c>
      <c r="M1180" s="1">
        <v>5</v>
      </c>
      <c r="N1180" s="1">
        <v>2</v>
      </c>
      <c r="O1180" s="1">
        <v>2</v>
      </c>
      <c r="P1180" s="1">
        <v>1</v>
      </c>
      <c r="Q1180" s="1">
        <v>9</v>
      </c>
      <c r="R1180" s="1">
        <v>12</v>
      </c>
      <c r="S1180" s="12">
        <v>200</v>
      </c>
      <c r="T1180" s="29">
        <v>2</v>
      </c>
      <c r="U1180" s="29">
        <v>26</v>
      </c>
      <c r="V1180" s="61">
        <v>0</v>
      </c>
      <c r="W1180" s="32">
        <f t="shared" si="77"/>
        <v>0</v>
      </c>
      <c r="X1180" s="61">
        <v>0</v>
      </c>
      <c r="Y1180" s="32">
        <f t="shared" si="83"/>
        <v>0</v>
      </c>
      <c r="Z1180" s="61">
        <v>0</v>
      </c>
      <c r="AA1180" s="32">
        <f t="shared" si="76"/>
        <v>0</v>
      </c>
      <c r="AB1180" s="32">
        <v>0</v>
      </c>
      <c r="AC1180" s="32">
        <v>188500</v>
      </c>
      <c r="AD1180" s="32">
        <v>109000</v>
      </c>
      <c r="AE1180" s="32">
        <v>0</v>
      </c>
      <c r="AF1180" s="32">
        <v>0</v>
      </c>
      <c r="AG1180" s="32">
        <v>0</v>
      </c>
      <c r="AH1180" s="32">
        <v>0</v>
      </c>
      <c r="AI1180" s="21">
        <v>0</v>
      </c>
      <c r="AJ1180" s="21">
        <v>0</v>
      </c>
      <c r="AK1180" s="9">
        <v>0</v>
      </c>
      <c r="AL1180" s="9">
        <v>0</v>
      </c>
      <c r="AM1180" s="9">
        <v>0</v>
      </c>
      <c r="AN1180" s="21">
        <v>0</v>
      </c>
      <c r="AO1180" s="87">
        <v>0</v>
      </c>
      <c r="AP1180" s="83">
        <v>0</v>
      </c>
      <c r="AQ1180" s="24">
        <v>0</v>
      </c>
      <c r="AR1180" s="24">
        <v>0</v>
      </c>
      <c r="AS1180" s="24">
        <v>0</v>
      </c>
      <c r="AT1180" s="24">
        <v>0</v>
      </c>
      <c r="AU1180" s="24">
        <v>0</v>
      </c>
      <c r="AV1180" s="24">
        <f>VLOOKUP(J1180,Foglio4!$D$2:$I$1206,6,0)</f>
        <v>0</v>
      </c>
      <c r="AW1180" s="24">
        <f>VLOOKUP(SPESA!J1180,Foglio4!$D$2:$J$1206,7,0)</f>
        <v>0</v>
      </c>
    </row>
    <row r="1181" spans="1:49">
      <c r="A1181" s="1">
        <v>2</v>
      </c>
      <c r="B1181" s="1">
        <v>8</v>
      </c>
      <c r="C1181" s="1">
        <v>1</v>
      </c>
      <c r="D1181" s="1">
        <v>1</v>
      </c>
      <c r="E1181" s="1">
        <v>0</v>
      </c>
      <c r="H1181" s="1">
        <v>311061</v>
      </c>
      <c r="I1181" s="1">
        <v>71</v>
      </c>
      <c r="J1181" s="5" t="str">
        <f t="shared" si="79"/>
        <v>311061/71</v>
      </c>
      <c r="K1181" s="2" t="s">
        <v>719</v>
      </c>
      <c r="L1181" s="1">
        <v>10</v>
      </c>
      <c r="M1181" s="1">
        <v>5</v>
      </c>
      <c r="N1181" s="1">
        <v>2</v>
      </c>
      <c r="O1181" s="1">
        <v>5</v>
      </c>
      <c r="P1181" s="1">
        <v>2</v>
      </c>
      <c r="Q1181" s="1">
        <v>1</v>
      </c>
      <c r="R1181" s="1">
        <v>0</v>
      </c>
      <c r="S1181" s="12">
        <v>200</v>
      </c>
      <c r="T1181" s="29">
        <v>2</v>
      </c>
      <c r="U1181" s="29">
        <v>26</v>
      </c>
      <c r="V1181" s="61">
        <v>0</v>
      </c>
      <c r="W1181" s="32">
        <f t="shared" si="77"/>
        <v>0</v>
      </c>
      <c r="X1181" s="61">
        <v>0</v>
      </c>
      <c r="Y1181" s="32">
        <f t="shared" si="83"/>
        <v>0</v>
      </c>
      <c r="Z1181" s="61">
        <v>0</v>
      </c>
      <c r="AA1181" s="32">
        <f t="shared" si="76"/>
        <v>0</v>
      </c>
      <c r="AB1181" s="32">
        <v>0</v>
      </c>
      <c r="AC1181" s="32">
        <v>0</v>
      </c>
      <c r="AD1181" s="32">
        <v>0</v>
      </c>
      <c r="AE1181" s="32">
        <v>0</v>
      </c>
      <c r="AF1181" s="32">
        <v>0</v>
      </c>
      <c r="AG1181" s="32">
        <v>0</v>
      </c>
      <c r="AH1181" s="32">
        <v>0</v>
      </c>
      <c r="AI1181" s="21">
        <v>0</v>
      </c>
      <c r="AJ1181" s="21">
        <v>0</v>
      </c>
      <c r="AK1181" s="9">
        <v>0</v>
      </c>
      <c r="AL1181" s="9">
        <v>0</v>
      </c>
      <c r="AM1181" s="9">
        <v>0</v>
      </c>
      <c r="AN1181" s="21">
        <v>0</v>
      </c>
      <c r="AO1181" s="87">
        <v>0</v>
      </c>
      <c r="AP1181" s="83">
        <v>0</v>
      </c>
      <c r="AQ1181" s="24">
        <v>0</v>
      </c>
      <c r="AR1181" s="24">
        <v>0</v>
      </c>
      <c r="AS1181" s="24">
        <v>0</v>
      </c>
      <c r="AT1181" s="24">
        <v>0</v>
      </c>
      <c r="AU1181" s="24">
        <v>0</v>
      </c>
      <c r="AV1181" s="24">
        <f>VLOOKUP(J1181,Foglio4!$D$2:$I$1206,6,0)</f>
        <v>0</v>
      </c>
      <c r="AW1181" s="24">
        <f>VLOOKUP(SPESA!J1181,Foglio4!$D$2:$J$1206,7,0)</f>
        <v>0</v>
      </c>
    </row>
    <row r="1182" spans="1:49">
      <c r="A1182" s="1">
        <v>2</v>
      </c>
      <c r="B1182" s="1">
        <v>8</v>
      </c>
      <c r="C1182" s="1">
        <v>1</v>
      </c>
      <c r="D1182" s="1">
        <v>1</v>
      </c>
      <c r="E1182" s="1">
        <v>0</v>
      </c>
      <c r="H1182" s="1">
        <v>311062</v>
      </c>
      <c r="I1182" s="1">
        <v>0</v>
      </c>
      <c r="J1182" s="5" t="str">
        <f t="shared" si="79"/>
        <v>311062/0</v>
      </c>
      <c r="K1182" s="2" t="s">
        <v>720</v>
      </c>
      <c r="L1182" s="1">
        <v>10</v>
      </c>
      <c r="M1182" s="1">
        <v>5</v>
      </c>
      <c r="N1182" s="1">
        <v>2</v>
      </c>
      <c r="O1182" s="1">
        <v>2</v>
      </c>
      <c r="P1182" s="1">
        <v>1</v>
      </c>
      <c r="Q1182" s="1">
        <v>9</v>
      </c>
      <c r="R1182" s="1">
        <v>12</v>
      </c>
      <c r="S1182" s="12">
        <v>200</v>
      </c>
      <c r="T1182" s="29">
        <v>2</v>
      </c>
      <c r="U1182" s="29">
        <v>26</v>
      </c>
      <c r="V1182" s="61">
        <v>0</v>
      </c>
      <c r="W1182" s="32">
        <f t="shared" si="77"/>
        <v>0</v>
      </c>
      <c r="X1182" s="61">
        <v>0</v>
      </c>
      <c r="Y1182" s="32">
        <f t="shared" si="83"/>
        <v>0</v>
      </c>
      <c r="Z1182" s="61">
        <v>0</v>
      </c>
      <c r="AA1182" s="32">
        <f t="shared" si="76"/>
        <v>0</v>
      </c>
      <c r="AB1182" s="32">
        <v>0</v>
      </c>
      <c r="AC1182" s="32">
        <v>0</v>
      </c>
      <c r="AD1182" s="32">
        <v>0</v>
      </c>
      <c r="AE1182" s="32">
        <v>0</v>
      </c>
      <c r="AF1182" s="32">
        <v>0</v>
      </c>
      <c r="AG1182" s="32">
        <v>100000</v>
      </c>
      <c r="AH1182" s="32">
        <v>0</v>
      </c>
      <c r="AI1182" s="21">
        <v>0</v>
      </c>
      <c r="AJ1182" s="21">
        <v>0</v>
      </c>
      <c r="AK1182" s="9">
        <v>0</v>
      </c>
      <c r="AL1182" s="9">
        <v>0</v>
      </c>
      <c r="AM1182" s="9">
        <v>0</v>
      </c>
      <c r="AN1182" s="21">
        <v>0</v>
      </c>
      <c r="AO1182" s="87">
        <v>0</v>
      </c>
      <c r="AP1182" s="83">
        <v>0</v>
      </c>
      <c r="AQ1182" s="24">
        <v>0</v>
      </c>
      <c r="AR1182" s="24">
        <v>0</v>
      </c>
      <c r="AS1182" s="24">
        <v>0</v>
      </c>
      <c r="AT1182" s="24">
        <v>0</v>
      </c>
      <c r="AU1182" s="24">
        <v>0</v>
      </c>
      <c r="AV1182" s="24">
        <f>VLOOKUP(J1182,Foglio4!$D$2:$I$1206,6,0)</f>
        <v>0</v>
      </c>
      <c r="AW1182" s="24">
        <f>VLOOKUP(SPESA!J1182,Foglio4!$D$2:$J$1206,7,0)</f>
        <v>0</v>
      </c>
    </row>
    <row r="1183" spans="1:49">
      <c r="A1183" s="1">
        <v>2</v>
      </c>
      <c r="B1183" s="1">
        <v>8</v>
      </c>
      <c r="C1183" s="1">
        <v>1</v>
      </c>
      <c r="D1183" s="1">
        <v>1</v>
      </c>
      <c r="E1183" s="1">
        <v>0</v>
      </c>
      <c r="H1183" s="1">
        <v>311062</v>
      </c>
      <c r="I1183" s="1">
        <v>71</v>
      </c>
      <c r="J1183" s="5" t="str">
        <f t="shared" si="79"/>
        <v>311062/71</v>
      </c>
      <c r="K1183" s="2" t="s">
        <v>721</v>
      </c>
      <c r="L1183" s="1">
        <v>10</v>
      </c>
      <c r="M1183" s="1">
        <v>5</v>
      </c>
      <c r="N1183" s="1">
        <v>2</v>
      </c>
      <c r="O1183" s="1">
        <v>5</v>
      </c>
      <c r="P1183" s="1">
        <v>2</v>
      </c>
      <c r="Q1183" s="1">
        <v>1</v>
      </c>
      <c r="R1183" s="1">
        <v>0</v>
      </c>
      <c r="S1183" s="12">
        <v>200</v>
      </c>
      <c r="T1183" s="29">
        <v>2</v>
      </c>
      <c r="U1183" s="29">
        <v>26</v>
      </c>
      <c r="V1183" s="61">
        <v>0</v>
      </c>
      <c r="W1183" s="32">
        <f t="shared" si="77"/>
        <v>0</v>
      </c>
      <c r="X1183" s="61">
        <v>0</v>
      </c>
      <c r="Y1183" s="32">
        <f t="shared" si="83"/>
        <v>0</v>
      </c>
      <c r="Z1183" s="61">
        <v>0</v>
      </c>
      <c r="AA1183" s="32">
        <f t="shared" si="76"/>
        <v>0</v>
      </c>
      <c r="AB1183" s="32">
        <v>0</v>
      </c>
      <c r="AC1183" s="32">
        <v>0</v>
      </c>
      <c r="AD1183" s="32">
        <v>0</v>
      </c>
      <c r="AE1183" s="32">
        <v>0</v>
      </c>
      <c r="AF1183" s="32">
        <v>0</v>
      </c>
      <c r="AG1183" s="32">
        <v>0</v>
      </c>
      <c r="AH1183" s="32">
        <v>0</v>
      </c>
      <c r="AI1183" s="21">
        <v>0</v>
      </c>
      <c r="AJ1183" s="21">
        <v>0</v>
      </c>
      <c r="AK1183" s="9">
        <v>0</v>
      </c>
      <c r="AL1183" s="9">
        <v>0</v>
      </c>
      <c r="AM1183" s="9">
        <v>0</v>
      </c>
      <c r="AN1183" s="21">
        <v>0</v>
      </c>
      <c r="AO1183" s="87">
        <v>0</v>
      </c>
      <c r="AP1183" s="83">
        <v>0</v>
      </c>
      <c r="AQ1183" s="24">
        <v>0</v>
      </c>
      <c r="AR1183" s="24">
        <v>0</v>
      </c>
      <c r="AS1183" s="24">
        <v>0</v>
      </c>
      <c r="AT1183" s="24">
        <v>0</v>
      </c>
      <c r="AU1183" s="24">
        <v>0</v>
      </c>
      <c r="AV1183" s="24">
        <f>VLOOKUP(J1183,Foglio4!$D$2:$I$1206,6,0)</f>
        <v>0</v>
      </c>
      <c r="AW1183" s="24">
        <f>VLOOKUP(SPESA!J1183,Foglio4!$D$2:$J$1206,7,0)</f>
        <v>0</v>
      </c>
    </row>
    <row r="1184" spans="1:49">
      <c r="A1184" s="5">
        <v>2</v>
      </c>
      <c r="B1184" s="5">
        <v>8</v>
      </c>
      <c r="C1184" s="5">
        <v>1</v>
      </c>
      <c r="D1184" s="5">
        <v>1</v>
      </c>
      <c r="E1184" s="5">
        <v>0</v>
      </c>
      <c r="F1184" s="5">
        <v>311064</v>
      </c>
      <c r="G1184" s="5">
        <v>0</v>
      </c>
      <c r="H1184" s="5">
        <v>0</v>
      </c>
      <c r="I1184" s="5">
        <v>0</v>
      </c>
      <c r="J1184" s="5" t="str">
        <f t="shared" si="79"/>
        <v>0/0</v>
      </c>
      <c r="K1184" s="2" t="s">
        <v>1019</v>
      </c>
      <c r="L1184" s="5">
        <v>0</v>
      </c>
      <c r="M1184" s="5">
        <v>0</v>
      </c>
      <c r="N1184" s="5">
        <v>0</v>
      </c>
      <c r="O1184" s="5">
        <v>0</v>
      </c>
      <c r="P1184" s="5">
        <v>0</v>
      </c>
      <c r="Q1184" s="5">
        <v>0</v>
      </c>
      <c r="R1184" s="5">
        <v>0</v>
      </c>
      <c r="S1184" s="57">
        <v>200</v>
      </c>
      <c r="T1184" s="29">
        <v>2</v>
      </c>
      <c r="U1184" s="29">
        <v>4</v>
      </c>
      <c r="V1184" s="61">
        <v>0</v>
      </c>
      <c r="W1184" s="32">
        <f t="shared" si="77"/>
        <v>0</v>
      </c>
      <c r="X1184" s="61">
        <v>0</v>
      </c>
      <c r="Y1184" s="32">
        <f t="shared" si="83"/>
        <v>0</v>
      </c>
      <c r="Z1184" s="61">
        <v>0</v>
      </c>
      <c r="AA1184" s="32">
        <f t="shared" si="76"/>
        <v>0</v>
      </c>
      <c r="AB1184" s="32">
        <v>27827</v>
      </c>
      <c r="AC1184" s="32">
        <v>0</v>
      </c>
      <c r="AD1184" s="32">
        <v>0</v>
      </c>
      <c r="AE1184" s="32">
        <v>0</v>
      </c>
      <c r="AF1184" s="32">
        <v>0</v>
      </c>
      <c r="AG1184" s="32">
        <v>0</v>
      </c>
      <c r="AH1184" s="32">
        <v>0</v>
      </c>
      <c r="AI1184" s="21">
        <v>0</v>
      </c>
      <c r="AJ1184" s="21">
        <v>0</v>
      </c>
      <c r="AK1184" s="9">
        <v>0</v>
      </c>
      <c r="AL1184" s="9">
        <v>0</v>
      </c>
      <c r="AM1184" s="9">
        <v>0</v>
      </c>
      <c r="AN1184" s="21">
        <v>0</v>
      </c>
      <c r="AO1184" s="87">
        <v>0</v>
      </c>
      <c r="AP1184" s="83">
        <v>0</v>
      </c>
      <c r="AQ1184" s="24">
        <v>0</v>
      </c>
      <c r="AR1184" s="24">
        <v>0</v>
      </c>
      <c r="AS1184" s="24">
        <v>0</v>
      </c>
      <c r="AT1184" s="24">
        <v>0</v>
      </c>
      <c r="AU1184" s="24">
        <v>0</v>
      </c>
      <c r="AV1184" s="24">
        <v>0</v>
      </c>
      <c r="AW1184" s="24">
        <v>0</v>
      </c>
    </row>
    <row r="1185" spans="1:49">
      <c r="A1185" s="5">
        <v>2</v>
      </c>
      <c r="B1185" s="5">
        <v>8</v>
      </c>
      <c r="C1185" s="5">
        <v>1</v>
      </c>
      <c r="D1185" s="5">
        <v>1</v>
      </c>
      <c r="E1185" s="5">
        <v>0</v>
      </c>
      <c r="F1185" s="5">
        <v>311064</v>
      </c>
      <c r="G1185" s="5">
        <v>2</v>
      </c>
      <c r="H1185" s="5">
        <v>0</v>
      </c>
      <c r="I1185" s="5">
        <v>0</v>
      </c>
      <c r="J1185" s="5" t="str">
        <f t="shared" si="79"/>
        <v>0/0</v>
      </c>
      <c r="K1185" s="2" t="s">
        <v>1020</v>
      </c>
      <c r="L1185" s="5">
        <v>0</v>
      </c>
      <c r="M1185" s="5">
        <v>0</v>
      </c>
      <c r="N1185" s="5">
        <v>0</v>
      </c>
      <c r="O1185" s="5">
        <v>0</v>
      </c>
      <c r="P1185" s="5">
        <v>0</v>
      </c>
      <c r="Q1185" s="5">
        <v>0</v>
      </c>
      <c r="R1185" s="5">
        <v>0</v>
      </c>
      <c r="S1185" s="57">
        <v>200</v>
      </c>
      <c r="T1185" s="29">
        <v>2</v>
      </c>
      <c r="U1185" s="29">
        <v>4</v>
      </c>
      <c r="V1185" s="61">
        <v>0</v>
      </c>
      <c r="W1185" s="32">
        <f t="shared" si="77"/>
        <v>0</v>
      </c>
      <c r="X1185" s="61">
        <v>0</v>
      </c>
      <c r="Y1185" s="32">
        <f t="shared" si="83"/>
        <v>0</v>
      </c>
      <c r="Z1185" s="61">
        <v>0</v>
      </c>
      <c r="AA1185" s="32">
        <f t="shared" si="76"/>
        <v>0</v>
      </c>
      <c r="AB1185" s="32">
        <v>11333.51</v>
      </c>
      <c r="AC1185" s="32">
        <v>0</v>
      </c>
      <c r="AD1185" s="32">
        <v>0</v>
      </c>
      <c r="AE1185" s="32">
        <v>0</v>
      </c>
      <c r="AF1185" s="32">
        <v>0</v>
      </c>
      <c r="AG1185" s="32">
        <v>0</v>
      </c>
      <c r="AH1185" s="32">
        <v>0</v>
      </c>
      <c r="AI1185" s="21">
        <v>0</v>
      </c>
      <c r="AJ1185" s="21">
        <v>0</v>
      </c>
      <c r="AK1185" s="9">
        <v>0</v>
      </c>
      <c r="AL1185" s="9">
        <v>0</v>
      </c>
      <c r="AM1185" s="9">
        <v>0</v>
      </c>
      <c r="AN1185" s="21">
        <v>0</v>
      </c>
      <c r="AO1185" s="87">
        <v>0</v>
      </c>
      <c r="AP1185" s="83">
        <v>0</v>
      </c>
      <c r="AQ1185" s="24">
        <v>0</v>
      </c>
      <c r="AR1185" s="24">
        <v>0</v>
      </c>
      <c r="AS1185" s="24">
        <v>0</v>
      </c>
      <c r="AT1185" s="24">
        <v>0</v>
      </c>
      <c r="AU1185" s="24">
        <v>0</v>
      </c>
      <c r="AV1185" s="24">
        <v>0</v>
      </c>
      <c r="AW1185" s="24">
        <v>0</v>
      </c>
    </row>
    <row r="1186" spans="1:49">
      <c r="A1186" s="1">
        <v>2</v>
      </c>
      <c r="B1186" s="1">
        <v>8</v>
      </c>
      <c r="C1186" s="1">
        <v>1</v>
      </c>
      <c r="D1186" s="1">
        <v>1</v>
      </c>
      <c r="E1186" s="1">
        <v>0</v>
      </c>
      <c r="H1186" s="1">
        <v>311064</v>
      </c>
      <c r="I1186" s="1">
        <v>3</v>
      </c>
      <c r="J1186" s="5" t="str">
        <f t="shared" si="79"/>
        <v>311064/3</v>
      </c>
      <c r="K1186" s="2" t="s">
        <v>722</v>
      </c>
      <c r="L1186" s="1">
        <v>10</v>
      </c>
      <c r="M1186" s="1">
        <v>5</v>
      </c>
      <c r="N1186" s="1">
        <v>2</v>
      </c>
      <c r="O1186" s="1">
        <v>2</v>
      </c>
      <c r="P1186" s="1">
        <v>1</v>
      </c>
      <c r="Q1186" s="1">
        <v>9</v>
      </c>
      <c r="R1186" s="1">
        <v>12</v>
      </c>
      <c r="S1186" s="12">
        <v>200</v>
      </c>
      <c r="T1186" s="29">
        <v>2</v>
      </c>
      <c r="U1186" s="29">
        <v>26</v>
      </c>
      <c r="V1186" s="61">
        <v>0</v>
      </c>
      <c r="W1186" s="32">
        <f t="shared" si="77"/>
        <v>0</v>
      </c>
      <c r="X1186" s="61">
        <v>0</v>
      </c>
      <c r="Y1186" s="32">
        <f t="shared" si="83"/>
        <v>0</v>
      </c>
      <c r="Z1186" s="61">
        <v>0</v>
      </c>
      <c r="AA1186" s="32">
        <f t="shared" si="76"/>
        <v>0</v>
      </c>
      <c r="AB1186" s="32">
        <v>0</v>
      </c>
      <c r="AC1186" s="32">
        <v>18840</v>
      </c>
      <c r="AD1186" s="32">
        <v>0</v>
      </c>
      <c r="AE1186" s="32">
        <v>0</v>
      </c>
      <c r="AF1186" s="32">
        <v>0</v>
      </c>
      <c r="AG1186" s="32">
        <v>0</v>
      </c>
      <c r="AH1186" s="32">
        <v>0</v>
      </c>
      <c r="AI1186" s="21">
        <v>0</v>
      </c>
      <c r="AJ1186" s="21">
        <v>0</v>
      </c>
      <c r="AK1186" s="9">
        <v>121416</v>
      </c>
      <c r="AL1186" s="9">
        <v>0</v>
      </c>
      <c r="AM1186" s="9">
        <v>0</v>
      </c>
      <c r="AN1186" s="21">
        <v>0</v>
      </c>
      <c r="AO1186" s="87">
        <v>0</v>
      </c>
      <c r="AP1186" s="83">
        <v>0</v>
      </c>
      <c r="AQ1186" s="24">
        <v>0</v>
      </c>
      <c r="AR1186" s="24">
        <v>0</v>
      </c>
      <c r="AS1186" s="24">
        <v>0</v>
      </c>
      <c r="AT1186" s="24">
        <v>0</v>
      </c>
      <c r="AU1186" s="24">
        <v>0</v>
      </c>
      <c r="AV1186" s="24">
        <f>VLOOKUP(J1186,Foglio4!$D$2:$I$1206,6,0)</f>
        <v>0</v>
      </c>
      <c r="AW1186" s="24">
        <f>VLOOKUP(SPESA!J1186,Foglio4!$D$2:$J$1206,7,0)</f>
        <v>0</v>
      </c>
    </row>
    <row r="1187" spans="1:49">
      <c r="A1187" s="1">
        <v>2</v>
      </c>
      <c r="B1187" s="1">
        <v>8</v>
      </c>
      <c r="C1187" s="1">
        <v>1</v>
      </c>
      <c r="D1187" s="1">
        <v>1</v>
      </c>
      <c r="E1187" s="1">
        <v>0</v>
      </c>
      <c r="H1187" s="1">
        <v>311064</v>
      </c>
      <c r="I1187" s="1">
        <v>53</v>
      </c>
      <c r="J1187" s="5" t="str">
        <f t="shared" si="79"/>
        <v>311064/53</v>
      </c>
      <c r="K1187" s="2" t="s">
        <v>723</v>
      </c>
      <c r="L1187" s="1">
        <v>10</v>
      </c>
      <c r="M1187" s="1">
        <v>5</v>
      </c>
      <c r="N1187" s="1">
        <v>2</v>
      </c>
      <c r="O1187" s="1">
        <v>5</v>
      </c>
      <c r="P1187" s="1">
        <v>2</v>
      </c>
      <c r="Q1187" s="1">
        <v>1</v>
      </c>
      <c r="R1187" s="1">
        <v>0</v>
      </c>
      <c r="S1187" s="12">
        <v>200</v>
      </c>
      <c r="T1187" s="29">
        <v>2</v>
      </c>
      <c r="U1187" s="29">
        <v>26</v>
      </c>
      <c r="V1187" s="61">
        <v>0</v>
      </c>
      <c r="W1187" s="32">
        <f t="shared" si="77"/>
        <v>0</v>
      </c>
      <c r="X1187" s="61">
        <v>0</v>
      </c>
      <c r="Y1187" s="32">
        <f t="shared" si="83"/>
        <v>0</v>
      </c>
      <c r="Z1187" s="61">
        <v>0</v>
      </c>
      <c r="AA1187" s="32">
        <f t="shared" si="76"/>
        <v>0</v>
      </c>
      <c r="AB1187" s="32">
        <v>0</v>
      </c>
      <c r="AC1187" s="32">
        <v>0</v>
      </c>
      <c r="AD1187" s="32">
        <v>0</v>
      </c>
      <c r="AE1187" s="32">
        <v>0</v>
      </c>
      <c r="AF1187" s="32">
        <v>0</v>
      </c>
      <c r="AG1187" s="32">
        <v>0</v>
      </c>
      <c r="AH1187" s="32">
        <v>0</v>
      </c>
      <c r="AI1187" s="21">
        <v>0</v>
      </c>
      <c r="AJ1187" s="21">
        <v>0</v>
      </c>
      <c r="AK1187" s="9">
        <v>0</v>
      </c>
      <c r="AL1187" s="9">
        <v>0</v>
      </c>
      <c r="AM1187" s="9">
        <v>0</v>
      </c>
      <c r="AN1187" s="21">
        <v>0</v>
      </c>
      <c r="AO1187" s="87">
        <v>0</v>
      </c>
      <c r="AP1187" s="83">
        <v>0</v>
      </c>
      <c r="AQ1187" s="24">
        <v>0</v>
      </c>
      <c r="AR1187" s="24">
        <v>0</v>
      </c>
      <c r="AS1187" s="24">
        <v>0</v>
      </c>
      <c r="AT1187" s="24">
        <v>0</v>
      </c>
      <c r="AU1187" s="24">
        <v>0</v>
      </c>
      <c r="AV1187" s="24">
        <f>VLOOKUP(J1187,Foglio4!$D$2:$I$1206,6,0)</f>
        <v>0</v>
      </c>
      <c r="AW1187" s="24">
        <f>VLOOKUP(SPESA!J1187,Foglio4!$D$2:$J$1206,7,0)</f>
        <v>0</v>
      </c>
    </row>
    <row r="1188" spans="1:49">
      <c r="A1188" s="5">
        <v>2</v>
      </c>
      <c r="B1188" s="5">
        <v>8</v>
      </c>
      <c r="C1188" s="5">
        <v>1</v>
      </c>
      <c r="D1188" s="5">
        <v>5</v>
      </c>
      <c r="E1188" s="5">
        <v>0</v>
      </c>
      <c r="H1188" s="5">
        <v>313000</v>
      </c>
      <c r="I1188" s="5">
        <v>0</v>
      </c>
      <c r="J1188" s="5" t="str">
        <f t="shared" si="79"/>
        <v>313000/0</v>
      </c>
      <c r="K1188" s="2" t="s">
        <v>894</v>
      </c>
      <c r="L1188" s="5">
        <v>0</v>
      </c>
      <c r="M1188" s="5">
        <v>0</v>
      </c>
      <c r="N1188" s="5">
        <v>0</v>
      </c>
      <c r="O1188" s="5">
        <v>0</v>
      </c>
      <c r="P1188" s="5">
        <v>0</v>
      </c>
      <c r="Q1188" s="5">
        <v>0</v>
      </c>
      <c r="R1188" s="5">
        <v>0</v>
      </c>
      <c r="S1188" s="12">
        <v>702</v>
      </c>
      <c r="T1188" s="29">
        <v>2</v>
      </c>
      <c r="U1188" s="29">
        <v>26</v>
      </c>
      <c r="V1188" s="61">
        <v>0</v>
      </c>
      <c r="W1188" s="32">
        <f t="shared" si="77"/>
        <v>0</v>
      </c>
      <c r="X1188" s="61">
        <v>0</v>
      </c>
      <c r="Y1188" s="32">
        <f t="shared" si="83"/>
        <v>0</v>
      </c>
      <c r="Z1188" s="61">
        <v>0</v>
      </c>
      <c r="AA1188" s="32">
        <f t="shared" si="76"/>
        <v>0</v>
      </c>
      <c r="AB1188" s="32">
        <v>11573.48</v>
      </c>
      <c r="AC1188" s="32">
        <v>0</v>
      </c>
      <c r="AD1188" s="32">
        <v>0</v>
      </c>
      <c r="AE1188" s="32">
        <v>9200</v>
      </c>
      <c r="AF1188" s="32">
        <v>4000</v>
      </c>
      <c r="AG1188" s="32">
        <v>0</v>
      </c>
      <c r="AH1188" s="32">
        <v>0</v>
      </c>
      <c r="AI1188" s="21">
        <v>0</v>
      </c>
      <c r="AJ1188" s="21">
        <v>0</v>
      </c>
      <c r="AK1188" s="9">
        <v>0</v>
      </c>
      <c r="AL1188" s="9">
        <v>0</v>
      </c>
      <c r="AM1188" s="9">
        <v>0</v>
      </c>
      <c r="AN1188" s="21">
        <v>0</v>
      </c>
      <c r="AO1188" s="87">
        <v>0</v>
      </c>
      <c r="AP1188" s="83">
        <v>0</v>
      </c>
      <c r="AQ1188" s="24">
        <v>0</v>
      </c>
      <c r="AR1188" s="24">
        <v>0</v>
      </c>
      <c r="AS1188" s="24">
        <v>0</v>
      </c>
      <c r="AT1188" s="24">
        <v>0</v>
      </c>
      <c r="AU1188" s="24">
        <v>0</v>
      </c>
      <c r="AV1188" s="24">
        <v>0</v>
      </c>
      <c r="AW1188" s="24">
        <v>0</v>
      </c>
    </row>
    <row r="1189" spans="1:49">
      <c r="A1189" s="5">
        <v>2</v>
      </c>
      <c r="B1189" s="5">
        <v>8</v>
      </c>
      <c r="C1189" s="5">
        <v>1</v>
      </c>
      <c r="D1189" s="5">
        <v>5</v>
      </c>
      <c r="E1189" s="5">
        <v>0</v>
      </c>
      <c r="H1189" s="5">
        <v>313001</v>
      </c>
      <c r="I1189" s="5">
        <v>0</v>
      </c>
      <c r="J1189" s="5" t="str">
        <f t="shared" si="79"/>
        <v>313001/0</v>
      </c>
      <c r="K1189" s="2" t="s">
        <v>854</v>
      </c>
      <c r="L1189" s="5">
        <v>0</v>
      </c>
      <c r="M1189" s="5">
        <v>0</v>
      </c>
      <c r="N1189" s="5">
        <v>0</v>
      </c>
      <c r="O1189" s="5">
        <v>0</v>
      </c>
      <c r="P1189" s="5">
        <v>0</v>
      </c>
      <c r="Q1189" s="5">
        <v>0</v>
      </c>
      <c r="R1189" s="5">
        <v>0</v>
      </c>
      <c r="S1189" s="12">
        <v>702</v>
      </c>
      <c r="T1189" s="29">
        <v>2</v>
      </c>
      <c r="U1189" s="29">
        <v>26</v>
      </c>
      <c r="V1189" s="61">
        <v>0</v>
      </c>
      <c r="W1189" s="32">
        <f t="shared" si="77"/>
        <v>0</v>
      </c>
      <c r="X1189" s="61">
        <v>0</v>
      </c>
      <c r="Y1189" s="32">
        <f t="shared" si="83"/>
        <v>0</v>
      </c>
      <c r="Z1189" s="61">
        <v>0</v>
      </c>
      <c r="AA1189" s="32">
        <f t="shared" si="76"/>
        <v>0</v>
      </c>
      <c r="AB1189" s="32">
        <v>0</v>
      </c>
      <c r="AC1189" s="32">
        <v>0</v>
      </c>
      <c r="AD1189" s="32">
        <v>3000</v>
      </c>
      <c r="AE1189" s="32">
        <v>10500</v>
      </c>
      <c r="AF1189" s="32">
        <v>4000</v>
      </c>
      <c r="AG1189" s="32">
        <v>0</v>
      </c>
      <c r="AH1189" s="32">
        <v>14953.12</v>
      </c>
      <c r="AI1189" s="21">
        <v>0</v>
      </c>
      <c r="AJ1189" s="21">
        <v>0</v>
      </c>
      <c r="AK1189" s="9">
        <v>0</v>
      </c>
      <c r="AL1189" s="9">
        <v>0</v>
      </c>
      <c r="AM1189" s="9">
        <v>0</v>
      </c>
      <c r="AN1189" s="21">
        <v>0</v>
      </c>
      <c r="AO1189" s="87">
        <v>0</v>
      </c>
      <c r="AP1189" s="83">
        <v>0</v>
      </c>
      <c r="AQ1189" s="24">
        <v>0</v>
      </c>
      <c r="AR1189" s="24">
        <v>0</v>
      </c>
      <c r="AS1189" s="24">
        <v>0</v>
      </c>
      <c r="AT1189" s="24">
        <v>0</v>
      </c>
      <c r="AU1189" s="24">
        <v>0</v>
      </c>
      <c r="AV1189" s="24">
        <v>0</v>
      </c>
      <c r="AW1189" s="24">
        <v>0</v>
      </c>
    </row>
    <row r="1190" spans="1:49">
      <c r="A1190" s="1">
        <v>2</v>
      </c>
      <c r="B1190" s="1">
        <v>8</v>
      </c>
      <c r="C1190" s="1">
        <v>1</v>
      </c>
      <c r="D1190" s="1">
        <v>7</v>
      </c>
      <c r="E1190" s="1">
        <v>0</v>
      </c>
      <c r="H1190" s="1">
        <v>314000</v>
      </c>
      <c r="I1190" s="1">
        <v>0</v>
      </c>
      <c r="J1190" s="5" t="str">
        <f t="shared" si="79"/>
        <v>314000/0</v>
      </c>
      <c r="K1190" s="2" t="s">
        <v>724</v>
      </c>
      <c r="L1190" s="1">
        <v>8</v>
      </c>
      <c r="M1190" s="1">
        <v>1</v>
      </c>
      <c r="N1190" s="1">
        <v>2</v>
      </c>
      <c r="O1190" s="1">
        <v>4</v>
      </c>
      <c r="P1190" s="1">
        <v>1</v>
      </c>
      <c r="Q1190" s="1">
        <v>2</v>
      </c>
      <c r="R1190" s="1">
        <v>2</v>
      </c>
      <c r="S1190" s="12">
        <v>200</v>
      </c>
      <c r="T1190" s="29">
        <v>2</v>
      </c>
      <c r="U1190" s="29">
        <v>26</v>
      </c>
      <c r="V1190" s="61">
        <v>0</v>
      </c>
      <c r="W1190" s="32">
        <f t="shared" si="77"/>
        <v>0</v>
      </c>
      <c r="X1190" s="61">
        <v>0</v>
      </c>
      <c r="Y1190" s="32">
        <f t="shared" si="83"/>
        <v>0</v>
      </c>
      <c r="Z1190" s="61">
        <v>0</v>
      </c>
      <c r="AA1190" s="32">
        <f t="shared" si="76"/>
        <v>0</v>
      </c>
      <c r="AB1190" s="32">
        <v>0</v>
      </c>
      <c r="AC1190" s="32">
        <v>0</v>
      </c>
      <c r="AD1190" s="32">
        <v>0</v>
      </c>
      <c r="AE1190" s="32">
        <v>0</v>
      </c>
      <c r="AF1190" s="32">
        <v>0</v>
      </c>
      <c r="AG1190" s="32">
        <v>0</v>
      </c>
      <c r="AH1190" s="32">
        <v>180000</v>
      </c>
      <c r="AI1190" s="21">
        <v>120000</v>
      </c>
      <c r="AJ1190" s="21">
        <v>0</v>
      </c>
      <c r="AK1190" s="9">
        <v>0</v>
      </c>
      <c r="AL1190" s="9">
        <v>0</v>
      </c>
      <c r="AM1190" s="9">
        <v>0</v>
      </c>
      <c r="AN1190" s="21">
        <v>0</v>
      </c>
      <c r="AO1190" s="87">
        <v>60000</v>
      </c>
      <c r="AP1190" s="83">
        <v>0</v>
      </c>
      <c r="AQ1190" s="24">
        <v>0</v>
      </c>
      <c r="AR1190" s="24">
        <v>0</v>
      </c>
      <c r="AS1190" s="24">
        <v>0</v>
      </c>
      <c r="AT1190" s="24">
        <v>0</v>
      </c>
      <c r="AU1190" s="24">
        <v>0</v>
      </c>
      <c r="AV1190" s="24">
        <f>VLOOKUP(J1190,Foglio4!$D$2:$I$1206,6,0)</f>
        <v>0</v>
      </c>
      <c r="AW1190" s="24">
        <f>VLOOKUP(SPESA!J1190,Foglio4!$D$2:$J$1206,7,0)</f>
        <v>0</v>
      </c>
    </row>
    <row r="1191" spans="1:49">
      <c r="A1191" s="1">
        <v>2</v>
      </c>
      <c r="B1191" s="1">
        <v>8</v>
      </c>
      <c r="C1191" s="1">
        <v>1</v>
      </c>
      <c r="D1191" s="1">
        <v>7</v>
      </c>
      <c r="E1191" s="1">
        <v>0</v>
      </c>
      <c r="H1191" s="1">
        <v>314000</v>
      </c>
      <c r="I1191" s="1">
        <v>71</v>
      </c>
      <c r="J1191" s="5" t="str">
        <f t="shared" si="79"/>
        <v>314000/71</v>
      </c>
      <c r="K1191" s="2" t="s">
        <v>725</v>
      </c>
      <c r="L1191" s="1">
        <v>8</v>
      </c>
      <c r="M1191" s="1">
        <v>1</v>
      </c>
      <c r="N1191" s="1">
        <v>2</v>
      </c>
      <c r="O1191" s="1">
        <v>5</v>
      </c>
      <c r="P1191" s="1">
        <v>2</v>
      </c>
      <c r="Q1191" s="1">
        <v>1</v>
      </c>
      <c r="R1191" s="1">
        <v>0</v>
      </c>
      <c r="S1191" s="12">
        <v>200</v>
      </c>
      <c r="T1191" s="29">
        <v>2</v>
      </c>
      <c r="U1191" s="29">
        <v>26</v>
      </c>
      <c r="V1191" s="61">
        <v>0</v>
      </c>
      <c r="W1191" s="32">
        <f t="shared" si="77"/>
        <v>0</v>
      </c>
      <c r="X1191" s="61">
        <v>0</v>
      </c>
      <c r="Y1191" s="32">
        <f t="shared" si="83"/>
        <v>0</v>
      </c>
      <c r="Z1191" s="61">
        <v>0</v>
      </c>
      <c r="AA1191" s="32">
        <f t="shared" si="76"/>
        <v>0</v>
      </c>
      <c r="AB1191" s="32">
        <v>0</v>
      </c>
      <c r="AC1191" s="32">
        <v>0</v>
      </c>
      <c r="AD1191" s="32">
        <v>0</v>
      </c>
      <c r="AE1191" s="32">
        <v>0</v>
      </c>
      <c r="AF1191" s="32">
        <v>0</v>
      </c>
      <c r="AG1191" s="32">
        <v>0</v>
      </c>
      <c r="AH1191" s="32">
        <v>0</v>
      </c>
      <c r="AI1191" s="21">
        <v>0</v>
      </c>
      <c r="AJ1191" s="21">
        <v>0</v>
      </c>
      <c r="AK1191" s="9">
        <v>0</v>
      </c>
      <c r="AL1191" s="9">
        <v>0</v>
      </c>
      <c r="AM1191" s="9">
        <v>0</v>
      </c>
      <c r="AN1191" s="21">
        <v>0</v>
      </c>
      <c r="AO1191" s="87">
        <v>0</v>
      </c>
      <c r="AP1191" s="83">
        <v>0</v>
      </c>
      <c r="AQ1191" s="24">
        <v>0</v>
      </c>
      <c r="AR1191" s="24">
        <v>0</v>
      </c>
      <c r="AS1191" s="24">
        <v>0</v>
      </c>
      <c r="AT1191" s="24">
        <v>0</v>
      </c>
      <c r="AU1191" s="24">
        <v>0</v>
      </c>
      <c r="AV1191" s="24">
        <f>VLOOKUP(J1191,Foglio4!$D$2:$I$1206,6,0)</f>
        <v>0</v>
      </c>
      <c r="AW1191" s="24">
        <f>VLOOKUP(SPESA!J1191,Foglio4!$D$2:$J$1206,7,0)</f>
        <v>0</v>
      </c>
    </row>
    <row r="1192" spans="1:49">
      <c r="A1192" s="5">
        <v>2</v>
      </c>
      <c r="B1192" s="5">
        <v>8</v>
      </c>
      <c r="C1192" s="5">
        <v>2</v>
      </c>
      <c r="D1192" s="5">
        <v>1</v>
      </c>
      <c r="E1192" s="5">
        <v>0</v>
      </c>
      <c r="F1192" s="5">
        <v>315201</v>
      </c>
      <c r="G1192" s="5">
        <v>0</v>
      </c>
      <c r="H1192" s="5">
        <v>0</v>
      </c>
      <c r="I1192" s="5">
        <v>0</v>
      </c>
      <c r="J1192" s="5" t="str">
        <f t="shared" si="79"/>
        <v>0/0</v>
      </c>
      <c r="K1192" s="2" t="s">
        <v>1057</v>
      </c>
      <c r="L1192" s="5">
        <v>0</v>
      </c>
      <c r="M1192" s="5">
        <v>0</v>
      </c>
      <c r="N1192" s="5">
        <v>0</v>
      </c>
      <c r="O1192" s="5">
        <v>0</v>
      </c>
      <c r="P1192" s="5">
        <v>0</v>
      </c>
      <c r="Q1192" s="5">
        <v>0</v>
      </c>
      <c r="R1192" s="5">
        <v>0</v>
      </c>
      <c r="S1192" s="64">
        <v>201</v>
      </c>
      <c r="T1192" s="29">
        <v>2</v>
      </c>
      <c r="U1192" s="29">
        <v>3</v>
      </c>
      <c r="V1192" s="61">
        <v>0</v>
      </c>
      <c r="W1192" s="32">
        <f t="shared" si="77"/>
        <v>0</v>
      </c>
      <c r="X1192" s="61">
        <v>0</v>
      </c>
      <c r="Y1192" s="32">
        <f t="shared" si="83"/>
        <v>0</v>
      </c>
      <c r="Z1192" s="61">
        <v>17613200</v>
      </c>
      <c r="AA1192" s="32">
        <f t="shared" si="76"/>
        <v>9096.4586550429431</v>
      </c>
      <c r="AB1192" s="32">
        <v>0</v>
      </c>
      <c r="AC1192" s="32">
        <v>0</v>
      </c>
      <c r="AD1192" s="32">
        <v>0</v>
      </c>
      <c r="AE1192" s="32">
        <v>0</v>
      </c>
      <c r="AF1192" s="32">
        <v>0</v>
      </c>
      <c r="AG1192" s="32">
        <v>0</v>
      </c>
      <c r="AH1192" s="32">
        <v>0</v>
      </c>
      <c r="AI1192" s="21">
        <v>0</v>
      </c>
      <c r="AJ1192" s="21">
        <v>0</v>
      </c>
      <c r="AK1192" s="9">
        <v>0</v>
      </c>
      <c r="AL1192" s="9">
        <v>0</v>
      </c>
      <c r="AM1192" s="9">
        <v>0</v>
      </c>
      <c r="AN1192" s="21">
        <v>0</v>
      </c>
      <c r="AO1192" s="87">
        <v>0</v>
      </c>
      <c r="AP1192" s="83">
        <v>0</v>
      </c>
      <c r="AQ1192" s="24">
        <v>0</v>
      </c>
      <c r="AR1192" s="24">
        <v>0</v>
      </c>
      <c r="AS1192" s="24">
        <v>0</v>
      </c>
      <c r="AT1192" s="24">
        <v>0</v>
      </c>
      <c r="AU1192" s="24">
        <v>0</v>
      </c>
      <c r="AV1192" s="24">
        <v>0</v>
      </c>
      <c r="AW1192" s="24">
        <v>0</v>
      </c>
    </row>
    <row r="1193" spans="1:49">
      <c r="A1193" s="1">
        <v>2</v>
      </c>
      <c r="B1193" s="1">
        <v>8</v>
      </c>
      <c r="C1193" s="1">
        <v>2</v>
      </c>
      <c r="D1193" s="1">
        <v>1</v>
      </c>
      <c r="E1193" s="1">
        <v>0</v>
      </c>
      <c r="H1193" s="1">
        <v>315203</v>
      </c>
      <c r="I1193" s="1">
        <v>0</v>
      </c>
      <c r="J1193" s="5" t="str">
        <f t="shared" si="79"/>
        <v>315203/0</v>
      </c>
      <c r="K1193" s="2" t="s">
        <v>726</v>
      </c>
      <c r="L1193" s="1">
        <v>17</v>
      </c>
      <c r="M1193" s="1">
        <v>1</v>
      </c>
      <c r="N1193" s="1">
        <v>2</v>
      </c>
      <c r="O1193" s="1">
        <v>5</v>
      </c>
      <c r="P1193" s="1">
        <v>99</v>
      </c>
      <c r="Q1193" s="1">
        <v>99</v>
      </c>
      <c r="R1193" s="1">
        <v>999</v>
      </c>
      <c r="S1193" s="12">
        <v>200</v>
      </c>
      <c r="T1193" s="29">
        <v>2</v>
      </c>
      <c r="U1193" s="29">
        <v>27</v>
      </c>
      <c r="V1193" s="61">
        <v>0</v>
      </c>
      <c r="W1193" s="32">
        <f t="shared" si="77"/>
        <v>0</v>
      </c>
      <c r="X1193" s="61">
        <v>0</v>
      </c>
      <c r="Y1193" s="32">
        <f t="shared" si="83"/>
        <v>0</v>
      </c>
      <c r="Z1193" s="61">
        <v>0</v>
      </c>
      <c r="AA1193" s="32">
        <f t="shared" si="76"/>
        <v>0</v>
      </c>
      <c r="AB1193" s="32">
        <v>697.54</v>
      </c>
      <c r="AC1193" s="32">
        <v>90000</v>
      </c>
      <c r="AD1193" s="32">
        <v>100000</v>
      </c>
      <c r="AE1193" s="32">
        <v>0</v>
      </c>
      <c r="AF1193" s="32">
        <v>0</v>
      </c>
      <c r="AG1193" s="32">
        <v>80000</v>
      </c>
      <c r="AH1193" s="32">
        <v>105000</v>
      </c>
      <c r="AI1193" s="21">
        <v>0</v>
      </c>
      <c r="AJ1193" s="21">
        <v>100574.45</v>
      </c>
      <c r="AK1193" s="9">
        <v>0</v>
      </c>
      <c r="AL1193" s="9">
        <v>0</v>
      </c>
      <c r="AM1193" s="9">
        <v>100000</v>
      </c>
      <c r="AN1193" s="21">
        <v>40692.1</v>
      </c>
      <c r="AO1193" s="87">
        <v>88731.199999999997</v>
      </c>
      <c r="AP1193" s="83">
        <v>24644</v>
      </c>
      <c r="AQ1193" s="24">
        <v>34770</v>
      </c>
      <c r="AR1193" s="24">
        <v>0</v>
      </c>
      <c r="AS1193" s="24">
        <v>0</v>
      </c>
      <c r="AT1193" s="24">
        <v>0</v>
      </c>
      <c r="AU1193" s="24">
        <v>0</v>
      </c>
      <c r="AV1193" s="24">
        <f>VLOOKUP(J1193,Foglio4!$D$2:$I$1206,6,0)</f>
        <v>0</v>
      </c>
      <c r="AW1193" s="24">
        <f>VLOOKUP(SPESA!J1193,Foglio4!$D$2:$J$1206,7,0)</f>
        <v>0</v>
      </c>
    </row>
    <row r="1194" spans="1:49">
      <c r="A1194" s="1">
        <v>2</v>
      </c>
      <c r="B1194" s="1">
        <v>8</v>
      </c>
      <c r="C1194" s="1">
        <v>2</v>
      </c>
      <c r="D1194" s="1">
        <v>1</v>
      </c>
      <c r="E1194" s="1">
        <v>0</v>
      </c>
      <c r="H1194" s="1">
        <v>315203</v>
      </c>
      <c r="I1194" s="1">
        <v>71</v>
      </c>
      <c r="J1194" s="5" t="str">
        <f t="shared" si="79"/>
        <v>315203/71</v>
      </c>
      <c r="K1194" s="2" t="s">
        <v>727</v>
      </c>
      <c r="L1194" s="1">
        <v>17</v>
      </c>
      <c r="M1194" s="1">
        <v>1</v>
      </c>
      <c r="N1194" s="1">
        <v>2</v>
      </c>
      <c r="O1194" s="1">
        <v>5</v>
      </c>
      <c r="P1194" s="1">
        <v>2</v>
      </c>
      <c r="Q1194" s="1">
        <v>1</v>
      </c>
      <c r="R1194" s="1">
        <v>0</v>
      </c>
      <c r="S1194" s="12">
        <v>200</v>
      </c>
      <c r="T1194" s="29">
        <v>2</v>
      </c>
      <c r="U1194" s="29">
        <v>27</v>
      </c>
      <c r="V1194" s="61">
        <v>0</v>
      </c>
      <c r="W1194" s="32">
        <f t="shared" si="77"/>
        <v>0</v>
      </c>
      <c r="X1194" s="61">
        <v>0</v>
      </c>
      <c r="Y1194" s="32">
        <f t="shared" si="83"/>
        <v>0</v>
      </c>
      <c r="Z1194" s="61">
        <v>0</v>
      </c>
      <c r="AA1194" s="32">
        <f t="shared" si="76"/>
        <v>0</v>
      </c>
      <c r="AB1194" s="32">
        <v>0</v>
      </c>
      <c r="AC1194" s="32">
        <v>0</v>
      </c>
      <c r="AD1194" s="32">
        <v>0</v>
      </c>
      <c r="AE1194" s="32">
        <v>0</v>
      </c>
      <c r="AF1194" s="32">
        <v>0</v>
      </c>
      <c r="AG1194" s="32">
        <v>0</v>
      </c>
      <c r="AH1194" s="32">
        <v>0</v>
      </c>
      <c r="AI1194" s="21">
        <v>0</v>
      </c>
      <c r="AJ1194" s="21">
        <v>0</v>
      </c>
      <c r="AK1194" s="9">
        <v>0</v>
      </c>
      <c r="AL1194" s="9">
        <v>0</v>
      </c>
      <c r="AM1194" s="9">
        <v>0</v>
      </c>
      <c r="AN1194" s="21">
        <v>0</v>
      </c>
      <c r="AO1194" s="87">
        <v>0</v>
      </c>
      <c r="AP1194" s="83">
        <v>0</v>
      </c>
      <c r="AQ1194" s="24">
        <v>0</v>
      </c>
      <c r="AR1194" s="24">
        <v>0</v>
      </c>
      <c r="AS1194" s="24">
        <v>0</v>
      </c>
      <c r="AT1194" s="24">
        <v>0</v>
      </c>
      <c r="AU1194" s="24">
        <v>0</v>
      </c>
      <c r="AV1194" s="24">
        <f>VLOOKUP(J1194,Foglio4!$D$2:$I$1206,6,0)</f>
        <v>0</v>
      </c>
      <c r="AW1194" s="24">
        <f>VLOOKUP(SPESA!J1194,Foglio4!$D$2:$J$1206,7,0)</f>
        <v>0</v>
      </c>
    </row>
    <row r="1195" spans="1:49">
      <c r="A1195" s="5">
        <v>2</v>
      </c>
      <c r="B1195" s="5">
        <v>8</v>
      </c>
      <c r="C1195" s="5">
        <v>3</v>
      </c>
      <c r="D1195" s="5">
        <v>7</v>
      </c>
      <c r="E1195" s="5">
        <v>0</v>
      </c>
      <c r="H1195" s="5">
        <v>322210</v>
      </c>
      <c r="I1195" s="5">
        <v>0</v>
      </c>
      <c r="J1195" s="5" t="str">
        <f t="shared" si="79"/>
        <v>322210/0</v>
      </c>
      <c r="K1195" s="2" t="s">
        <v>877</v>
      </c>
      <c r="L1195" s="5">
        <v>0</v>
      </c>
      <c r="M1195" s="5">
        <v>0</v>
      </c>
      <c r="N1195" s="5">
        <v>0</v>
      </c>
      <c r="O1195" s="5">
        <v>0</v>
      </c>
      <c r="P1195" s="5">
        <v>0</v>
      </c>
      <c r="Q1195" s="5">
        <v>0</v>
      </c>
      <c r="R1195" s="5">
        <v>0</v>
      </c>
      <c r="S1195" s="12">
        <v>703</v>
      </c>
      <c r="T1195" s="29">
        <v>3</v>
      </c>
      <c r="U1195" s="29">
        <v>28</v>
      </c>
      <c r="V1195" s="61">
        <v>0</v>
      </c>
      <c r="W1195" s="32">
        <f t="shared" si="77"/>
        <v>0</v>
      </c>
      <c r="X1195" s="61">
        <v>0</v>
      </c>
      <c r="Y1195" s="32">
        <f t="shared" si="83"/>
        <v>0</v>
      </c>
      <c r="Z1195" s="61">
        <v>0</v>
      </c>
      <c r="AA1195" s="32">
        <f t="shared" si="76"/>
        <v>0</v>
      </c>
      <c r="AB1195" s="32">
        <v>12911</v>
      </c>
      <c r="AC1195" s="32">
        <v>12911</v>
      </c>
      <c r="AD1195" s="32">
        <v>11870</v>
      </c>
      <c r="AE1195" s="32">
        <v>0</v>
      </c>
      <c r="AF1195" s="32">
        <v>0</v>
      </c>
      <c r="AG1195" s="32">
        <v>14500</v>
      </c>
      <c r="AH1195" s="32">
        <v>0</v>
      </c>
      <c r="AI1195" s="21">
        <v>0</v>
      </c>
      <c r="AJ1195" s="21">
        <v>0</v>
      </c>
      <c r="AK1195" s="9">
        <v>0</v>
      </c>
      <c r="AL1195" s="9">
        <v>0</v>
      </c>
      <c r="AM1195" s="9">
        <v>0</v>
      </c>
      <c r="AN1195" s="21">
        <v>0</v>
      </c>
      <c r="AO1195" s="87">
        <v>0</v>
      </c>
      <c r="AP1195" s="83">
        <v>0</v>
      </c>
      <c r="AQ1195" s="24">
        <v>0</v>
      </c>
      <c r="AR1195" s="24">
        <v>0</v>
      </c>
      <c r="AS1195" s="24">
        <v>0</v>
      </c>
      <c r="AT1195" s="24">
        <v>0</v>
      </c>
      <c r="AU1195" s="24">
        <v>0</v>
      </c>
      <c r="AV1195" s="24">
        <v>0</v>
      </c>
      <c r="AW1195" s="24">
        <v>0</v>
      </c>
    </row>
    <row r="1196" spans="1:49">
      <c r="A1196" s="1">
        <v>2</v>
      </c>
      <c r="B1196" s="1">
        <v>9</v>
      </c>
      <c r="C1196" s="1">
        <v>1</v>
      </c>
      <c r="D1196" s="1">
        <v>6</v>
      </c>
      <c r="E1196" s="1">
        <v>0</v>
      </c>
      <c r="H1196" s="1">
        <v>326600</v>
      </c>
      <c r="I1196" s="1">
        <v>0</v>
      </c>
      <c r="J1196" s="5" t="str">
        <f t="shared" si="79"/>
        <v>326600/0</v>
      </c>
      <c r="K1196" s="2" t="s">
        <v>728</v>
      </c>
      <c r="L1196" s="1">
        <v>8</v>
      </c>
      <c r="M1196" s="1">
        <v>1</v>
      </c>
      <c r="N1196" s="1">
        <v>2</v>
      </c>
      <c r="O1196" s="1">
        <v>2</v>
      </c>
      <c r="P1196" s="1">
        <v>3</v>
      </c>
      <c r="Q1196" s="1">
        <v>5</v>
      </c>
      <c r="R1196" s="1">
        <v>1</v>
      </c>
      <c r="S1196" s="12">
        <v>200</v>
      </c>
      <c r="T1196" s="29">
        <v>2</v>
      </c>
      <c r="U1196" s="29">
        <v>4</v>
      </c>
      <c r="V1196" s="61">
        <v>0</v>
      </c>
      <c r="W1196" s="32">
        <f t="shared" si="77"/>
        <v>0</v>
      </c>
      <c r="X1196" s="61">
        <v>0</v>
      </c>
      <c r="Y1196" s="32">
        <f t="shared" si="83"/>
        <v>0</v>
      </c>
      <c r="Z1196" s="61">
        <v>0</v>
      </c>
      <c r="AA1196" s="32">
        <f t="shared" ref="AA1196:AA1269" si="84">Z1196/1936.27</f>
        <v>0</v>
      </c>
      <c r="AB1196" s="32">
        <v>0</v>
      </c>
      <c r="AC1196" s="32">
        <v>0</v>
      </c>
      <c r="AD1196" s="32">
        <v>0</v>
      </c>
      <c r="AE1196" s="32">
        <v>0</v>
      </c>
      <c r="AF1196" s="32">
        <v>0</v>
      </c>
      <c r="AG1196" s="32">
        <v>60000</v>
      </c>
      <c r="AH1196" s="32">
        <v>80000</v>
      </c>
      <c r="AI1196" s="21">
        <v>0</v>
      </c>
      <c r="AJ1196" s="21">
        <v>20000</v>
      </c>
      <c r="AK1196" s="9">
        <v>0</v>
      </c>
      <c r="AL1196" s="9">
        <v>0</v>
      </c>
      <c r="AM1196" s="9">
        <v>0</v>
      </c>
      <c r="AN1196" s="21">
        <v>0</v>
      </c>
      <c r="AO1196" s="87">
        <v>90000</v>
      </c>
      <c r="AP1196" s="83">
        <v>0</v>
      </c>
      <c r="AQ1196" s="24">
        <v>0</v>
      </c>
      <c r="AR1196" s="24">
        <v>0</v>
      </c>
      <c r="AS1196" s="24">
        <v>0</v>
      </c>
      <c r="AT1196" s="24">
        <v>0</v>
      </c>
      <c r="AU1196" s="24">
        <v>0</v>
      </c>
      <c r="AV1196" s="24">
        <f>VLOOKUP(J1196,Foglio4!$D$2:$I$1206,6,0)</f>
        <v>0</v>
      </c>
      <c r="AW1196" s="24">
        <f>VLOOKUP(SPESA!J1196,Foglio4!$D$2:$J$1206,7,0)</f>
        <v>0</v>
      </c>
    </row>
    <row r="1197" spans="1:49">
      <c r="A1197" s="1">
        <v>2</v>
      </c>
      <c r="B1197" s="1">
        <v>9</v>
      </c>
      <c r="C1197" s="1">
        <v>1</v>
      </c>
      <c r="D1197" s="1">
        <v>6</v>
      </c>
      <c r="E1197" s="1">
        <v>0</v>
      </c>
      <c r="H1197" s="1">
        <v>326600</v>
      </c>
      <c r="I1197" s="1">
        <v>71</v>
      </c>
      <c r="J1197" s="5" t="str">
        <f t="shared" si="79"/>
        <v>326600/71</v>
      </c>
      <c r="K1197" s="2" t="s">
        <v>729</v>
      </c>
      <c r="L1197" s="1">
        <v>8</v>
      </c>
      <c r="M1197" s="1">
        <v>1</v>
      </c>
      <c r="N1197" s="1">
        <v>2</v>
      </c>
      <c r="O1197" s="1">
        <v>5</v>
      </c>
      <c r="P1197" s="1">
        <v>2</v>
      </c>
      <c r="Q1197" s="1">
        <v>1</v>
      </c>
      <c r="R1197" s="1">
        <v>0</v>
      </c>
      <c r="S1197" s="12">
        <v>200</v>
      </c>
      <c r="T1197" s="29">
        <v>2</v>
      </c>
      <c r="U1197" s="29">
        <v>4</v>
      </c>
      <c r="V1197" s="61">
        <v>0</v>
      </c>
      <c r="W1197" s="32">
        <f t="shared" si="77"/>
        <v>0</v>
      </c>
      <c r="X1197" s="61">
        <v>0</v>
      </c>
      <c r="Y1197" s="32">
        <f t="shared" si="83"/>
        <v>0</v>
      </c>
      <c r="Z1197" s="61">
        <v>0</v>
      </c>
      <c r="AA1197" s="32">
        <f t="shared" si="84"/>
        <v>0</v>
      </c>
      <c r="AB1197" s="32">
        <v>0</v>
      </c>
      <c r="AC1197" s="32">
        <v>0</v>
      </c>
      <c r="AD1197" s="32">
        <v>0</v>
      </c>
      <c r="AE1197" s="32">
        <v>0</v>
      </c>
      <c r="AF1197" s="32">
        <v>0</v>
      </c>
      <c r="AG1197" s="32">
        <v>0</v>
      </c>
      <c r="AH1197" s="32">
        <v>0</v>
      </c>
      <c r="AI1197" s="21">
        <v>0</v>
      </c>
      <c r="AJ1197" s="21">
        <v>0</v>
      </c>
      <c r="AK1197" s="9">
        <v>0</v>
      </c>
      <c r="AL1197" s="9">
        <v>0</v>
      </c>
      <c r="AM1197" s="9">
        <v>0</v>
      </c>
      <c r="AN1197" s="21">
        <v>0</v>
      </c>
      <c r="AO1197" s="87">
        <v>0</v>
      </c>
      <c r="AP1197" s="83">
        <v>0</v>
      </c>
      <c r="AQ1197" s="24">
        <v>0</v>
      </c>
      <c r="AR1197" s="24">
        <v>0</v>
      </c>
      <c r="AS1197" s="24">
        <v>0</v>
      </c>
      <c r="AT1197" s="24">
        <v>0</v>
      </c>
      <c r="AU1197" s="24">
        <v>0</v>
      </c>
      <c r="AV1197" s="24">
        <f>VLOOKUP(J1197,Foglio4!$D$2:$I$1206,6,0)</f>
        <v>0</v>
      </c>
      <c r="AW1197" s="24">
        <f>VLOOKUP(SPESA!J1197,Foglio4!$D$2:$J$1206,7,0)</f>
        <v>0</v>
      </c>
    </row>
    <row r="1198" spans="1:49">
      <c r="A1198" s="5">
        <v>2</v>
      </c>
      <c r="B1198" s="5">
        <v>9</v>
      </c>
      <c r="C1198" s="5">
        <v>1</v>
      </c>
      <c r="D1198" s="5">
        <v>6</v>
      </c>
      <c r="E1198" s="5">
        <v>0</v>
      </c>
      <c r="H1198" s="5">
        <v>326700</v>
      </c>
      <c r="I1198" s="5">
        <v>0</v>
      </c>
      <c r="J1198" s="5" t="str">
        <f t="shared" si="79"/>
        <v>326700/0</v>
      </c>
      <c r="K1198" s="86" t="s">
        <v>1147</v>
      </c>
      <c r="L1198" s="5">
        <v>8</v>
      </c>
      <c r="M1198" s="5">
        <v>1</v>
      </c>
      <c r="N1198" s="5">
        <v>2</v>
      </c>
      <c r="O1198" s="5">
        <v>2</v>
      </c>
      <c r="P1198" s="5">
        <v>3</v>
      </c>
      <c r="Q1198" s="5">
        <v>5</v>
      </c>
      <c r="R1198" s="5">
        <v>1</v>
      </c>
      <c r="S1198" s="109">
        <v>200</v>
      </c>
      <c r="T1198" s="29">
        <v>2</v>
      </c>
      <c r="U1198" s="29">
        <v>3</v>
      </c>
      <c r="V1198" s="61">
        <v>0</v>
      </c>
      <c r="W1198" s="32">
        <v>0</v>
      </c>
      <c r="X1198" s="61">
        <v>0</v>
      </c>
      <c r="Y1198" s="32">
        <v>0</v>
      </c>
      <c r="Z1198" s="61">
        <v>0</v>
      </c>
      <c r="AA1198" s="32">
        <v>0</v>
      </c>
      <c r="AB1198" s="32">
        <v>0</v>
      </c>
      <c r="AC1198" s="32">
        <v>0</v>
      </c>
      <c r="AD1198" s="32">
        <v>0</v>
      </c>
      <c r="AE1198" s="32">
        <v>0</v>
      </c>
      <c r="AF1198" s="32">
        <v>0</v>
      </c>
      <c r="AG1198" s="32">
        <v>0</v>
      </c>
      <c r="AH1198" s="32">
        <v>0</v>
      </c>
      <c r="AI1198" s="21">
        <v>0</v>
      </c>
      <c r="AJ1198" s="21">
        <v>0</v>
      </c>
      <c r="AK1198" s="9">
        <v>0</v>
      </c>
      <c r="AL1198" s="9">
        <v>0</v>
      </c>
      <c r="AM1198" s="9">
        <v>0</v>
      </c>
      <c r="AN1198" s="21">
        <v>0</v>
      </c>
      <c r="AO1198" s="87">
        <v>0</v>
      </c>
      <c r="AP1198" s="83">
        <v>0</v>
      </c>
      <c r="AQ1198" s="24">
        <v>0</v>
      </c>
      <c r="AR1198" s="24">
        <v>11437.52</v>
      </c>
      <c r="AS1198" s="24">
        <v>8362.48</v>
      </c>
      <c r="AT1198" s="24">
        <v>0</v>
      </c>
      <c r="AU1198" s="24">
        <v>0</v>
      </c>
      <c r="AV1198" s="24">
        <f>VLOOKUP(J1198,Foglio4!$D$2:$I$1206,6,0)</f>
        <v>0</v>
      </c>
      <c r="AW1198" s="24">
        <f>VLOOKUP(SPESA!J1198,Foglio4!$D$2:$J$1206,7,0)</f>
        <v>0</v>
      </c>
    </row>
    <row r="1199" spans="1:49">
      <c r="A1199" s="1">
        <v>2</v>
      </c>
      <c r="B1199" s="1">
        <v>9</v>
      </c>
      <c r="C1199" s="1">
        <v>2</v>
      </c>
      <c r="D1199" s="1">
        <v>1</v>
      </c>
      <c r="E1199" s="1">
        <v>0</v>
      </c>
      <c r="H1199" s="1">
        <v>330202</v>
      </c>
      <c r="I1199" s="1">
        <v>0</v>
      </c>
      <c r="J1199" s="5" t="str">
        <f t="shared" si="79"/>
        <v>330202/0</v>
      </c>
      <c r="K1199" s="2" t="s">
        <v>730</v>
      </c>
      <c r="L1199" s="1">
        <v>1</v>
      </c>
      <c r="M1199" s="1">
        <v>5</v>
      </c>
      <c r="N1199" s="1">
        <v>2</v>
      </c>
      <c r="O1199" s="1">
        <v>2</v>
      </c>
      <c r="P1199" s="1">
        <v>1</v>
      </c>
      <c r="Q1199" s="1">
        <v>9</v>
      </c>
      <c r="R1199" s="1">
        <v>14</v>
      </c>
      <c r="S1199" s="12">
        <v>200</v>
      </c>
      <c r="T1199" s="29">
        <v>2</v>
      </c>
      <c r="U1199" s="29">
        <v>17</v>
      </c>
      <c r="V1199" s="61">
        <v>0</v>
      </c>
      <c r="W1199" s="32">
        <f t="shared" si="77"/>
        <v>0</v>
      </c>
      <c r="X1199" s="61">
        <v>0</v>
      </c>
      <c r="Y1199" s="32">
        <f t="shared" si="83"/>
        <v>0</v>
      </c>
      <c r="Z1199" s="61">
        <v>1000000000</v>
      </c>
      <c r="AA1199" s="32">
        <f t="shared" si="84"/>
        <v>516456.89908948651</v>
      </c>
      <c r="AB1199" s="32">
        <v>0</v>
      </c>
      <c r="AC1199" s="32">
        <v>0</v>
      </c>
      <c r="AD1199" s="32">
        <v>0</v>
      </c>
      <c r="AE1199" s="32">
        <v>0</v>
      </c>
      <c r="AF1199" s="32">
        <v>0</v>
      </c>
      <c r="AG1199" s="32">
        <v>0</v>
      </c>
      <c r="AH1199" s="32">
        <v>0</v>
      </c>
      <c r="AI1199" s="21">
        <v>0</v>
      </c>
      <c r="AJ1199" s="21">
        <v>0</v>
      </c>
      <c r="AK1199" s="9">
        <v>0</v>
      </c>
      <c r="AL1199" s="9">
        <v>0</v>
      </c>
      <c r="AM1199" s="9">
        <v>0</v>
      </c>
      <c r="AN1199" s="21">
        <v>0</v>
      </c>
      <c r="AO1199" s="87">
        <v>0</v>
      </c>
      <c r="AP1199" s="83">
        <v>0</v>
      </c>
      <c r="AQ1199" s="24">
        <v>0</v>
      </c>
      <c r="AR1199" s="24">
        <v>0</v>
      </c>
      <c r="AS1199" s="24">
        <v>0</v>
      </c>
      <c r="AT1199" s="24">
        <v>0</v>
      </c>
      <c r="AU1199" s="24">
        <v>0</v>
      </c>
      <c r="AV1199" s="24">
        <f>VLOOKUP(J1199,Foglio4!$D$2:$I$1206,6,0)</f>
        <v>0</v>
      </c>
      <c r="AW1199" s="24">
        <f>VLOOKUP(SPESA!J1199,Foglio4!$D$2:$J$1206,7,0)</f>
        <v>0</v>
      </c>
    </row>
    <row r="1200" spans="1:49">
      <c r="A1200" s="1">
        <v>2</v>
      </c>
      <c r="B1200" s="1">
        <v>9</v>
      </c>
      <c r="C1200" s="1">
        <v>2</v>
      </c>
      <c r="D1200" s="1">
        <v>1</v>
      </c>
      <c r="E1200" s="1">
        <v>0</v>
      </c>
      <c r="H1200" s="1">
        <v>330202</v>
      </c>
      <c r="I1200" s="1">
        <v>71</v>
      </c>
      <c r="J1200" s="5" t="str">
        <f t="shared" si="79"/>
        <v>330202/71</v>
      </c>
      <c r="K1200" s="2" t="s">
        <v>731</v>
      </c>
      <c r="L1200" s="1">
        <v>1</v>
      </c>
      <c r="M1200" s="1">
        <v>5</v>
      </c>
      <c r="N1200" s="1">
        <v>2</v>
      </c>
      <c r="O1200" s="1">
        <v>5</v>
      </c>
      <c r="P1200" s="1">
        <v>2</v>
      </c>
      <c r="Q1200" s="1">
        <v>1</v>
      </c>
      <c r="R1200" s="1">
        <v>0</v>
      </c>
      <c r="S1200" s="12">
        <v>200</v>
      </c>
      <c r="T1200" s="29">
        <v>2</v>
      </c>
      <c r="U1200" s="29">
        <v>17</v>
      </c>
      <c r="V1200" s="61">
        <v>0</v>
      </c>
      <c r="W1200" s="32">
        <f t="shared" si="77"/>
        <v>0</v>
      </c>
      <c r="X1200" s="61">
        <v>0</v>
      </c>
      <c r="Y1200" s="32">
        <f t="shared" si="83"/>
        <v>0</v>
      </c>
      <c r="Z1200" s="61">
        <v>0</v>
      </c>
      <c r="AA1200" s="32">
        <f t="shared" si="84"/>
        <v>0</v>
      </c>
      <c r="AB1200" s="32">
        <v>0</v>
      </c>
      <c r="AC1200" s="32">
        <v>0</v>
      </c>
      <c r="AD1200" s="32">
        <v>0</v>
      </c>
      <c r="AE1200" s="32">
        <v>0</v>
      </c>
      <c r="AF1200" s="32">
        <v>0</v>
      </c>
      <c r="AG1200" s="32">
        <v>0</v>
      </c>
      <c r="AH1200" s="32">
        <v>0</v>
      </c>
      <c r="AI1200" s="21">
        <v>0</v>
      </c>
      <c r="AJ1200" s="21">
        <v>0</v>
      </c>
      <c r="AK1200" s="9">
        <v>0</v>
      </c>
      <c r="AL1200" s="9">
        <v>0</v>
      </c>
      <c r="AM1200" s="9">
        <v>0</v>
      </c>
      <c r="AN1200" s="21">
        <v>0</v>
      </c>
      <c r="AO1200" s="87">
        <v>0</v>
      </c>
      <c r="AP1200" s="83">
        <v>0</v>
      </c>
      <c r="AQ1200" s="24">
        <v>0</v>
      </c>
      <c r="AR1200" s="24">
        <v>0</v>
      </c>
      <c r="AS1200" s="24">
        <v>0</v>
      </c>
      <c r="AT1200" s="24">
        <v>0</v>
      </c>
      <c r="AU1200" s="24">
        <v>0</v>
      </c>
      <c r="AV1200" s="24">
        <f>VLOOKUP(J1200,Foglio4!$D$2:$I$1206,6,0)</f>
        <v>0</v>
      </c>
      <c r="AW1200" s="24">
        <f>VLOOKUP(SPESA!J1200,Foglio4!$D$2:$J$1206,7,0)</f>
        <v>0</v>
      </c>
    </row>
    <row r="1201" spans="1:49">
      <c r="A1201" s="1">
        <v>2</v>
      </c>
      <c r="B1201" s="1">
        <v>9</v>
      </c>
      <c r="C1201" s="1">
        <v>2</v>
      </c>
      <c r="D1201" s="1">
        <v>1</v>
      </c>
      <c r="E1201" s="1">
        <v>0</v>
      </c>
      <c r="H1201" s="1">
        <v>330204</v>
      </c>
      <c r="I1201" s="1">
        <v>0</v>
      </c>
      <c r="J1201" s="5" t="str">
        <f t="shared" si="79"/>
        <v>330204/0</v>
      </c>
      <c r="K1201" s="2" t="s">
        <v>732</v>
      </c>
      <c r="L1201" s="1">
        <v>1</v>
      </c>
      <c r="M1201" s="1">
        <v>6</v>
      </c>
      <c r="N1201" s="1">
        <v>2</v>
      </c>
      <c r="O1201" s="1">
        <v>2</v>
      </c>
      <c r="P1201" s="1">
        <v>1</v>
      </c>
      <c r="Q1201" s="1">
        <v>9</v>
      </c>
      <c r="R1201" s="1">
        <v>1</v>
      </c>
      <c r="S1201" s="12">
        <v>200</v>
      </c>
      <c r="T1201" s="29">
        <v>2</v>
      </c>
      <c r="U1201" s="29">
        <v>17</v>
      </c>
      <c r="V1201" s="61">
        <v>0</v>
      </c>
      <c r="W1201" s="32">
        <f t="shared" si="77"/>
        <v>0</v>
      </c>
      <c r="X1201" s="61">
        <v>0</v>
      </c>
      <c r="Y1201" s="32">
        <f t="shared" si="83"/>
        <v>0</v>
      </c>
      <c r="Z1201" s="61">
        <v>0</v>
      </c>
      <c r="AA1201" s="32">
        <f t="shared" si="84"/>
        <v>0</v>
      </c>
      <c r="AB1201" s="32">
        <v>0</v>
      </c>
      <c r="AC1201" s="32">
        <v>0</v>
      </c>
      <c r="AD1201" s="32">
        <v>0</v>
      </c>
      <c r="AE1201" s="32">
        <v>0</v>
      </c>
      <c r="AF1201" s="32">
        <v>0</v>
      </c>
      <c r="AG1201" s="32">
        <v>0</v>
      </c>
      <c r="AH1201" s="32">
        <v>0</v>
      </c>
      <c r="AI1201" s="21">
        <v>0</v>
      </c>
      <c r="AJ1201" s="21">
        <v>50000</v>
      </c>
      <c r="AK1201" s="9">
        <v>0</v>
      </c>
      <c r="AL1201" s="9">
        <v>0</v>
      </c>
      <c r="AM1201" s="9">
        <v>0</v>
      </c>
      <c r="AN1201" s="21">
        <v>0</v>
      </c>
      <c r="AO1201" s="87">
        <v>0</v>
      </c>
      <c r="AP1201" s="83">
        <v>0</v>
      </c>
      <c r="AQ1201" s="24">
        <v>0</v>
      </c>
      <c r="AR1201" s="24">
        <v>0</v>
      </c>
      <c r="AS1201" s="24">
        <v>0</v>
      </c>
      <c r="AT1201" s="24">
        <v>0</v>
      </c>
      <c r="AU1201" s="24">
        <v>0</v>
      </c>
      <c r="AV1201" s="24">
        <f>VLOOKUP(J1201,Foglio4!$D$2:$I$1206,6,0)</f>
        <v>0</v>
      </c>
      <c r="AW1201" s="24">
        <f>VLOOKUP(SPESA!J1201,Foglio4!$D$2:$J$1206,7,0)</f>
        <v>0</v>
      </c>
    </row>
    <row r="1202" spans="1:49">
      <c r="A1202" s="1">
        <v>2</v>
      </c>
      <c r="B1202" s="1">
        <v>9</v>
      </c>
      <c r="C1202" s="1">
        <v>2</v>
      </c>
      <c r="D1202" s="1">
        <v>1</v>
      </c>
      <c r="E1202" s="1">
        <v>0</v>
      </c>
      <c r="H1202" s="1">
        <v>330204</v>
      </c>
      <c r="I1202" s="1">
        <v>71</v>
      </c>
      <c r="J1202" s="5" t="str">
        <f t="shared" si="79"/>
        <v>330204/71</v>
      </c>
      <c r="K1202" s="2" t="s">
        <v>733</v>
      </c>
      <c r="L1202" s="1">
        <v>1</v>
      </c>
      <c r="M1202" s="1">
        <v>6</v>
      </c>
      <c r="N1202" s="1">
        <v>2</v>
      </c>
      <c r="O1202" s="1">
        <v>5</v>
      </c>
      <c r="P1202" s="1">
        <v>2</v>
      </c>
      <c r="Q1202" s="1">
        <v>1</v>
      </c>
      <c r="R1202" s="1">
        <v>0</v>
      </c>
      <c r="S1202" s="12">
        <v>200</v>
      </c>
      <c r="T1202" s="29">
        <v>2</v>
      </c>
      <c r="U1202" s="29">
        <v>17</v>
      </c>
      <c r="V1202" s="61">
        <v>0</v>
      </c>
      <c r="W1202" s="32">
        <f t="shared" ref="W1202:W1269" si="85">V1202/1936.27</f>
        <v>0</v>
      </c>
      <c r="X1202" s="61">
        <v>0</v>
      </c>
      <c r="Y1202" s="32">
        <f t="shared" si="83"/>
        <v>0</v>
      </c>
      <c r="Z1202" s="61">
        <v>0</v>
      </c>
      <c r="AA1202" s="32">
        <f t="shared" si="84"/>
        <v>0</v>
      </c>
      <c r="AB1202" s="32">
        <v>0</v>
      </c>
      <c r="AC1202" s="32">
        <v>0</v>
      </c>
      <c r="AD1202" s="32">
        <v>0</v>
      </c>
      <c r="AE1202" s="32">
        <v>0</v>
      </c>
      <c r="AF1202" s="32">
        <v>0</v>
      </c>
      <c r="AG1202" s="32">
        <v>0</v>
      </c>
      <c r="AH1202" s="32">
        <v>0</v>
      </c>
      <c r="AI1202" s="21">
        <v>0</v>
      </c>
      <c r="AJ1202" s="21">
        <v>0</v>
      </c>
      <c r="AK1202" s="9">
        <v>0</v>
      </c>
      <c r="AL1202" s="9">
        <v>0</v>
      </c>
      <c r="AM1202" s="9">
        <v>0</v>
      </c>
      <c r="AN1202" s="21">
        <v>0</v>
      </c>
      <c r="AO1202" s="87">
        <v>0</v>
      </c>
      <c r="AP1202" s="83">
        <v>0</v>
      </c>
      <c r="AQ1202" s="24">
        <v>0</v>
      </c>
      <c r="AR1202" s="24">
        <v>0</v>
      </c>
      <c r="AS1202" s="24">
        <v>0</v>
      </c>
      <c r="AT1202" s="24">
        <v>0</v>
      </c>
      <c r="AU1202" s="24">
        <v>0</v>
      </c>
      <c r="AV1202" s="24">
        <f>VLOOKUP(J1202,Foglio4!$D$2:$I$1206,6,0)</f>
        <v>0</v>
      </c>
      <c r="AW1202" s="24">
        <f>VLOOKUP(SPESA!J1202,Foglio4!$D$2:$J$1206,7,0)</f>
        <v>0</v>
      </c>
    </row>
    <row r="1203" spans="1:49">
      <c r="A1203" s="5">
        <v>2</v>
      </c>
      <c r="B1203" s="5">
        <v>9</v>
      </c>
      <c r="C1203" s="5">
        <v>2</v>
      </c>
      <c r="D1203" s="5">
        <v>1</v>
      </c>
      <c r="E1203" s="5">
        <v>0</v>
      </c>
      <c r="F1203" s="5">
        <v>330206</v>
      </c>
      <c r="G1203" s="5">
        <v>0</v>
      </c>
      <c r="H1203" s="5">
        <v>0</v>
      </c>
      <c r="I1203" s="5">
        <v>0</v>
      </c>
      <c r="J1203" s="5" t="str">
        <f t="shared" si="79"/>
        <v>0/0</v>
      </c>
      <c r="K1203" s="2" t="s">
        <v>1021</v>
      </c>
      <c r="L1203" s="5">
        <v>0</v>
      </c>
      <c r="M1203" s="5">
        <v>0</v>
      </c>
      <c r="N1203" s="5">
        <v>0</v>
      </c>
      <c r="O1203" s="5">
        <v>0</v>
      </c>
      <c r="P1203" s="5">
        <v>0</v>
      </c>
      <c r="Q1203" s="5">
        <v>0</v>
      </c>
      <c r="R1203" s="5">
        <v>0</v>
      </c>
      <c r="S1203" s="57">
        <v>200</v>
      </c>
      <c r="T1203" s="29">
        <v>2</v>
      </c>
      <c r="U1203" s="29">
        <v>17</v>
      </c>
      <c r="V1203" s="61">
        <v>0</v>
      </c>
      <c r="W1203" s="32">
        <f t="shared" si="85"/>
        <v>0</v>
      </c>
      <c r="X1203" s="61">
        <v>0</v>
      </c>
      <c r="Y1203" s="32">
        <f t="shared" si="83"/>
        <v>0</v>
      </c>
      <c r="Z1203" s="61">
        <v>0</v>
      </c>
      <c r="AA1203" s="32">
        <f t="shared" si="84"/>
        <v>0</v>
      </c>
      <c r="AB1203" s="32">
        <v>3122</v>
      </c>
      <c r="AC1203" s="32">
        <v>0</v>
      </c>
      <c r="AD1203" s="32">
        <v>0</v>
      </c>
      <c r="AE1203" s="32">
        <v>0</v>
      </c>
      <c r="AF1203" s="32">
        <v>0</v>
      </c>
      <c r="AG1203" s="32">
        <v>0</v>
      </c>
      <c r="AH1203" s="32">
        <v>0</v>
      </c>
      <c r="AI1203" s="21">
        <v>0</v>
      </c>
      <c r="AJ1203" s="21">
        <v>0</v>
      </c>
      <c r="AK1203" s="9">
        <v>0</v>
      </c>
      <c r="AL1203" s="9">
        <v>0</v>
      </c>
      <c r="AM1203" s="9">
        <v>0</v>
      </c>
      <c r="AN1203" s="21">
        <v>0</v>
      </c>
      <c r="AO1203" s="87">
        <v>0</v>
      </c>
      <c r="AP1203" s="83">
        <v>0</v>
      </c>
      <c r="AQ1203" s="24">
        <v>0</v>
      </c>
      <c r="AR1203" s="24">
        <v>0</v>
      </c>
      <c r="AS1203" s="24">
        <v>0</v>
      </c>
      <c r="AT1203" s="24">
        <v>0</v>
      </c>
      <c r="AU1203" s="24">
        <v>0</v>
      </c>
      <c r="AV1203" s="24">
        <v>0</v>
      </c>
      <c r="AW1203" s="24">
        <v>0</v>
      </c>
    </row>
    <row r="1204" spans="1:49">
      <c r="A1204" s="5">
        <v>2</v>
      </c>
      <c r="B1204" s="5">
        <v>9</v>
      </c>
      <c r="C1204" s="5">
        <v>2</v>
      </c>
      <c r="D1204" s="5">
        <v>1</v>
      </c>
      <c r="E1204" s="5">
        <v>0</v>
      </c>
      <c r="F1204" s="5">
        <v>330206</v>
      </c>
      <c r="G1204" s="5">
        <v>2</v>
      </c>
      <c r="H1204" s="5">
        <v>0</v>
      </c>
      <c r="I1204" s="5">
        <v>0</v>
      </c>
      <c r="J1204" s="5" t="str">
        <f t="shared" si="79"/>
        <v>0/0</v>
      </c>
      <c r="K1204" s="2" t="s">
        <v>1022</v>
      </c>
      <c r="L1204" s="5">
        <v>0</v>
      </c>
      <c r="M1204" s="5">
        <v>0</v>
      </c>
      <c r="N1204" s="5">
        <v>0</v>
      </c>
      <c r="O1204" s="5">
        <v>0</v>
      </c>
      <c r="P1204" s="5">
        <v>0</v>
      </c>
      <c r="Q1204" s="5">
        <v>0</v>
      </c>
      <c r="R1204" s="5">
        <v>0</v>
      </c>
      <c r="S1204" s="57">
        <v>200</v>
      </c>
      <c r="T1204" s="29">
        <v>2</v>
      </c>
      <c r="U1204" s="29">
        <v>17</v>
      </c>
      <c r="V1204" s="61">
        <v>0</v>
      </c>
      <c r="W1204" s="32">
        <f t="shared" si="85"/>
        <v>0</v>
      </c>
      <c r="X1204" s="61">
        <v>0</v>
      </c>
      <c r="Y1204" s="32">
        <f t="shared" si="83"/>
        <v>0</v>
      </c>
      <c r="Z1204" s="61">
        <v>0</v>
      </c>
      <c r="AA1204" s="32">
        <f t="shared" si="84"/>
        <v>0</v>
      </c>
      <c r="AB1204" s="32">
        <v>3000</v>
      </c>
      <c r="AC1204" s="32">
        <v>0</v>
      </c>
      <c r="AD1204" s="32">
        <v>0</v>
      </c>
      <c r="AE1204" s="32">
        <v>0</v>
      </c>
      <c r="AF1204" s="32">
        <v>0</v>
      </c>
      <c r="AG1204" s="32">
        <v>0</v>
      </c>
      <c r="AH1204" s="32">
        <v>0</v>
      </c>
      <c r="AI1204" s="21">
        <v>0</v>
      </c>
      <c r="AJ1204" s="21">
        <v>0</v>
      </c>
      <c r="AK1204" s="9">
        <v>0</v>
      </c>
      <c r="AL1204" s="9">
        <v>0</v>
      </c>
      <c r="AM1204" s="9">
        <v>0</v>
      </c>
      <c r="AN1204" s="21">
        <v>0</v>
      </c>
      <c r="AO1204" s="87">
        <v>0</v>
      </c>
      <c r="AP1204" s="83">
        <v>0</v>
      </c>
      <c r="AQ1204" s="24">
        <v>0</v>
      </c>
      <c r="AR1204" s="24">
        <v>0</v>
      </c>
      <c r="AS1204" s="24">
        <v>0</v>
      </c>
      <c r="AT1204" s="24">
        <v>0</v>
      </c>
      <c r="AU1204" s="24">
        <v>0</v>
      </c>
      <c r="AV1204" s="24">
        <v>0</v>
      </c>
      <c r="AW1204" s="24">
        <v>0</v>
      </c>
    </row>
    <row r="1205" spans="1:49">
      <c r="A1205" s="1">
        <v>2</v>
      </c>
      <c r="B1205" s="1">
        <v>9</v>
      </c>
      <c r="C1205" s="1">
        <v>2</v>
      </c>
      <c r="D1205" s="1">
        <v>1</v>
      </c>
      <c r="E1205" s="1">
        <v>0</v>
      </c>
      <c r="H1205" s="1">
        <v>330207</v>
      </c>
      <c r="I1205" s="1">
        <v>0</v>
      </c>
      <c r="J1205" s="5" t="str">
        <f t="shared" si="79"/>
        <v>330207/0</v>
      </c>
      <c r="K1205" s="2" t="s">
        <v>734</v>
      </c>
      <c r="L1205" s="1">
        <v>1</v>
      </c>
      <c r="M1205" s="1">
        <v>6</v>
      </c>
      <c r="N1205" s="1">
        <v>2</v>
      </c>
      <c r="O1205" s="1">
        <v>2</v>
      </c>
      <c r="P1205" s="1">
        <v>1</v>
      </c>
      <c r="Q1205" s="1">
        <v>9</v>
      </c>
      <c r="R1205" s="1">
        <v>1</v>
      </c>
      <c r="S1205" s="12">
        <v>200</v>
      </c>
      <c r="T1205" s="29">
        <v>2</v>
      </c>
      <c r="U1205" s="29">
        <v>17</v>
      </c>
      <c r="V1205" s="61">
        <v>0</v>
      </c>
      <c r="W1205" s="32">
        <f t="shared" si="85"/>
        <v>0</v>
      </c>
      <c r="X1205" s="61">
        <v>0</v>
      </c>
      <c r="Y1205" s="32">
        <f t="shared" si="83"/>
        <v>0</v>
      </c>
      <c r="Z1205" s="61">
        <v>0</v>
      </c>
      <c r="AA1205" s="32">
        <f t="shared" si="84"/>
        <v>0</v>
      </c>
      <c r="AB1205" s="32">
        <v>9508.9599999999991</v>
      </c>
      <c r="AC1205" s="32">
        <v>19000</v>
      </c>
      <c r="AD1205" s="32">
        <v>3000</v>
      </c>
      <c r="AE1205" s="32">
        <v>0</v>
      </c>
      <c r="AF1205" s="32">
        <v>0</v>
      </c>
      <c r="AG1205" s="32">
        <v>60000</v>
      </c>
      <c r="AH1205" s="32">
        <v>3720</v>
      </c>
      <c r="AI1205" s="21">
        <v>0</v>
      </c>
      <c r="AJ1205" s="21">
        <v>0</v>
      </c>
      <c r="AK1205" s="9">
        <v>0</v>
      </c>
      <c r="AL1205" s="9">
        <v>0</v>
      </c>
      <c r="AM1205" s="9">
        <v>0</v>
      </c>
      <c r="AN1205" s="21">
        <v>0</v>
      </c>
      <c r="AO1205" s="87">
        <v>0</v>
      </c>
      <c r="AP1205" s="83">
        <v>0</v>
      </c>
      <c r="AQ1205" s="24">
        <v>0</v>
      </c>
      <c r="AR1205" s="24">
        <v>0</v>
      </c>
      <c r="AS1205" s="24">
        <v>0</v>
      </c>
      <c r="AT1205" s="24">
        <v>0</v>
      </c>
      <c r="AU1205" s="24">
        <v>0</v>
      </c>
      <c r="AV1205" s="24">
        <f>VLOOKUP(J1205,Foglio4!$D$2:$I$1206,6,0)</f>
        <v>0</v>
      </c>
      <c r="AW1205" s="24">
        <f>VLOOKUP(SPESA!J1205,Foglio4!$D$2:$J$1206,7,0)</f>
        <v>0</v>
      </c>
    </row>
    <row r="1206" spans="1:49">
      <c r="A1206" s="1">
        <v>2</v>
      </c>
      <c r="B1206" s="1">
        <v>9</v>
      </c>
      <c r="C1206" s="1">
        <v>2</v>
      </c>
      <c r="D1206" s="1">
        <v>1</v>
      </c>
      <c r="E1206" s="1">
        <v>0</v>
      </c>
      <c r="H1206" s="1">
        <v>330207</v>
      </c>
      <c r="I1206" s="1">
        <v>71</v>
      </c>
      <c r="J1206" s="5" t="str">
        <f t="shared" si="79"/>
        <v>330207/71</v>
      </c>
      <c r="K1206" s="2" t="s">
        <v>735</v>
      </c>
      <c r="L1206" s="1">
        <v>1</v>
      </c>
      <c r="M1206" s="1">
        <v>6</v>
      </c>
      <c r="N1206" s="1">
        <v>2</v>
      </c>
      <c r="O1206" s="1">
        <v>5</v>
      </c>
      <c r="P1206" s="1">
        <v>2</v>
      </c>
      <c r="Q1206" s="1">
        <v>1</v>
      </c>
      <c r="R1206" s="1">
        <v>0</v>
      </c>
      <c r="S1206" s="12">
        <v>200</v>
      </c>
      <c r="T1206" s="29">
        <v>2</v>
      </c>
      <c r="U1206" s="29">
        <v>17</v>
      </c>
      <c r="V1206" s="61">
        <v>0</v>
      </c>
      <c r="W1206" s="32">
        <f t="shared" si="85"/>
        <v>0</v>
      </c>
      <c r="X1206" s="61">
        <v>0</v>
      </c>
      <c r="Y1206" s="32">
        <f t="shared" si="83"/>
        <v>0</v>
      </c>
      <c r="Z1206" s="61">
        <v>0</v>
      </c>
      <c r="AA1206" s="32">
        <f t="shared" si="84"/>
        <v>0</v>
      </c>
      <c r="AB1206" s="32">
        <v>0</v>
      </c>
      <c r="AC1206" s="32">
        <v>0</v>
      </c>
      <c r="AD1206" s="32">
        <v>0</v>
      </c>
      <c r="AE1206" s="32">
        <v>0</v>
      </c>
      <c r="AF1206" s="32">
        <v>0</v>
      </c>
      <c r="AG1206" s="32">
        <v>0</v>
      </c>
      <c r="AH1206" s="32">
        <v>0</v>
      </c>
      <c r="AI1206" s="21">
        <v>0</v>
      </c>
      <c r="AJ1206" s="21">
        <v>0</v>
      </c>
      <c r="AK1206" s="9">
        <v>0</v>
      </c>
      <c r="AL1206" s="9">
        <v>0</v>
      </c>
      <c r="AM1206" s="9">
        <v>0</v>
      </c>
      <c r="AN1206" s="21">
        <v>0</v>
      </c>
      <c r="AO1206" s="87">
        <v>0</v>
      </c>
      <c r="AP1206" s="83">
        <v>0</v>
      </c>
      <c r="AQ1206" s="24">
        <v>0</v>
      </c>
      <c r="AR1206" s="24">
        <v>0</v>
      </c>
      <c r="AS1206" s="24">
        <v>0</v>
      </c>
      <c r="AT1206" s="24">
        <v>0</v>
      </c>
      <c r="AU1206" s="24">
        <v>0</v>
      </c>
      <c r="AV1206" s="24">
        <f>VLOOKUP(J1206,Foglio4!$D$2:$I$1206,6,0)</f>
        <v>0</v>
      </c>
      <c r="AW1206" s="24">
        <f>VLOOKUP(SPESA!J1206,Foglio4!$D$2:$J$1206,7,0)</f>
        <v>0</v>
      </c>
    </row>
    <row r="1207" spans="1:49">
      <c r="A1207" s="5">
        <v>2</v>
      </c>
      <c r="B1207" s="5">
        <v>9</v>
      </c>
      <c r="C1207" s="5">
        <v>2</v>
      </c>
      <c r="D1207" s="5">
        <v>5</v>
      </c>
      <c r="E1207" s="5">
        <v>0</v>
      </c>
      <c r="F1207" s="5">
        <v>330250</v>
      </c>
      <c r="G1207" s="5">
        <v>0</v>
      </c>
      <c r="H1207" s="5">
        <v>0</v>
      </c>
      <c r="I1207" s="5">
        <v>0</v>
      </c>
      <c r="J1207" s="5" t="str">
        <f t="shared" si="79"/>
        <v>0/0</v>
      </c>
      <c r="K1207" s="2" t="s">
        <v>1023</v>
      </c>
      <c r="L1207" s="5">
        <v>0</v>
      </c>
      <c r="M1207" s="5">
        <v>0</v>
      </c>
      <c r="N1207" s="5">
        <v>0</v>
      </c>
      <c r="O1207" s="5">
        <v>0</v>
      </c>
      <c r="P1207" s="5">
        <v>0</v>
      </c>
      <c r="Q1207" s="5">
        <v>0</v>
      </c>
      <c r="R1207" s="5">
        <v>0</v>
      </c>
      <c r="S1207" s="57">
        <v>200</v>
      </c>
      <c r="T1207" s="29">
        <v>2</v>
      </c>
      <c r="U1207" s="29">
        <v>17</v>
      </c>
      <c r="V1207" s="61">
        <v>0</v>
      </c>
      <c r="W1207" s="32">
        <f t="shared" si="85"/>
        <v>0</v>
      </c>
      <c r="X1207" s="61">
        <v>0</v>
      </c>
      <c r="Y1207" s="32">
        <f t="shared" si="83"/>
        <v>0</v>
      </c>
      <c r="Z1207" s="61">
        <v>0</v>
      </c>
      <c r="AA1207" s="32">
        <f t="shared" si="84"/>
        <v>0</v>
      </c>
      <c r="AB1207" s="32">
        <v>2000</v>
      </c>
      <c r="AC1207" s="32">
        <v>0</v>
      </c>
      <c r="AD1207" s="32">
        <v>0</v>
      </c>
      <c r="AE1207" s="32">
        <v>0</v>
      </c>
      <c r="AF1207" s="32">
        <v>0</v>
      </c>
      <c r="AG1207" s="32">
        <v>0</v>
      </c>
      <c r="AH1207" s="32">
        <v>0</v>
      </c>
      <c r="AI1207" s="21">
        <v>0</v>
      </c>
      <c r="AJ1207" s="21">
        <v>0</v>
      </c>
      <c r="AK1207" s="9">
        <v>0</v>
      </c>
      <c r="AL1207" s="9">
        <v>0</v>
      </c>
      <c r="AM1207" s="9">
        <v>0</v>
      </c>
      <c r="AN1207" s="21">
        <v>0</v>
      </c>
      <c r="AO1207" s="87">
        <v>0</v>
      </c>
      <c r="AP1207" s="83">
        <v>0</v>
      </c>
      <c r="AQ1207" s="24">
        <v>0</v>
      </c>
      <c r="AR1207" s="24">
        <v>0</v>
      </c>
      <c r="AS1207" s="24">
        <v>0</v>
      </c>
      <c r="AT1207" s="24">
        <v>0</v>
      </c>
      <c r="AU1207" s="24">
        <v>0</v>
      </c>
      <c r="AV1207" s="24">
        <v>0</v>
      </c>
      <c r="AW1207" s="24">
        <v>0</v>
      </c>
    </row>
    <row r="1208" spans="1:49">
      <c r="A1208" s="5">
        <v>2</v>
      </c>
      <c r="B1208" s="5">
        <v>9</v>
      </c>
      <c r="C1208" s="5">
        <v>2</v>
      </c>
      <c r="D1208" s="5">
        <v>6</v>
      </c>
      <c r="E1208" s="5">
        <v>0</v>
      </c>
      <c r="F1208" s="5">
        <v>330300</v>
      </c>
      <c r="G1208" s="5">
        <v>0</v>
      </c>
      <c r="H1208" s="5">
        <v>0</v>
      </c>
      <c r="I1208" s="5">
        <v>0</v>
      </c>
      <c r="J1208" s="5" t="str">
        <f t="shared" si="79"/>
        <v>0/0</v>
      </c>
      <c r="K1208" s="2" t="s">
        <v>985</v>
      </c>
      <c r="L1208" s="5">
        <v>0</v>
      </c>
      <c r="M1208" s="5">
        <v>0</v>
      </c>
      <c r="N1208" s="5">
        <v>0</v>
      </c>
      <c r="O1208" s="5">
        <v>0</v>
      </c>
      <c r="P1208" s="5">
        <v>0</v>
      </c>
      <c r="Q1208" s="5">
        <v>0</v>
      </c>
      <c r="R1208" s="5">
        <v>0</v>
      </c>
      <c r="S1208" s="50">
        <v>702</v>
      </c>
      <c r="T1208" s="29">
        <v>2</v>
      </c>
      <c r="U1208" s="29">
        <v>17</v>
      </c>
      <c r="V1208" s="61">
        <v>0</v>
      </c>
      <c r="W1208" s="32">
        <f t="shared" si="85"/>
        <v>0</v>
      </c>
      <c r="X1208" s="61">
        <v>0</v>
      </c>
      <c r="Y1208" s="32">
        <f t="shared" si="83"/>
        <v>0</v>
      </c>
      <c r="Z1208" s="61">
        <v>0</v>
      </c>
      <c r="AA1208" s="32">
        <f t="shared" si="84"/>
        <v>0</v>
      </c>
      <c r="AB1208" s="32">
        <v>49529.599999999999</v>
      </c>
      <c r="AC1208" s="32">
        <v>18421.79</v>
      </c>
      <c r="AD1208" s="32">
        <v>0</v>
      </c>
      <c r="AE1208" s="32">
        <v>0</v>
      </c>
      <c r="AF1208" s="32">
        <v>0</v>
      </c>
      <c r="AG1208" s="32">
        <v>0</v>
      </c>
      <c r="AH1208" s="32">
        <v>0</v>
      </c>
      <c r="AI1208" s="21">
        <v>0</v>
      </c>
      <c r="AJ1208" s="21">
        <v>0</v>
      </c>
      <c r="AK1208" s="9">
        <v>0</v>
      </c>
      <c r="AL1208" s="9">
        <v>0</v>
      </c>
      <c r="AM1208" s="9">
        <v>0</v>
      </c>
      <c r="AN1208" s="21">
        <v>0</v>
      </c>
      <c r="AO1208" s="87">
        <v>0</v>
      </c>
      <c r="AP1208" s="83">
        <v>0</v>
      </c>
      <c r="AQ1208" s="24">
        <v>0</v>
      </c>
      <c r="AR1208" s="24">
        <v>0</v>
      </c>
      <c r="AS1208" s="24">
        <v>0</v>
      </c>
      <c r="AT1208" s="24">
        <v>0</v>
      </c>
      <c r="AU1208" s="24">
        <v>0</v>
      </c>
      <c r="AV1208" s="24">
        <v>0</v>
      </c>
      <c r="AW1208" s="24">
        <v>0</v>
      </c>
    </row>
    <row r="1209" spans="1:49">
      <c r="A1209" s="1">
        <v>2</v>
      </c>
      <c r="B1209" s="1">
        <v>9</v>
      </c>
      <c r="C1209" s="1">
        <v>2</v>
      </c>
      <c r="D1209" s="1">
        <v>7</v>
      </c>
      <c r="E1209" s="1">
        <v>0</v>
      </c>
      <c r="H1209" s="1">
        <v>330350</v>
      </c>
      <c r="I1209" s="1">
        <v>0</v>
      </c>
      <c r="J1209" s="5" t="str">
        <f t="shared" si="79"/>
        <v>330350/0</v>
      </c>
      <c r="K1209" s="2" t="s">
        <v>736</v>
      </c>
      <c r="L1209" s="1">
        <v>1</v>
      </c>
      <c r="M1209" s="1">
        <v>6</v>
      </c>
      <c r="N1209" s="1">
        <v>2</v>
      </c>
      <c r="O1209" s="1">
        <v>4</v>
      </c>
      <c r="P1209" s="1">
        <v>2</v>
      </c>
      <c r="Q1209" s="1">
        <v>1</v>
      </c>
      <c r="R1209" s="1">
        <v>1</v>
      </c>
      <c r="S1209" s="12">
        <v>200</v>
      </c>
      <c r="T1209" s="29">
        <v>2</v>
      </c>
      <c r="U1209" s="29">
        <v>17</v>
      </c>
      <c r="V1209" s="61">
        <v>0</v>
      </c>
      <c r="W1209" s="32">
        <f t="shared" si="85"/>
        <v>0</v>
      </c>
      <c r="X1209" s="61">
        <v>0</v>
      </c>
      <c r="Y1209" s="32">
        <f t="shared" si="83"/>
        <v>0</v>
      </c>
      <c r="Z1209" s="61">
        <v>0</v>
      </c>
      <c r="AA1209" s="32">
        <f t="shared" si="84"/>
        <v>0</v>
      </c>
      <c r="AB1209" s="32">
        <v>0</v>
      </c>
      <c r="AC1209" s="32">
        <v>0</v>
      </c>
      <c r="AD1209" s="32">
        <v>0</v>
      </c>
      <c r="AE1209" s="32">
        <v>0</v>
      </c>
      <c r="AF1209" s="32">
        <v>70000</v>
      </c>
      <c r="AG1209" s="32">
        <v>0</v>
      </c>
      <c r="AH1209" s="32">
        <v>0</v>
      </c>
      <c r="AI1209" s="21">
        <v>200000</v>
      </c>
      <c r="AJ1209" s="21">
        <v>0</v>
      </c>
      <c r="AK1209" s="9">
        <v>0</v>
      </c>
      <c r="AL1209" s="9">
        <v>0</v>
      </c>
      <c r="AM1209" s="9">
        <v>0</v>
      </c>
      <c r="AN1209" s="21">
        <v>0</v>
      </c>
      <c r="AO1209" s="87">
        <v>0</v>
      </c>
      <c r="AP1209" s="83">
        <v>0</v>
      </c>
      <c r="AQ1209" s="24">
        <v>0</v>
      </c>
      <c r="AR1209" s="24">
        <v>0</v>
      </c>
      <c r="AS1209" s="24">
        <v>0</v>
      </c>
      <c r="AT1209" s="24">
        <v>0</v>
      </c>
      <c r="AU1209" s="24">
        <v>0</v>
      </c>
      <c r="AV1209" s="24">
        <f>VLOOKUP(J1209,Foglio4!$D$2:$I$1206,6,0)</f>
        <v>0</v>
      </c>
      <c r="AW1209" s="24">
        <f>VLOOKUP(SPESA!J1209,Foglio4!$D$2:$J$1206,7,0)</f>
        <v>0</v>
      </c>
    </row>
    <row r="1210" spans="1:49">
      <c r="A1210" s="1">
        <v>2</v>
      </c>
      <c r="B1210" s="1">
        <v>9</v>
      </c>
      <c r="C1210" s="1">
        <v>2</v>
      </c>
      <c r="D1210" s="1">
        <v>7</v>
      </c>
      <c r="E1210" s="1">
        <v>0</v>
      </c>
      <c r="H1210" s="1">
        <v>330350</v>
      </c>
      <c r="I1210" s="1">
        <v>71</v>
      </c>
      <c r="J1210" s="5" t="str">
        <f t="shared" si="79"/>
        <v>330350/71</v>
      </c>
      <c r="K1210" s="2" t="s">
        <v>737</v>
      </c>
      <c r="L1210" s="1">
        <v>1</v>
      </c>
      <c r="M1210" s="1">
        <v>6</v>
      </c>
      <c r="N1210" s="1">
        <v>2</v>
      </c>
      <c r="O1210" s="1">
        <v>5</v>
      </c>
      <c r="P1210" s="1">
        <v>2</v>
      </c>
      <c r="Q1210" s="1">
        <v>1</v>
      </c>
      <c r="R1210" s="1">
        <v>0</v>
      </c>
      <c r="S1210" s="12">
        <v>200</v>
      </c>
      <c r="T1210" s="29">
        <v>2</v>
      </c>
      <c r="U1210" s="29">
        <v>17</v>
      </c>
      <c r="V1210" s="61">
        <v>0</v>
      </c>
      <c r="W1210" s="32">
        <f t="shared" si="85"/>
        <v>0</v>
      </c>
      <c r="X1210" s="61">
        <v>0</v>
      </c>
      <c r="Y1210" s="32">
        <f t="shared" si="83"/>
        <v>0</v>
      </c>
      <c r="Z1210" s="61">
        <v>0</v>
      </c>
      <c r="AA1210" s="32">
        <f t="shared" si="84"/>
        <v>0</v>
      </c>
      <c r="AB1210" s="32">
        <v>0</v>
      </c>
      <c r="AC1210" s="32">
        <v>0</v>
      </c>
      <c r="AD1210" s="32">
        <v>0</v>
      </c>
      <c r="AE1210" s="32">
        <v>0</v>
      </c>
      <c r="AF1210" s="32">
        <v>0</v>
      </c>
      <c r="AG1210" s="32">
        <v>0</v>
      </c>
      <c r="AH1210" s="32">
        <v>0</v>
      </c>
      <c r="AI1210" s="21">
        <v>0</v>
      </c>
      <c r="AJ1210" s="21">
        <v>0</v>
      </c>
      <c r="AK1210" s="9">
        <v>0</v>
      </c>
      <c r="AL1210" s="9">
        <v>0</v>
      </c>
      <c r="AM1210" s="9">
        <v>0</v>
      </c>
      <c r="AN1210" s="21">
        <v>0</v>
      </c>
      <c r="AO1210" s="87">
        <v>0</v>
      </c>
      <c r="AP1210" s="83">
        <v>0</v>
      </c>
      <c r="AQ1210" s="24">
        <v>0</v>
      </c>
      <c r="AR1210" s="24">
        <v>0</v>
      </c>
      <c r="AS1210" s="24">
        <v>0</v>
      </c>
      <c r="AT1210" s="24">
        <v>0</v>
      </c>
      <c r="AU1210" s="24">
        <v>0</v>
      </c>
      <c r="AV1210" s="24">
        <f>VLOOKUP(J1210,Foglio4!$D$2:$I$1206,6,0)</f>
        <v>0</v>
      </c>
      <c r="AW1210" s="24">
        <f>VLOOKUP(SPESA!J1210,Foglio4!$D$2:$J$1206,7,0)</f>
        <v>0</v>
      </c>
    </row>
    <row r="1211" spans="1:49">
      <c r="A1211" s="1">
        <v>2</v>
      </c>
      <c r="B1211" s="1">
        <v>9</v>
      </c>
      <c r="C1211" s="1">
        <v>4</v>
      </c>
      <c r="D1211" s="1">
        <v>1</v>
      </c>
      <c r="E1211" s="1">
        <v>0</v>
      </c>
      <c r="H1211" s="1">
        <v>330401</v>
      </c>
      <c r="I1211" s="1">
        <v>0</v>
      </c>
      <c r="J1211" s="5" t="str">
        <f t="shared" si="79"/>
        <v>330401/0</v>
      </c>
      <c r="K1211" s="2" t="s">
        <v>738</v>
      </c>
      <c r="L1211" s="1">
        <v>1</v>
      </c>
      <c r="M1211" s="1">
        <v>6</v>
      </c>
      <c r="N1211" s="1">
        <v>2</v>
      </c>
      <c r="O1211" s="1">
        <v>2</v>
      </c>
      <c r="P1211" s="1">
        <v>1</v>
      </c>
      <c r="Q1211" s="1">
        <v>9</v>
      </c>
      <c r="R1211" s="1">
        <v>10</v>
      </c>
      <c r="S1211" s="12">
        <v>200</v>
      </c>
      <c r="T1211" s="29">
        <v>2</v>
      </c>
      <c r="U1211" s="29">
        <v>29</v>
      </c>
      <c r="V1211" s="61">
        <v>796401161</v>
      </c>
      <c r="W1211" s="32">
        <f t="shared" si="85"/>
        <v>411306.87404132687</v>
      </c>
      <c r="X1211" s="61">
        <v>0</v>
      </c>
      <c r="Y1211" s="32">
        <f t="shared" si="83"/>
        <v>0</v>
      </c>
      <c r="Z1211" s="61">
        <v>0</v>
      </c>
      <c r="AA1211" s="32">
        <f t="shared" si="84"/>
        <v>0</v>
      </c>
      <c r="AB1211" s="32">
        <v>0</v>
      </c>
      <c r="AC1211" s="32">
        <v>0</v>
      </c>
      <c r="AD1211" s="32">
        <v>0</v>
      </c>
      <c r="AE1211" s="32">
        <v>0</v>
      </c>
      <c r="AF1211" s="32">
        <v>0</v>
      </c>
      <c r="AG1211" s="32">
        <v>0</v>
      </c>
      <c r="AH1211" s="32">
        <v>0</v>
      </c>
      <c r="AI1211" s="21">
        <v>0</v>
      </c>
      <c r="AJ1211" s="21">
        <v>0</v>
      </c>
      <c r="AK1211" s="9">
        <v>0</v>
      </c>
      <c r="AL1211" s="9">
        <v>0</v>
      </c>
      <c r="AM1211" s="9">
        <v>0</v>
      </c>
      <c r="AN1211" s="21">
        <v>1838.77</v>
      </c>
      <c r="AO1211" s="87">
        <v>0</v>
      </c>
      <c r="AP1211" s="83">
        <v>0</v>
      </c>
      <c r="AQ1211" s="24">
        <v>0</v>
      </c>
      <c r="AR1211" s="24">
        <v>0</v>
      </c>
      <c r="AS1211" s="24">
        <v>0</v>
      </c>
      <c r="AT1211" s="24">
        <v>0</v>
      </c>
      <c r="AU1211" s="24">
        <v>0</v>
      </c>
      <c r="AV1211" s="24">
        <f>VLOOKUP(J1211,Foglio4!$D$2:$I$1206,6,0)</f>
        <v>0</v>
      </c>
      <c r="AW1211" s="24">
        <f>VLOOKUP(SPESA!J1211,Foglio4!$D$2:$J$1206,7,0)</f>
        <v>0</v>
      </c>
    </row>
    <row r="1212" spans="1:49">
      <c r="A1212" s="1">
        <v>2</v>
      </c>
      <c r="B1212" s="1">
        <v>9</v>
      </c>
      <c r="C1212" s="1">
        <v>4</v>
      </c>
      <c r="D1212" s="1">
        <v>1</v>
      </c>
      <c r="E1212" s="1">
        <v>0</v>
      </c>
      <c r="H1212" s="1">
        <v>330401</v>
      </c>
      <c r="I1212" s="1">
        <v>71</v>
      </c>
      <c r="J1212" s="5" t="str">
        <f t="shared" si="79"/>
        <v>330401/71</v>
      </c>
      <c r="K1212" s="2" t="s">
        <v>739</v>
      </c>
      <c r="L1212" s="1">
        <v>1</v>
      </c>
      <c r="M1212" s="1">
        <v>6</v>
      </c>
      <c r="N1212" s="1">
        <v>2</v>
      </c>
      <c r="O1212" s="1">
        <v>5</v>
      </c>
      <c r="P1212" s="1">
        <v>2</v>
      </c>
      <c r="Q1212" s="1">
        <v>1</v>
      </c>
      <c r="R1212" s="1">
        <v>0</v>
      </c>
      <c r="S1212" s="12">
        <v>200</v>
      </c>
      <c r="T1212" s="29">
        <v>2</v>
      </c>
      <c r="U1212" s="29">
        <v>29</v>
      </c>
      <c r="V1212" s="61">
        <v>0</v>
      </c>
      <c r="W1212" s="32">
        <f t="shared" si="85"/>
        <v>0</v>
      </c>
      <c r="X1212" s="61">
        <v>0</v>
      </c>
      <c r="Y1212" s="32">
        <f t="shared" si="83"/>
        <v>0</v>
      </c>
      <c r="Z1212" s="61">
        <v>0</v>
      </c>
      <c r="AA1212" s="32">
        <f t="shared" si="84"/>
        <v>0</v>
      </c>
      <c r="AB1212" s="32">
        <v>0</v>
      </c>
      <c r="AC1212" s="32">
        <v>0</v>
      </c>
      <c r="AD1212" s="32">
        <v>0</v>
      </c>
      <c r="AE1212" s="32">
        <v>0</v>
      </c>
      <c r="AF1212" s="32">
        <v>0</v>
      </c>
      <c r="AG1212" s="32">
        <v>0</v>
      </c>
      <c r="AH1212" s="32">
        <v>0</v>
      </c>
      <c r="AI1212" s="21">
        <v>0</v>
      </c>
      <c r="AJ1212" s="21">
        <v>0</v>
      </c>
      <c r="AK1212" s="9">
        <v>0</v>
      </c>
      <c r="AL1212" s="9">
        <v>0</v>
      </c>
      <c r="AM1212" s="9">
        <v>0</v>
      </c>
      <c r="AN1212" s="21">
        <v>0</v>
      </c>
      <c r="AO1212" s="87">
        <v>0</v>
      </c>
      <c r="AP1212" s="83">
        <v>0</v>
      </c>
      <c r="AQ1212" s="24">
        <v>0</v>
      </c>
      <c r="AR1212" s="24">
        <v>0</v>
      </c>
      <c r="AS1212" s="24">
        <v>0</v>
      </c>
      <c r="AT1212" s="24">
        <v>0</v>
      </c>
      <c r="AU1212" s="24">
        <v>0</v>
      </c>
      <c r="AV1212" s="24">
        <f>VLOOKUP(J1212,Foglio4!$D$2:$I$1206,6,0)</f>
        <v>0</v>
      </c>
      <c r="AW1212" s="24">
        <f>VLOOKUP(SPESA!J1212,Foglio4!$D$2:$J$1206,7,0)</f>
        <v>0</v>
      </c>
    </row>
    <row r="1213" spans="1:49">
      <c r="A1213" s="5">
        <v>2</v>
      </c>
      <c r="B1213" s="5">
        <v>9</v>
      </c>
      <c r="C1213" s="5">
        <v>4</v>
      </c>
      <c r="D1213" s="5">
        <v>1</v>
      </c>
      <c r="E1213" s="5">
        <v>0</v>
      </c>
      <c r="H1213" s="5">
        <v>340403</v>
      </c>
      <c r="I1213" s="5">
        <v>0</v>
      </c>
      <c r="J1213" s="5" t="str">
        <f t="shared" si="79"/>
        <v>340403/0</v>
      </c>
      <c r="K1213" s="2" t="s">
        <v>855</v>
      </c>
      <c r="L1213" s="5">
        <v>0</v>
      </c>
      <c r="M1213" s="5">
        <v>0</v>
      </c>
      <c r="N1213" s="5">
        <v>0</v>
      </c>
      <c r="O1213" s="5">
        <v>0</v>
      </c>
      <c r="P1213" s="5">
        <v>0</v>
      </c>
      <c r="Q1213" s="5">
        <v>0</v>
      </c>
      <c r="R1213" s="5">
        <v>0</v>
      </c>
      <c r="S1213" s="12">
        <v>702</v>
      </c>
      <c r="T1213" s="29">
        <v>2</v>
      </c>
      <c r="U1213" s="29">
        <v>29</v>
      </c>
      <c r="V1213" s="61">
        <v>0</v>
      </c>
      <c r="W1213" s="32">
        <f t="shared" si="85"/>
        <v>0</v>
      </c>
      <c r="X1213" s="61">
        <v>0</v>
      </c>
      <c r="Y1213" s="32">
        <f t="shared" si="83"/>
        <v>0</v>
      </c>
      <c r="Z1213" s="61">
        <v>0</v>
      </c>
      <c r="AA1213" s="32">
        <f t="shared" si="84"/>
        <v>0</v>
      </c>
      <c r="AB1213" s="32">
        <v>0</v>
      </c>
      <c r="AC1213" s="32">
        <v>0</v>
      </c>
      <c r="AD1213" s="32">
        <v>0</v>
      </c>
      <c r="AE1213" s="32">
        <v>0</v>
      </c>
      <c r="AF1213" s="32">
        <v>0</v>
      </c>
      <c r="AG1213" s="32">
        <v>0</v>
      </c>
      <c r="AH1213" s="32">
        <v>24992.400000000001</v>
      </c>
      <c r="AI1213" s="21">
        <v>0</v>
      </c>
      <c r="AJ1213" s="21">
        <v>0</v>
      </c>
      <c r="AK1213" s="9">
        <v>0</v>
      </c>
      <c r="AL1213" s="9">
        <v>0</v>
      </c>
      <c r="AM1213" s="9">
        <v>0</v>
      </c>
      <c r="AN1213" s="21">
        <v>0</v>
      </c>
      <c r="AO1213" s="87">
        <v>0</v>
      </c>
      <c r="AP1213" s="83">
        <v>0</v>
      </c>
      <c r="AQ1213" s="24">
        <v>0</v>
      </c>
      <c r="AR1213" s="24">
        <v>0</v>
      </c>
      <c r="AS1213" s="24">
        <v>0</v>
      </c>
      <c r="AT1213" s="24">
        <v>0</v>
      </c>
      <c r="AU1213" s="24">
        <v>0</v>
      </c>
      <c r="AV1213" s="24">
        <v>0</v>
      </c>
      <c r="AW1213" s="24">
        <v>0</v>
      </c>
    </row>
    <row r="1214" spans="1:49">
      <c r="A1214" s="1">
        <v>2</v>
      </c>
      <c r="B1214" s="1">
        <v>9</v>
      </c>
      <c r="C1214" s="1">
        <v>4</v>
      </c>
      <c r="D1214" s="1">
        <v>1</v>
      </c>
      <c r="E1214" s="1">
        <v>0</v>
      </c>
      <c r="H1214" s="1">
        <v>340404</v>
      </c>
      <c r="I1214" s="1">
        <v>0</v>
      </c>
      <c r="J1214" s="5" t="str">
        <f t="shared" si="79"/>
        <v>340404/0</v>
      </c>
      <c r="K1214" s="2" t="s">
        <v>740</v>
      </c>
      <c r="L1214" s="1">
        <v>1</v>
      </c>
      <c r="M1214" s="1">
        <v>6</v>
      </c>
      <c r="N1214" s="1">
        <v>2</v>
      </c>
      <c r="O1214" s="1">
        <v>2</v>
      </c>
      <c r="P1214" s="1">
        <v>2</v>
      </c>
      <c r="Q1214" s="1">
        <v>2</v>
      </c>
      <c r="R1214" s="1">
        <v>2</v>
      </c>
      <c r="S1214" s="12">
        <v>200</v>
      </c>
      <c r="T1214" s="29">
        <v>2</v>
      </c>
      <c r="U1214" s="29">
        <v>29</v>
      </c>
      <c r="V1214" s="61">
        <v>0</v>
      </c>
      <c r="W1214" s="32">
        <f t="shared" si="85"/>
        <v>0</v>
      </c>
      <c r="X1214" s="61">
        <v>0</v>
      </c>
      <c r="Y1214" s="32">
        <f t="shared" si="83"/>
        <v>0</v>
      </c>
      <c r="Z1214" s="61">
        <v>0</v>
      </c>
      <c r="AA1214" s="32">
        <f t="shared" si="84"/>
        <v>0</v>
      </c>
      <c r="AB1214" s="32">
        <v>0</v>
      </c>
      <c r="AC1214" s="32">
        <v>0</v>
      </c>
      <c r="AD1214" s="32">
        <v>0</v>
      </c>
      <c r="AE1214" s="32">
        <v>0</v>
      </c>
      <c r="AF1214" s="32">
        <v>0</v>
      </c>
      <c r="AG1214" s="32">
        <v>0</v>
      </c>
      <c r="AH1214" s="32">
        <v>0</v>
      </c>
      <c r="AI1214" s="21">
        <v>10000</v>
      </c>
      <c r="AJ1214" s="21">
        <v>0</v>
      </c>
      <c r="AK1214" s="9">
        <v>0</v>
      </c>
      <c r="AL1214" s="9">
        <v>0</v>
      </c>
      <c r="AM1214" s="9">
        <v>0</v>
      </c>
      <c r="AN1214" s="21">
        <v>2800</v>
      </c>
      <c r="AO1214" s="87">
        <v>0</v>
      </c>
      <c r="AP1214" s="83">
        <v>0</v>
      </c>
      <c r="AQ1214" s="24">
        <v>0</v>
      </c>
      <c r="AR1214" s="24">
        <v>0</v>
      </c>
      <c r="AS1214" s="24">
        <v>0</v>
      </c>
      <c r="AT1214" s="24">
        <v>0</v>
      </c>
      <c r="AU1214" s="24">
        <v>0</v>
      </c>
      <c r="AV1214" s="24">
        <f>VLOOKUP(J1214,Foglio4!$D$2:$I$1206,6,0)</f>
        <v>0</v>
      </c>
      <c r="AW1214" s="24">
        <f>VLOOKUP(SPESA!J1214,Foglio4!$D$2:$J$1206,7,0)</f>
        <v>0</v>
      </c>
    </row>
    <row r="1215" spans="1:49">
      <c r="A1215" s="1">
        <v>2</v>
      </c>
      <c r="B1215" s="1">
        <v>9</v>
      </c>
      <c r="C1215" s="1">
        <v>4</v>
      </c>
      <c r="D1215" s="1">
        <v>1</v>
      </c>
      <c r="E1215" s="1">
        <v>0</v>
      </c>
      <c r="H1215" s="1">
        <v>340404</v>
      </c>
      <c r="I1215" s="1">
        <v>71</v>
      </c>
      <c r="J1215" s="5" t="str">
        <f t="shared" si="79"/>
        <v>340404/71</v>
      </c>
      <c r="K1215" s="2" t="s">
        <v>741</v>
      </c>
      <c r="L1215" s="1">
        <v>1</v>
      </c>
      <c r="M1215" s="1">
        <v>6</v>
      </c>
      <c r="N1215" s="1">
        <v>2</v>
      </c>
      <c r="O1215" s="1">
        <v>5</v>
      </c>
      <c r="P1215" s="1">
        <v>2</v>
      </c>
      <c r="Q1215" s="1">
        <v>1</v>
      </c>
      <c r="R1215" s="1">
        <v>0</v>
      </c>
      <c r="S1215" s="12">
        <v>200</v>
      </c>
      <c r="T1215" s="29">
        <v>2</v>
      </c>
      <c r="U1215" s="29">
        <v>29</v>
      </c>
      <c r="V1215" s="61">
        <v>0</v>
      </c>
      <c r="W1215" s="32">
        <f t="shared" si="85"/>
        <v>0</v>
      </c>
      <c r="X1215" s="61">
        <v>0</v>
      </c>
      <c r="Y1215" s="32">
        <f t="shared" si="83"/>
        <v>0</v>
      </c>
      <c r="Z1215" s="61">
        <v>0</v>
      </c>
      <c r="AA1215" s="32">
        <f t="shared" si="84"/>
        <v>0</v>
      </c>
      <c r="AB1215" s="32">
        <v>0</v>
      </c>
      <c r="AC1215" s="32">
        <v>0</v>
      </c>
      <c r="AD1215" s="32">
        <v>0</v>
      </c>
      <c r="AE1215" s="32">
        <v>0</v>
      </c>
      <c r="AF1215" s="32">
        <v>0</v>
      </c>
      <c r="AG1215" s="32">
        <v>0</v>
      </c>
      <c r="AH1215" s="32">
        <v>0</v>
      </c>
      <c r="AI1215" s="21">
        <v>0</v>
      </c>
      <c r="AJ1215" s="21">
        <v>0</v>
      </c>
      <c r="AK1215" s="9">
        <v>0</v>
      </c>
      <c r="AL1215" s="9">
        <v>0</v>
      </c>
      <c r="AM1215" s="9">
        <v>0</v>
      </c>
      <c r="AN1215" s="21">
        <v>0</v>
      </c>
      <c r="AO1215" s="87">
        <v>0</v>
      </c>
      <c r="AP1215" s="83">
        <v>0</v>
      </c>
      <c r="AQ1215" s="24">
        <v>0</v>
      </c>
      <c r="AR1215" s="24">
        <v>0</v>
      </c>
      <c r="AS1215" s="24">
        <v>0</v>
      </c>
      <c r="AT1215" s="24">
        <v>0</v>
      </c>
      <c r="AU1215" s="24">
        <v>0</v>
      </c>
      <c r="AV1215" s="24">
        <f>VLOOKUP(J1215,Foglio4!$D$2:$I$1206,6,0)</f>
        <v>0</v>
      </c>
      <c r="AW1215" s="24">
        <f>VLOOKUP(SPESA!J1215,Foglio4!$D$2:$J$1206,7,0)</f>
        <v>0</v>
      </c>
    </row>
    <row r="1216" spans="1:49">
      <c r="A1216" s="5">
        <v>2</v>
      </c>
      <c r="B1216" s="5">
        <v>9</v>
      </c>
      <c r="C1216" s="5">
        <v>4</v>
      </c>
      <c r="D1216" s="5">
        <v>1</v>
      </c>
      <c r="E1216" s="5">
        <v>0</v>
      </c>
      <c r="F1216" s="5">
        <v>340500</v>
      </c>
      <c r="G1216" s="5">
        <v>0</v>
      </c>
      <c r="H1216" s="5">
        <v>0</v>
      </c>
      <c r="I1216" s="5">
        <v>0</v>
      </c>
      <c r="J1216" s="5" t="str">
        <f t="shared" si="79"/>
        <v>0/0</v>
      </c>
      <c r="K1216" s="2" t="s">
        <v>953</v>
      </c>
      <c r="L1216" s="5">
        <v>0</v>
      </c>
      <c r="M1216" s="5">
        <v>0</v>
      </c>
      <c r="N1216" s="5">
        <v>0</v>
      </c>
      <c r="O1216" s="5">
        <v>0</v>
      </c>
      <c r="P1216" s="5">
        <v>0</v>
      </c>
      <c r="Q1216" s="5">
        <v>0</v>
      </c>
      <c r="R1216" s="5">
        <v>0</v>
      </c>
      <c r="S1216" s="45">
        <v>702</v>
      </c>
      <c r="T1216" s="29">
        <v>2</v>
      </c>
      <c r="U1216" s="29">
        <v>29</v>
      </c>
      <c r="V1216" s="61">
        <v>0</v>
      </c>
      <c r="W1216" s="32">
        <f t="shared" si="85"/>
        <v>0</v>
      </c>
      <c r="X1216" s="61">
        <v>0</v>
      </c>
      <c r="Y1216" s="32">
        <f t="shared" si="83"/>
        <v>0</v>
      </c>
      <c r="Z1216" s="61">
        <v>0</v>
      </c>
      <c r="AA1216" s="32">
        <f t="shared" si="84"/>
        <v>0</v>
      </c>
      <c r="AB1216" s="32">
        <v>0</v>
      </c>
      <c r="AC1216" s="32">
        <v>0</v>
      </c>
      <c r="AD1216" s="32">
        <v>870000</v>
      </c>
      <c r="AE1216" s="32">
        <v>0</v>
      </c>
      <c r="AF1216" s="32">
        <v>0</v>
      </c>
      <c r="AG1216" s="32">
        <v>0</v>
      </c>
      <c r="AH1216" s="32">
        <v>0</v>
      </c>
      <c r="AI1216" s="21">
        <v>0</v>
      </c>
      <c r="AJ1216" s="21">
        <v>0</v>
      </c>
      <c r="AK1216" s="9">
        <v>0</v>
      </c>
      <c r="AL1216" s="9">
        <v>0</v>
      </c>
      <c r="AM1216" s="9">
        <v>0</v>
      </c>
      <c r="AN1216" s="21">
        <v>0</v>
      </c>
      <c r="AO1216" s="87">
        <v>0</v>
      </c>
      <c r="AP1216" s="83">
        <v>0</v>
      </c>
      <c r="AQ1216" s="24">
        <v>0</v>
      </c>
      <c r="AR1216" s="24">
        <v>0</v>
      </c>
      <c r="AS1216" s="24">
        <v>0</v>
      </c>
      <c r="AT1216" s="24">
        <v>0</v>
      </c>
      <c r="AU1216" s="24">
        <v>0</v>
      </c>
      <c r="AV1216" s="24">
        <v>0</v>
      </c>
      <c r="AW1216" s="24">
        <v>0</v>
      </c>
    </row>
    <row r="1217" spans="1:49">
      <c r="A1217" s="1">
        <v>2</v>
      </c>
      <c r="B1217" s="1">
        <v>9</v>
      </c>
      <c r="C1217" s="1">
        <v>4</v>
      </c>
      <c r="D1217" s="1">
        <v>1</v>
      </c>
      <c r="E1217" s="1">
        <v>0</v>
      </c>
      <c r="H1217" s="1">
        <v>340501</v>
      </c>
      <c r="I1217" s="1">
        <v>0</v>
      </c>
      <c r="J1217" s="5" t="str">
        <f t="shared" si="79"/>
        <v>340501/0</v>
      </c>
      <c r="K1217" s="2" t="s">
        <v>742</v>
      </c>
      <c r="L1217" s="1">
        <v>1</v>
      </c>
      <c r="M1217" s="1">
        <v>6</v>
      </c>
      <c r="N1217" s="1">
        <v>2</v>
      </c>
      <c r="O1217" s="1">
        <v>2</v>
      </c>
      <c r="P1217" s="1">
        <v>1</v>
      </c>
      <c r="Q1217" s="1">
        <v>9</v>
      </c>
      <c r="R1217" s="1">
        <v>10</v>
      </c>
      <c r="S1217" s="12">
        <v>200</v>
      </c>
      <c r="T1217" s="29">
        <v>2</v>
      </c>
      <c r="U1217" s="29">
        <v>29</v>
      </c>
      <c r="V1217" s="61">
        <v>18000000</v>
      </c>
      <c r="W1217" s="32">
        <f t="shared" si="85"/>
        <v>9296.2241836107569</v>
      </c>
      <c r="X1217" s="61">
        <v>0</v>
      </c>
      <c r="Y1217" s="32">
        <f t="shared" si="83"/>
        <v>0</v>
      </c>
      <c r="Z1217" s="61">
        <v>450000000</v>
      </c>
      <c r="AA1217" s="32">
        <f t="shared" si="84"/>
        <v>232405.60459026892</v>
      </c>
      <c r="AB1217" s="32">
        <v>0</v>
      </c>
      <c r="AC1217" s="32">
        <v>0</v>
      </c>
      <c r="AD1217" s="32">
        <v>0</v>
      </c>
      <c r="AE1217" s="32">
        <v>0</v>
      </c>
      <c r="AF1217" s="32">
        <v>0</v>
      </c>
      <c r="AG1217" s="32">
        <v>0</v>
      </c>
      <c r="AH1217" s="32">
        <v>0</v>
      </c>
      <c r="AI1217" s="21">
        <v>0</v>
      </c>
      <c r="AJ1217" s="21">
        <v>0</v>
      </c>
      <c r="AK1217" s="9">
        <v>0</v>
      </c>
      <c r="AL1217" s="9">
        <v>0</v>
      </c>
      <c r="AM1217" s="9">
        <v>0</v>
      </c>
      <c r="AN1217" s="21">
        <v>0</v>
      </c>
      <c r="AO1217" s="87">
        <v>0</v>
      </c>
      <c r="AP1217" s="83">
        <v>0</v>
      </c>
      <c r="AQ1217" s="24">
        <v>0</v>
      </c>
      <c r="AR1217" s="24">
        <v>0</v>
      </c>
      <c r="AS1217" s="24">
        <v>0</v>
      </c>
      <c r="AT1217" s="24">
        <v>0</v>
      </c>
      <c r="AU1217" s="24">
        <v>0</v>
      </c>
      <c r="AV1217" s="24">
        <f>VLOOKUP(J1217,Foglio4!$D$2:$I$1206,6,0)</f>
        <v>0</v>
      </c>
      <c r="AW1217" s="24">
        <f>VLOOKUP(SPESA!J1217,Foglio4!$D$2:$J$1206,7,0)</f>
        <v>0</v>
      </c>
    </row>
    <row r="1218" spans="1:49">
      <c r="A1218" s="1">
        <v>2</v>
      </c>
      <c r="B1218" s="1">
        <v>9</v>
      </c>
      <c r="C1218" s="1">
        <v>4</v>
      </c>
      <c r="D1218" s="1">
        <v>1</v>
      </c>
      <c r="E1218" s="1">
        <v>0</v>
      </c>
      <c r="H1218" s="1">
        <v>340502</v>
      </c>
      <c r="I1218" s="1">
        <v>0</v>
      </c>
      <c r="J1218" s="5" t="str">
        <f t="shared" si="79"/>
        <v>340502/0</v>
      </c>
      <c r="K1218" s="2" t="s">
        <v>743</v>
      </c>
      <c r="L1218" s="1">
        <v>1</v>
      </c>
      <c r="M1218" s="1">
        <v>6</v>
      </c>
      <c r="N1218" s="1">
        <v>2</v>
      </c>
      <c r="O1218" s="1">
        <v>2</v>
      </c>
      <c r="P1218" s="1">
        <v>1</v>
      </c>
      <c r="Q1218" s="1">
        <v>9</v>
      </c>
      <c r="R1218" s="1">
        <v>10</v>
      </c>
      <c r="S1218" s="12">
        <v>200</v>
      </c>
      <c r="T1218" s="29">
        <v>2</v>
      </c>
      <c r="U1218" s="29">
        <v>29</v>
      </c>
      <c r="V1218" s="61">
        <v>70530524</v>
      </c>
      <c r="W1218" s="32">
        <f t="shared" si="85"/>
        <v>36425.975716196604</v>
      </c>
      <c r="X1218" s="61">
        <v>800000000</v>
      </c>
      <c r="Y1218" s="32">
        <f t="shared" si="83"/>
        <v>413165.51927158918</v>
      </c>
      <c r="Z1218" s="61">
        <v>0</v>
      </c>
      <c r="AA1218" s="32">
        <f t="shared" si="84"/>
        <v>0</v>
      </c>
      <c r="AB1218" s="32">
        <v>0</v>
      </c>
      <c r="AC1218" s="32">
        <v>0</v>
      </c>
      <c r="AD1218" s="32">
        <v>0</v>
      </c>
      <c r="AE1218" s="32">
        <v>0</v>
      </c>
      <c r="AF1218" s="32">
        <v>0</v>
      </c>
      <c r="AG1218" s="32">
        <v>0</v>
      </c>
      <c r="AH1218" s="32">
        <v>0</v>
      </c>
      <c r="AI1218" s="21">
        <v>500000</v>
      </c>
      <c r="AJ1218" s="21">
        <v>0</v>
      </c>
      <c r="AK1218" s="9">
        <v>0</v>
      </c>
      <c r="AL1218" s="9">
        <v>0</v>
      </c>
      <c r="AM1218" s="9">
        <v>0</v>
      </c>
      <c r="AN1218" s="21">
        <v>15269.59</v>
      </c>
      <c r="AO1218" s="87">
        <v>0</v>
      </c>
      <c r="AP1218" s="83">
        <v>0</v>
      </c>
      <c r="AQ1218" s="24">
        <v>0</v>
      </c>
      <c r="AR1218" s="24">
        <v>0</v>
      </c>
      <c r="AS1218" s="24">
        <v>0</v>
      </c>
      <c r="AT1218" s="24">
        <v>0</v>
      </c>
      <c r="AU1218" s="24">
        <v>0</v>
      </c>
      <c r="AV1218" s="24">
        <f>VLOOKUP(J1218,Foglio4!$D$2:$I$1206,6,0)</f>
        <v>0</v>
      </c>
      <c r="AW1218" s="24">
        <f>VLOOKUP(SPESA!J1218,Foglio4!$D$2:$J$1206,7,0)</f>
        <v>0</v>
      </c>
    </row>
    <row r="1219" spans="1:49">
      <c r="A1219" s="1">
        <v>2</v>
      </c>
      <c r="B1219" s="1">
        <v>9</v>
      </c>
      <c r="C1219" s="1">
        <v>4</v>
      </c>
      <c r="D1219" s="1">
        <v>1</v>
      </c>
      <c r="E1219" s="1">
        <v>0</v>
      </c>
      <c r="H1219" s="1">
        <v>340502</v>
      </c>
      <c r="I1219" s="1">
        <v>71</v>
      </c>
      <c r="J1219" s="5" t="str">
        <f t="shared" si="79"/>
        <v>340502/71</v>
      </c>
      <c r="K1219" s="2" t="s">
        <v>744</v>
      </c>
      <c r="L1219" s="1">
        <v>1</v>
      </c>
      <c r="M1219" s="1">
        <v>6</v>
      </c>
      <c r="N1219" s="1">
        <v>2</v>
      </c>
      <c r="O1219" s="1">
        <v>5</v>
      </c>
      <c r="P1219" s="1">
        <v>2</v>
      </c>
      <c r="Q1219" s="1">
        <v>1</v>
      </c>
      <c r="R1219" s="1">
        <v>0</v>
      </c>
      <c r="S1219" s="12">
        <v>200</v>
      </c>
      <c r="T1219" s="29">
        <v>2</v>
      </c>
      <c r="U1219" s="29">
        <v>29</v>
      </c>
      <c r="V1219" s="61">
        <v>0</v>
      </c>
      <c r="W1219" s="32">
        <f t="shared" si="85"/>
        <v>0</v>
      </c>
      <c r="X1219" s="61">
        <v>0</v>
      </c>
      <c r="Y1219" s="32">
        <f t="shared" si="83"/>
        <v>0</v>
      </c>
      <c r="Z1219" s="61">
        <v>0</v>
      </c>
      <c r="AA1219" s="32">
        <f t="shared" si="84"/>
        <v>0</v>
      </c>
      <c r="AB1219" s="32">
        <v>0</v>
      </c>
      <c r="AC1219" s="32">
        <v>0</v>
      </c>
      <c r="AD1219" s="32">
        <v>0</v>
      </c>
      <c r="AE1219" s="32">
        <v>0</v>
      </c>
      <c r="AF1219" s="32">
        <v>0</v>
      </c>
      <c r="AG1219" s="32">
        <v>0</v>
      </c>
      <c r="AH1219" s="32">
        <v>0</v>
      </c>
      <c r="AI1219" s="21">
        <v>0</v>
      </c>
      <c r="AJ1219" s="21">
        <v>0</v>
      </c>
      <c r="AK1219" s="9">
        <v>0</v>
      </c>
      <c r="AL1219" s="9">
        <v>0</v>
      </c>
      <c r="AM1219" s="9">
        <v>0</v>
      </c>
      <c r="AN1219" s="21">
        <v>0</v>
      </c>
      <c r="AO1219" s="87">
        <v>0</v>
      </c>
      <c r="AP1219" s="83">
        <v>0</v>
      </c>
      <c r="AQ1219" s="24">
        <v>0</v>
      </c>
      <c r="AR1219" s="24">
        <v>0</v>
      </c>
      <c r="AS1219" s="24">
        <v>0</v>
      </c>
      <c r="AT1219" s="24">
        <v>0</v>
      </c>
      <c r="AU1219" s="24">
        <v>0</v>
      </c>
      <c r="AV1219" s="24">
        <f>VLOOKUP(J1219,Foglio4!$D$2:$I$1206,6,0)</f>
        <v>0</v>
      </c>
      <c r="AW1219" s="24">
        <f>VLOOKUP(SPESA!J1219,Foglio4!$D$2:$J$1206,7,0)</f>
        <v>0</v>
      </c>
    </row>
    <row r="1220" spans="1:49">
      <c r="A1220" s="5">
        <v>2</v>
      </c>
      <c r="B1220" s="5">
        <v>9</v>
      </c>
      <c r="C1220" s="5">
        <v>4</v>
      </c>
      <c r="D1220" s="5">
        <v>1</v>
      </c>
      <c r="E1220" s="5">
        <v>0</v>
      </c>
      <c r="F1220" s="5">
        <v>340503</v>
      </c>
      <c r="G1220" s="5">
        <v>0</v>
      </c>
      <c r="H1220" s="5">
        <v>0</v>
      </c>
      <c r="I1220" s="5">
        <v>0</v>
      </c>
      <c r="J1220" s="5" t="str">
        <f t="shared" si="79"/>
        <v>0/0</v>
      </c>
      <c r="K1220" s="2" t="s">
        <v>954</v>
      </c>
      <c r="L1220" s="5">
        <v>0</v>
      </c>
      <c r="M1220" s="5">
        <v>0</v>
      </c>
      <c r="N1220" s="5">
        <v>0</v>
      </c>
      <c r="O1220" s="5">
        <v>0</v>
      </c>
      <c r="P1220" s="5">
        <v>0</v>
      </c>
      <c r="Q1220" s="5">
        <v>0</v>
      </c>
      <c r="R1220" s="5">
        <v>0</v>
      </c>
      <c r="S1220" s="45">
        <v>702</v>
      </c>
      <c r="T1220" s="29">
        <v>2</v>
      </c>
      <c r="U1220" s="29">
        <v>29</v>
      </c>
      <c r="V1220" s="61">
        <v>0</v>
      </c>
      <c r="W1220" s="32">
        <f t="shared" si="85"/>
        <v>0</v>
      </c>
      <c r="X1220" s="61">
        <v>0</v>
      </c>
      <c r="Y1220" s="32">
        <f t="shared" si="83"/>
        <v>0</v>
      </c>
      <c r="Z1220" s="61">
        <v>0</v>
      </c>
      <c r="AA1220" s="32">
        <f t="shared" si="84"/>
        <v>0</v>
      </c>
      <c r="AB1220" s="32">
        <v>464811</v>
      </c>
      <c r="AC1220" s="32">
        <v>0</v>
      </c>
      <c r="AD1220" s="32">
        <v>625000</v>
      </c>
      <c r="AE1220" s="32">
        <v>0</v>
      </c>
      <c r="AF1220" s="32">
        <v>0</v>
      </c>
      <c r="AG1220" s="32">
        <v>0</v>
      </c>
      <c r="AH1220" s="32">
        <v>0</v>
      </c>
      <c r="AI1220" s="21">
        <v>0</v>
      </c>
      <c r="AJ1220" s="21">
        <v>0</v>
      </c>
      <c r="AK1220" s="9">
        <v>0</v>
      </c>
      <c r="AL1220" s="9">
        <v>0</v>
      </c>
      <c r="AM1220" s="9">
        <v>0</v>
      </c>
      <c r="AN1220" s="21">
        <v>0</v>
      </c>
      <c r="AO1220" s="87">
        <v>0</v>
      </c>
      <c r="AP1220" s="83">
        <v>0</v>
      </c>
      <c r="AQ1220" s="24">
        <v>0</v>
      </c>
      <c r="AR1220" s="24">
        <v>0</v>
      </c>
      <c r="AS1220" s="24">
        <v>0</v>
      </c>
      <c r="AT1220" s="24">
        <v>0</v>
      </c>
      <c r="AU1220" s="24">
        <v>0</v>
      </c>
      <c r="AV1220" s="24">
        <v>0</v>
      </c>
      <c r="AW1220" s="24">
        <v>0</v>
      </c>
    </row>
    <row r="1221" spans="1:49">
      <c r="A1221" s="5">
        <v>2</v>
      </c>
      <c r="B1221" s="5">
        <v>9</v>
      </c>
      <c r="C1221" s="5">
        <v>5</v>
      </c>
      <c r="D1221" s="5">
        <v>1</v>
      </c>
      <c r="E1221" s="5">
        <v>0</v>
      </c>
      <c r="F1221" s="5">
        <v>345300</v>
      </c>
      <c r="G1221" s="5">
        <v>0</v>
      </c>
      <c r="H1221" s="5">
        <v>0</v>
      </c>
      <c r="I1221" s="5">
        <v>0</v>
      </c>
      <c r="J1221" s="5" t="str">
        <f t="shared" si="79"/>
        <v>0/0</v>
      </c>
      <c r="K1221" s="2" t="s">
        <v>1058</v>
      </c>
      <c r="L1221" s="5">
        <v>0</v>
      </c>
      <c r="M1221" s="5">
        <v>0</v>
      </c>
      <c r="N1221" s="5">
        <v>0</v>
      </c>
      <c r="O1221" s="5">
        <v>0</v>
      </c>
      <c r="P1221" s="5">
        <v>0</v>
      </c>
      <c r="Q1221" s="5">
        <v>0</v>
      </c>
      <c r="R1221" s="5">
        <v>0</v>
      </c>
      <c r="S1221" s="64">
        <v>200</v>
      </c>
      <c r="T1221" s="29">
        <v>2</v>
      </c>
      <c r="U1221" s="29">
        <v>5</v>
      </c>
      <c r="V1221" s="61">
        <v>574000000</v>
      </c>
      <c r="W1221" s="32">
        <f t="shared" si="85"/>
        <v>296446.26007736527</v>
      </c>
      <c r="X1221" s="61">
        <v>0</v>
      </c>
      <c r="Y1221" s="32">
        <f t="shared" si="83"/>
        <v>0</v>
      </c>
      <c r="Z1221" s="61">
        <v>574000000</v>
      </c>
      <c r="AA1221" s="32">
        <f t="shared" si="84"/>
        <v>296446.26007736527</v>
      </c>
      <c r="AB1221" s="32">
        <v>0</v>
      </c>
      <c r="AC1221" s="32">
        <v>0</v>
      </c>
      <c r="AD1221" s="32">
        <v>0</v>
      </c>
      <c r="AE1221" s="32">
        <v>0</v>
      </c>
      <c r="AF1221" s="32">
        <v>0</v>
      </c>
      <c r="AG1221" s="32">
        <v>0</v>
      </c>
      <c r="AH1221" s="32">
        <v>0</v>
      </c>
      <c r="AI1221" s="21">
        <v>0</v>
      </c>
      <c r="AJ1221" s="21">
        <v>0</v>
      </c>
      <c r="AK1221" s="9">
        <v>0</v>
      </c>
      <c r="AL1221" s="9">
        <v>0</v>
      </c>
      <c r="AM1221" s="9">
        <v>0</v>
      </c>
      <c r="AN1221" s="21">
        <v>0</v>
      </c>
      <c r="AO1221" s="87">
        <v>0</v>
      </c>
      <c r="AP1221" s="83">
        <v>0</v>
      </c>
      <c r="AQ1221" s="24">
        <v>0</v>
      </c>
      <c r="AR1221" s="24">
        <v>0</v>
      </c>
      <c r="AS1221" s="24">
        <v>0</v>
      </c>
      <c r="AT1221" s="24">
        <v>0</v>
      </c>
      <c r="AU1221" s="24">
        <v>0</v>
      </c>
      <c r="AV1221" s="24">
        <v>0</v>
      </c>
      <c r="AW1221" s="24">
        <v>0</v>
      </c>
    </row>
    <row r="1222" spans="1:49">
      <c r="A1222" s="1">
        <v>2</v>
      </c>
      <c r="B1222" s="1">
        <v>9</v>
      </c>
      <c r="C1222" s="1">
        <v>5</v>
      </c>
      <c r="D1222" s="1">
        <v>1</v>
      </c>
      <c r="E1222" s="1">
        <v>0</v>
      </c>
      <c r="F1222" s="5">
        <v>345311</v>
      </c>
      <c r="G1222" s="5">
        <v>0</v>
      </c>
      <c r="H1222" s="1">
        <v>345310</v>
      </c>
      <c r="I1222" s="1">
        <v>0</v>
      </c>
      <c r="J1222" s="5" t="str">
        <f t="shared" si="79"/>
        <v>345310/0</v>
      </c>
      <c r="K1222" s="2" t="s">
        <v>745</v>
      </c>
      <c r="L1222" s="1">
        <v>1</v>
      </c>
      <c r="M1222" s="1">
        <v>6</v>
      </c>
      <c r="N1222" s="1">
        <v>2</v>
      </c>
      <c r="O1222" s="1">
        <v>2</v>
      </c>
      <c r="P1222" s="1">
        <v>1</v>
      </c>
      <c r="Q1222" s="1">
        <v>9</v>
      </c>
      <c r="R1222" s="1">
        <v>999</v>
      </c>
      <c r="S1222" s="12">
        <v>200</v>
      </c>
      <c r="T1222" s="29">
        <v>2</v>
      </c>
      <c r="U1222" s="29">
        <v>5</v>
      </c>
      <c r="V1222" s="61">
        <v>0</v>
      </c>
      <c r="W1222" s="32">
        <f t="shared" si="85"/>
        <v>0</v>
      </c>
      <c r="X1222" s="61">
        <v>0</v>
      </c>
      <c r="Y1222" s="32">
        <f t="shared" si="83"/>
        <v>0</v>
      </c>
      <c r="Z1222" s="61">
        <v>99536000</v>
      </c>
      <c r="AA1222" s="32">
        <f t="shared" si="84"/>
        <v>51406.053907771129</v>
      </c>
      <c r="AB1222" s="32">
        <v>0</v>
      </c>
      <c r="AC1222" s="32">
        <v>0</v>
      </c>
      <c r="AD1222" s="32">
        <v>8000</v>
      </c>
      <c r="AE1222" s="32">
        <v>0</v>
      </c>
      <c r="AF1222" s="32">
        <v>0</v>
      </c>
      <c r="AG1222" s="32">
        <v>0</v>
      </c>
      <c r="AH1222" s="32">
        <v>1296</v>
      </c>
      <c r="AI1222" s="21">
        <v>0</v>
      </c>
      <c r="AJ1222" s="21">
        <v>30000</v>
      </c>
      <c r="AK1222" s="9">
        <v>0</v>
      </c>
      <c r="AL1222" s="9">
        <v>0</v>
      </c>
      <c r="AM1222" s="9">
        <v>0</v>
      </c>
      <c r="AN1222" s="21">
        <v>30000</v>
      </c>
      <c r="AO1222" s="87">
        <v>0</v>
      </c>
      <c r="AP1222" s="83">
        <v>0</v>
      </c>
      <c r="AQ1222" s="24">
        <v>0</v>
      </c>
      <c r="AR1222" s="24">
        <v>9950.93</v>
      </c>
      <c r="AS1222" s="24">
        <v>27049.07</v>
      </c>
      <c r="AT1222" s="24">
        <v>35380</v>
      </c>
      <c r="AU1222" s="24">
        <v>0</v>
      </c>
      <c r="AV1222" s="24">
        <f>VLOOKUP(J1222,Foglio4!$D$2:$I$1206,6,0)</f>
        <v>0</v>
      </c>
      <c r="AW1222" s="24">
        <f>VLOOKUP(SPESA!J1222,Foglio4!$D$2:$J$1206,7,0)</f>
        <v>0</v>
      </c>
    </row>
    <row r="1223" spans="1:49">
      <c r="A1223" s="5">
        <v>2</v>
      </c>
      <c r="B1223" s="5">
        <v>9</v>
      </c>
      <c r="C1223" s="5">
        <v>5</v>
      </c>
      <c r="D1223" s="5">
        <v>1</v>
      </c>
      <c r="E1223" s="5">
        <v>0</v>
      </c>
      <c r="F1223" s="5">
        <v>345310</v>
      </c>
      <c r="G1223" s="5">
        <v>0</v>
      </c>
      <c r="H1223" s="5">
        <v>0</v>
      </c>
      <c r="I1223" s="5">
        <v>0</v>
      </c>
      <c r="J1223" s="5" t="str">
        <f t="shared" si="79"/>
        <v>0/0</v>
      </c>
      <c r="K1223" s="2" t="s">
        <v>1103</v>
      </c>
      <c r="L1223" s="5">
        <v>0</v>
      </c>
      <c r="M1223" s="5">
        <v>0</v>
      </c>
      <c r="N1223" s="5">
        <v>0</v>
      </c>
      <c r="O1223" s="5">
        <v>0</v>
      </c>
      <c r="P1223" s="5">
        <v>0</v>
      </c>
      <c r="Q1223" s="5">
        <v>0</v>
      </c>
      <c r="R1223" s="5">
        <v>0</v>
      </c>
      <c r="S1223" s="74">
        <v>200</v>
      </c>
      <c r="T1223" s="29">
        <v>2</v>
      </c>
      <c r="U1223" s="29">
        <v>5</v>
      </c>
      <c r="V1223" s="61">
        <v>67353600</v>
      </c>
      <c r="W1223" s="32">
        <f t="shared" si="85"/>
        <v>34785.231398513635</v>
      </c>
      <c r="X1223" s="61">
        <v>0</v>
      </c>
      <c r="Y1223" s="32">
        <v>0</v>
      </c>
      <c r="Z1223" s="61">
        <v>0</v>
      </c>
      <c r="AA1223" s="32">
        <v>0</v>
      </c>
      <c r="AB1223" s="32">
        <v>0</v>
      </c>
      <c r="AC1223" s="32">
        <v>0</v>
      </c>
      <c r="AD1223" s="32">
        <v>0</v>
      </c>
      <c r="AE1223" s="32">
        <v>0</v>
      </c>
      <c r="AF1223" s="32">
        <v>0</v>
      </c>
      <c r="AG1223" s="32">
        <v>0</v>
      </c>
      <c r="AH1223" s="32">
        <v>0</v>
      </c>
      <c r="AI1223" s="21">
        <v>0</v>
      </c>
      <c r="AJ1223" s="21">
        <v>0</v>
      </c>
      <c r="AK1223" s="9">
        <v>0</v>
      </c>
      <c r="AL1223" s="9">
        <v>0</v>
      </c>
      <c r="AM1223" s="9">
        <v>0</v>
      </c>
      <c r="AN1223" s="21">
        <v>0</v>
      </c>
      <c r="AO1223" s="87">
        <v>0</v>
      </c>
      <c r="AP1223" s="83">
        <v>0</v>
      </c>
      <c r="AQ1223" s="24">
        <v>0</v>
      </c>
      <c r="AR1223" s="24">
        <v>0</v>
      </c>
      <c r="AS1223" s="24">
        <v>0</v>
      </c>
      <c r="AT1223" s="24">
        <v>0</v>
      </c>
      <c r="AU1223" s="24">
        <v>0</v>
      </c>
      <c r="AV1223" s="24">
        <v>0</v>
      </c>
      <c r="AW1223" s="24">
        <v>0</v>
      </c>
    </row>
    <row r="1224" spans="1:49">
      <c r="A1224" s="1">
        <v>2</v>
      </c>
      <c r="B1224" s="1">
        <v>9</v>
      </c>
      <c r="C1224" s="1">
        <v>5</v>
      </c>
      <c r="D1224" s="1">
        <v>1</v>
      </c>
      <c r="E1224" s="1">
        <v>0</v>
      </c>
      <c r="H1224" s="1">
        <v>345310</v>
      </c>
      <c r="I1224" s="1">
        <v>71</v>
      </c>
      <c r="J1224" s="5" t="str">
        <f t="shared" si="79"/>
        <v>345310/71</v>
      </c>
      <c r="K1224" s="2" t="s">
        <v>746</v>
      </c>
      <c r="L1224" s="1">
        <v>1</v>
      </c>
      <c r="M1224" s="1">
        <v>6</v>
      </c>
      <c r="N1224" s="1">
        <v>2</v>
      </c>
      <c r="O1224" s="1">
        <v>5</v>
      </c>
      <c r="P1224" s="1">
        <v>2</v>
      </c>
      <c r="Q1224" s="1">
        <v>1</v>
      </c>
      <c r="R1224" s="1">
        <v>0</v>
      </c>
      <c r="S1224" s="12">
        <v>200</v>
      </c>
      <c r="T1224" s="29">
        <v>2</v>
      </c>
      <c r="U1224" s="29">
        <v>5</v>
      </c>
      <c r="V1224" s="61">
        <v>0</v>
      </c>
      <c r="W1224" s="32">
        <f t="shared" si="85"/>
        <v>0</v>
      </c>
      <c r="X1224" s="61">
        <v>0</v>
      </c>
      <c r="Y1224" s="32">
        <f t="shared" si="83"/>
        <v>0</v>
      </c>
      <c r="Z1224" s="61">
        <v>0</v>
      </c>
      <c r="AA1224" s="32">
        <f t="shared" si="84"/>
        <v>0</v>
      </c>
      <c r="AB1224" s="32">
        <v>0</v>
      </c>
      <c r="AC1224" s="32">
        <v>0</v>
      </c>
      <c r="AD1224" s="32">
        <v>0</v>
      </c>
      <c r="AE1224" s="32">
        <v>0</v>
      </c>
      <c r="AF1224" s="32">
        <v>0</v>
      </c>
      <c r="AG1224" s="32">
        <v>0</v>
      </c>
      <c r="AH1224" s="32">
        <v>0</v>
      </c>
      <c r="AI1224" s="21">
        <v>0</v>
      </c>
      <c r="AJ1224" s="21">
        <v>0</v>
      </c>
      <c r="AK1224" s="9">
        <v>0</v>
      </c>
      <c r="AL1224" s="9">
        <v>0</v>
      </c>
      <c r="AM1224" s="9">
        <v>0</v>
      </c>
      <c r="AN1224" s="21">
        <v>0</v>
      </c>
      <c r="AO1224" s="87">
        <v>0</v>
      </c>
      <c r="AP1224" s="83">
        <v>0</v>
      </c>
      <c r="AQ1224" s="24">
        <v>0</v>
      </c>
      <c r="AR1224" s="24">
        <v>0</v>
      </c>
      <c r="AS1224" s="24">
        <v>0</v>
      </c>
      <c r="AT1224" s="24">
        <v>0</v>
      </c>
      <c r="AU1224" s="24">
        <v>0</v>
      </c>
      <c r="AV1224" s="24">
        <f>VLOOKUP(J1224,Foglio4!$D$2:$I$1206,6,0)</f>
        <v>0</v>
      </c>
      <c r="AW1224" s="24">
        <f>VLOOKUP(SPESA!J1224,Foglio4!$D$2:$J$1206,7,0)</f>
        <v>0</v>
      </c>
    </row>
    <row r="1225" spans="1:49">
      <c r="A1225" s="5">
        <v>2</v>
      </c>
      <c r="B1225" s="5">
        <v>9</v>
      </c>
      <c r="C1225" s="5">
        <v>6</v>
      </c>
      <c r="D1225" s="5">
        <v>1</v>
      </c>
      <c r="E1225" s="5">
        <v>0</v>
      </c>
      <c r="F1225" s="5">
        <v>350200</v>
      </c>
      <c r="G1225" s="5">
        <v>0</v>
      </c>
      <c r="H1225" s="5">
        <v>0</v>
      </c>
      <c r="I1225" s="5">
        <v>0</v>
      </c>
      <c r="J1225" s="5" t="str">
        <f t="shared" si="79"/>
        <v>0/0</v>
      </c>
      <c r="K1225" s="2" t="s">
        <v>1059</v>
      </c>
      <c r="L1225" s="5">
        <v>0</v>
      </c>
      <c r="M1225" s="5">
        <v>0</v>
      </c>
      <c r="N1225" s="5">
        <v>0</v>
      </c>
      <c r="O1225" s="5">
        <v>0</v>
      </c>
      <c r="P1225" s="5">
        <v>0</v>
      </c>
      <c r="Q1225" s="5">
        <v>0</v>
      </c>
      <c r="R1225" s="5">
        <v>0</v>
      </c>
      <c r="S1225" s="65">
        <v>200</v>
      </c>
      <c r="T1225" s="29">
        <v>2</v>
      </c>
      <c r="U1225" s="29">
        <v>3</v>
      </c>
      <c r="V1225" s="61">
        <v>0</v>
      </c>
      <c r="W1225" s="32">
        <f t="shared" si="85"/>
        <v>0</v>
      </c>
      <c r="X1225" s="61">
        <v>0</v>
      </c>
      <c r="Y1225" s="32">
        <f t="shared" si="83"/>
        <v>0</v>
      </c>
      <c r="Z1225" s="61">
        <v>585000000</v>
      </c>
      <c r="AA1225" s="32">
        <f t="shared" si="84"/>
        <v>302127.2859673496</v>
      </c>
      <c r="AB1225" s="32">
        <v>0</v>
      </c>
      <c r="AC1225" s="32">
        <v>0</v>
      </c>
      <c r="AD1225" s="32">
        <v>0</v>
      </c>
      <c r="AE1225" s="32">
        <v>0</v>
      </c>
      <c r="AF1225" s="32">
        <v>0</v>
      </c>
      <c r="AG1225" s="32">
        <v>0</v>
      </c>
      <c r="AH1225" s="32">
        <v>0</v>
      </c>
      <c r="AI1225" s="21">
        <v>0</v>
      </c>
      <c r="AJ1225" s="21">
        <v>0</v>
      </c>
      <c r="AK1225" s="9">
        <v>0</v>
      </c>
      <c r="AL1225" s="9">
        <v>0</v>
      </c>
      <c r="AM1225" s="9">
        <v>0</v>
      </c>
      <c r="AN1225" s="21">
        <v>0</v>
      </c>
      <c r="AO1225" s="87">
        <v>0</v>
      </c>
      <c r="AP1225" s="83">
        <v>0</v>
      </c>
      <c r="AQ1225" s="24">
        <v>0</v>
      </c>
      <c r="AR1225" s="24">
        <v>0</v>
      </c>
      <c r="AS1225" s="24">
        <v>0</v>
      </c>
      <c r="AT1225" s="24">
        <v>0</v>
      </c>
      <c r="AU1225" s="24">
        <v>0</v>
      </c>
      <c r="AV1225" s="24">
        <v>0</v>
      </c>
      <c r="AW1225" s="24">
        <v>0</v>
      </c>
    </row>
    <row r="1226" spans="1:49">
      <c r="A1226" s="5">
        <v>2</v>
      </c>
      <c r="B1226" s="5">
        <v>9</v>
      </c>
      <c r="C1226" s="5">
        <v>6</v>
      </c>
      <c r="D1226" s="5">
        <v>1</v>
      </c>
      <c r="E1226" s="5">
        <v>0</v>
      </c>
      <c r="H1226" s="5">
        <v>350250</v>
      </c>
      <c r="I1226" s="5">
        <v>0</v>
      </c>
      <c r="J1226" s="5" t="str">
        <f t="shared" si="79"/>
        <v>350250/0</v>
      </c>
      <c r="K1226" s="2" t="s">
        <v>856</v>
      </c>
      <c r="L1226" s="5">
        <v>0</v>
      </c>
      <c r="M1226" s="5">
        <v>0</v>
      </c>
      <c r="N1226" s="5">
        <v>0</v>
      </c>
      <c r="O1226" s="5">
        <v>0</v>
      </c>
      <c r="P1226" s="5">
        <v>0</v>
      </c>
      <c r="Q1226" s="5">
        <v>0</v>
      </c>
      <c r="R1226" s="5">
        <v>0</v>
      </c>
      <c r="S1226" s="12">
        <v>702</v>
      </c>
      <c r="T1226" s="29">
        <v>2</v>
      </c>
      <c r="U1226" s="29">
        <v>30</v>
      </c>
      <c r="V1226" s="61">
        <v>0</v>
      </c>
      <c r="W1226" s="32">
        <f t="shared" si="85"/>
        <v>0</v>
      </c>
      <c r="X1226" s="61">
        <v>8715000</v>
      </c>
      <c r="Y1226" s="32">
        <f t="shared" si="83"/>
        <v>4500.9218755648744</v>
      </c>
      <c r="Z1226" s="61">
        <v>0</v>
      </c>
      <c r="AA1226" s="32">
        <f t="shared" si="84"/>
        <v>0</v>
      </c>
      <c r="AB1226" s="32">
        <v>22030</v>
      </c>
      <c r="AC1226" s="32">
        <v>0</v>
      </c>
      <c r="AD1226" s="32">
        <v>0</v>
      </c>
      <c r="AE1226" s="32">
        <v>0</v>
      </c>
      <c r="AF1226" s="32">
        <v>0</v>
      </c>
      <c r="AG1226" s="32">
        <v>0</v>
      </c>
      <c r="AH1226" s="32">
        <v>90000</v>
      </c>
      <c r="AI1226" s="21">
        <v>0</v>
      </c>
      <c r="AJ1226" s="21">
        <v>0</v>
      </c>
      <c r="AK1226" s="9">
        <v>0</v>
      </c>
      <c r="AL1226" s="9">
        <v>0</v>
      </c>
      <c r="AM1226" s="9">
        <v>0</v>
      </c>
      <c r="AN1226" s="21">
        <v>0</v>
      </c>
      <c r="AO1226" s="87">
        <v>0</v>
      </c>
      <c r="AP1226" s="83">
        <v>0</v>
      </c>
      <c r="AQ1226" s="24">
        <v>0</v>
      </c>
      <c r="AR1226" s="24">
        <v>0</v>
      </c>
      <c r="AS1226" s="24">
        <v>0</v>
      </c>
      <c r="AT1226" s="24">
        <v>0</v>
      </c>
      <c r="AU1226" s="24">
        <v>0</v>
      </c>
      <c r="AV1226" s="24">
        <v>0</v>
      </c>
      <c r="AW1226" s="24">
        <v>0</v>
      </c>
    </row>
    <row r="1227" spans="1:49">
      <c r="A1227" s="1">
        <v>2</v>
      </c>
      <c r="B1227" s="1">
        <v>9</v>
      </c>
      <c r="C1227" s="1">
        <v>6</v>
      </c>
      <c r="D1227" s="1">
        <v>3</v>
      </c>
      <c r="E1227" s="1">
        <v>0</v>
      </c>
      <c r="F1227" s="5">
        <v>350251</v>
      </c>
      <c r="G1227" s="5">
        <v>0</v>
      </c>
      <c r="H1227" s="1">
        <v>350260</v>
      </c>
      <c r="I1227" s="1">
        <v>0</v>
      </c>
      <c r="J1227" s="5" t="str">
        <f t="shared" si="79"/>
        <v>350260/0</v>
      </c>
      <c r="K1227" s="2" t="s">
        <v>747</v>
      </c>
      <c r="L1227" s="1">
        <v>1</v>
      </c>
      <c r="M1227" s="1">
        <v>6</v>
      </c>
      <c r="N1227" s="1">
        <v>2</v>
      </c>
      <c r="O1227" s="1">
        <v>2</v>
      </c>
      <c r="P1227" s="1">
        <v>1</v>
      </c>
      <c r="Q1227" s="1">
        <v>3</v>
      </c>
      <c r="R1227" s="1">
        <v>999</v>
      </c>
      <c r="S1227" s="12">
        <v>200</v>
      </c>
      <c r="T1227" s="29">
        <v>2</v>
      </c>
      <c r="U1227" s="29">
        <v>30</v>
      </c>
      <c r="V1227" s="61">
        <v>7000000</v>
      </c>
      <c r="W1227" s="32">
        <f t="shared" si="85"/>
        <v>3615.1982936264053</v>
      </c>
      <c r="X1227" s="61">
        <v>17000000</v>
      </c>
      <c r="Y1227" s="32">
        <f t="shared" si="83"/>
        <v>8779.767284521271</v>
      </c>
      <c r="Z1227" s="61">
        <v>0</v>
      </c>
      <c r="AA1227" s="32">
        <f t="shared" si="84"/>
        <v>0</v>
      </c>
      <c r="AB1227" s="32">
        <v>10000</v>
      </c>
      <c r="AC1227" s="32">
        <v>11500</v>
      </c>
      <c r="AD1227" s="32">
        <v>10000</v>
      </c>
      <c r="AE1227" s="32">
        <v>25000</v>
      </c>
      <c r="AF1227" s="32">
        <v>4963.96</v>
      </c>
      <c r="AG1227" s="32">
        <v>4964.79</v>
      </c>
      <c r="AH1227" s="32">
        <v>5000</v>
      </c>
      <c r="AI1227" s="21">
        <v>2999.73</v>
      </c>
      <c r="AJ1227" s="21">
        <v>5000</v>
      </c>
      <c r="AK1227" s="9">
        <v>0</v>
      </c>
      <c r="AL1227" s="9">
        <v>0</v>
      </c>
      <c r="AM1227" s="9">
        <v>0</v>
      </c>
      <c r="AN1227" s="21">
        <v>0</v>
      </c>
      <c r="AO1227" s="87">
        <v>0</v>
      </c>
      <c r="AP1227" s="83">
        <v>49938.55</v>
      </c>
      <c r="AQ1227" s="24">
        <v>0</v>
      </c>
      <c r="AR1227" s="24">
        <v>0</v>
      </c>
      <c r="AS1227" s="24">
        <v>0</v>
      </c>
      <c r="AT1227" s="24">
        <v>0</v>
      </c>
      <c r="AU1227" s="24">
        <v>0</v>
      </c>
      <c r="AV1227" s="24">
        <f>VLOOKUP(J1227,Foglio4!$D$2:$I$1206,6,0)</f>
        <v>0</v>
      </c>
      <c r="AW1227" s="24">
        <f>VLOOKUP(SPESA!J1227,Foglio4!$D$2:$J$1206,7,0)</f>
        <v>0</v>
      </c>
    </row>
    <row r="1228" spans="1:49">
      <c r="A1228" s="5">
        <v>2</v>
      </c>
      <c r="B1228" s="5">
        <v>9</v>
      </c>
      <c r="C1228" s="5">
        <v>6</v>
      </c>
      <c r="D1228" s="5">
        <v>1</v>
      </c>
      <c r="E1228" s="5">
        <v>0</v>
      </c>
      <c r="F1228" s="5">
        <v>350252</v>
      </c>
      <c r="G1228" s="5">
        <v>0</v>
      </c>
      <c r="H1228" s="5">
        <v>0</v>
      </c>
      <c r="I1228" s="5">
        <v>0</v>
      </c>
      <c r="J1228" s="5" t="str">
        <f t="shared" ref="J1228:J1291" si="86">CONCATENATE(H1228,"/",I1228)</f>
        <v>0/0</v>
      </c>
      <c r="K1228" s="2" t="s">
        <v>1084</v>
      </c>
      <c r="L1228" s="5">
        <v>0</v>
      </c>
      <c r="M1228" s="5">
        <v>0</v>
      </c>
      <c r="N1228" s="5">
        <v>0</v>
      </c>
      <c r="O1228" s="5">
        <v>0</v>
      </c>
      <c r="P1228" s="5">
        <v>0</v>
      </c>
      <c r="Q1228" s="5">
        <v>0</v>
      </c>
      <c r="R1228" s="5">
        <v>0</v>
      </c>
      <c r="S1228" s="70">
        <v>200</v>
      </c>
      <c r="T1228" s="29">
        <v>2</v>
      </c>
      <c r="U1228" s="29">
        <v>3</v>
      </c>
      <c r="V1228" s="61">
        <v>0</v>
      </c>
      <c r="W1228" s="32">
        <f t="shared" si="85"/>
        <v>0</v>
      </c>
      <c r="X1228" s="61">
        <v>18000000</v>
      </c>
      <c r="Y1228" s="32">
        <f t="shared" si="83"/>
        <v>9296.2241836107569</v>
      </c>
      <c r="Z1228" s="61">
        <v>0</v>
      </c>
      <c r="AA1228" s="32">
        <v>0</v>
      </c>
      <c r="AB1228" s="32">
        <v>0</v>
      </c>
      <c r="AC1228" s="32">
        <v>0</v>
      </c>
      <c r="AD1228" s="32">
        <v>0</v>
      </c>
      <c r="AE1228" s="32">
        <v>0</v>
      </c>
      <c r="AF1228" s="32">
        <v>0</v>
      </c>
      <c r="AG1228" s="32">
        <v>0</v>
      </c>
      <c r="AH1228" s="32">
        <v>0</v>
      </c>
      <c r="AI1228" s="21">
        <v>0</v>
      </c>
      <c r="AJ1228" s="21">
        <v>0</v>
      </c>
      <c r="AK1228" s="9">
        <v>0</v>
      </c>
      <c r="AL1228" s="9">
        <v>0</v>
      </c>
      <c r="AM1228" s="9">
        <v>0</v>
      </c>
      <c r="AN1228" s="21">
        <v>0</v>
      </c>
      <c r="AO1228" s="87">
        <v>0</v>
      </c>
      <c r="AP1228" s="83">
        <v>0</v>
      </c>
      <c r="AQ1228" s="24">
        <v>0</v>
      </c>
      <c r="AR1228" s="24">
        <v>0</v>
      </c>
      <c r="AS1228" s="24">
        <v>0</v>
      </c>
      <c r="AT1228" s="24">
        <v>0</v>
      </c>
      <c r="AU1228" s="24">
        <v>0</v>
      </c>
      <c r="AV1228" s="24">
        <v>0</v>
      </c>
      <c r="AW1228" s="24">
        <v>0</v>
      </c>
    </row>
    <row r="1229" spans="1:49">
      <c r="A1229" s="1">
        <v>2</v>
      </c>
      <c r="B1229" s="1">
        <v>9</v>
      </c>
      <c r="C1229" s="1">
        <v>6</v>
      </c>
      <c r="D1229" s="1">
        <v>3</v>
      </c>
      <c r="E1229" s="1">
        <v>0</v>
      </c>
      <c r="H1229" s="1">
        <v>350260</v>
      </c>
      <c r="I1229" s="1">
        <v>71</v>
      </c>
      <c r="J1229" s="5" t="str">
        <f t="shared" si="86"/>
        <v>350260/71</v>
      </c>
      <c r="K1229" s="2" t="s">
        <v>748</v>
      </c>
      <c r="L1229" s="1">
        <v>1</v>
      </c>
      <c r="M1229" s="1">
        <v>6</v>
      </c>
      <c r="N1229" s="1">
        <v>2</v>
      </c>
      <c r="O1229" s="1">
        <v>5</v>
      </c>
      <c r="P1229" s="1">
        <v>2</v>
      </c>
      <c r="Q1229" s="1">
        <v>1</v>
      </c>
      <c r="R1229" s="1">
        <v>0</v>
      </c>
      <c r="S1229" s="12">
        <v>200</v>
      </c>
      <c r="T1229" s="29">
        <v>2</v>
      </c>
      <c r="U1229" s="29">
        <v>30</v>
      </c>
      <c r="V1229" s="61">
        <v>0</v>
      </c>
      <c r="W1229" s="32">
        <f t="shared" si="85"/>
        <v>0</v>
      </c>
      <c r="X1229" s="61">
        <v>0</v>
      </c>
      <c r="Y1229" s="32">
        <f t="shared" si="83"/>
        <v>0</v>
      </c>
      <c r="Z1229" s="61">
        <v>0</v>
      </c>
      <c r="AA1229" s="32">
        <f t="shared" si="84"/>
        <v>0</v>
      </c>
      <c r="AB1229" s="32">
        <v>0</v>
      </c>
      <c r="AC1229" s="32">
        <v>0</v>
      </c>
      <c r="AD1229" s="32">
        <v>0</v>
      </c>
      <c r="AE1229" s="32">
        <v>0</v>
      </c>
      <c r="AF1229" s="32">
        <v>0</v>
      </c>
      <c r="AG1229" s="32">
        <v>0</v>
      </c>
      <c r="AH1229" s="32">
        <v>0</v>
      </c>
      <c r="AI1229" s="21">
        <v>0</v>
      </c>
      <c r="AJ1229" s="21">
        <v>0</v>
      </c>
      <c r="AK1229" s="9">
        <v>0</v>
      </c>
      <c r="AL1229" s="9">
        <v>0</v>
      </c>
      <c r="AM1229" s="9">
        <v>0</v>
      </c>
      <c r="AN1229" s="21">
        <v>0</v>
      </c>
      <c r="AO1229" s="87">
        <v>0</v>
      </c>
      <c r="AP1229" s="83">
        <v>0</v>
      </c>
      <c r="AQ1229" s="24">
        <v>0</v>
      </c>
      <c r="AR1229" s="24">
        <v>0</v>
      </c>
      <c r="AS1229" s="24">
        <v>0</v>
      </c>
      <c r="AT1229" s="24">
        <v>0</v>
      </c>
      <c r="AU1229" s="24">
        <v>0</v>
      </c>
      <c r="AV1229" s="24">
        <f>VLOOKUP(J1229,Foglio4!$D$2:$I$1206,6,0)</f>
        <v>0</v>
      </c>
      <c r="AW1229" s="24">
        <f>VLOOKUP(SPESA!J1229,Foglio4!$D$2:$J$1206,7,0)</f>
        <v>0</v>
      </c>
    </row>
    <row r="1230" spans="1:49">
      <c r="A1230" s="1">
        <v>2</v>
      </c>
      <c r="B1230" s="1">
        <v>9</v>
      </c>
      <c r="C1230" s="1">
        <v>6</v>
      </c>
      <c r="D1230" s="1">
        <v>1</v>
      </c>
      <c r="E1230" s="1">
        <v>0</v>
      </c>
      <c r="H1230" s="1">
        <v>350290</v>
      </c>
      <c r="I1230" s="1">
        <v>0</v>
      </c>
      <c r="J1230" s="5" t="str">
        <f t="shared" si="86"/>
        <v>350290/0</v>
      </c>
      <c r="K1230" s="2" t="s">
        <v>749</v>
      </c>
      <c r="L1230" s="1">
        <v>1</v>
      </c>
      <c r="M1230" s="1">
        <v>6</v>
      </c>
      <c r="N1230" s="1">
        <v>2</v>
      </c>
      <c r="O1230" s="1">
        <v>2</v>
      </c>
      <c r="P1230" s="1">
        <v>2</v>
      </c>
      <c r="Q1230" s="1">
        <v>1</v>
      </c>
      <c r="R1230" s="1">
        <v>999</v>
      </c>
      <c r="S1230" s="12">
        <v>200</v>
      </c>
      <c r="T1230" s="29">
        <v>2</v>
      </c>
      <c r="U1230" s="29">
        <v>30</v>
      </c>
      <c r="V1230" s="61">
        <v>0</v>
      </c>
      <c r="W1230" s="32">
        <f t="shared" si="85"/>
        <v>0</v>
      </c>
      <c r="X1230" s="61">
        <v>0</v>
      </c>
      <c r="Y1230" s="32">
        <f t="shared" si="83"/>
        <v>0</v>
      </c>
      <c r="Z1230" s="61">
        <v>0</v>
      </c>
      <c r="AA1230" s="32">
        <f t="shared" si="84"/>
        <v>0</v>
      </c>
      <c r="AB1230" s="32">
        <v>0</v>
      </c>
      <c r="AC1230" s="32">
        <v>0</v>
      </c>
      <c r="AD1230" s="32">
        <v>0</v>
      </c>
      <c r="AE1230" s="32">
        <v>0</v>
      </c>
      <c r="AF1230" s="32">
        <v>0</v>
      </c>
      <c r="AG1230" s="32">
        <v>0</v>
      </c>
      <c r="AH1230" s="32">
        <v>0</v>
      </c>
      <c r="AI1230" s="21">
        <v>0</v>
      </c>
      <c r="AJ1230" s="21">
        <v>0</v>
      </c>
      <c r="AK1230" s="9">
        <v>18735</v>
      </c>
      <c r="AL1230" s="9">
        <v>0</v>
      </c>
      <c r="AM1230" s="9">
        <v>0</v>
      </c>
      <c r="AN1230" s="21">
        <v>18735</v>
      </c>
      <c r="AO1230" s="87">
        <v>0</v>
      </c>
      <c r="AP1230" s="83">
        <v>0</v>
      </c>
      <c r="AQ1230" s="24">
        <v>37000</v>
      </c>
      <c r="AR1230" s="24">
        <v>0</v>
      </c>
      <c r="AS1230" s="24">
        <v>0</v>
      </c>
      <c r="AT1230" s="24">
        <v>0</v>
      </c>
      <c r="AU1230" s="24">
        <v>0</v>
      </c>
      <c r="AV1230" s="24">
        <f>VLOOKUP(J1230,Foglio4!$D$2:$I$1206,6,0)</f>
        <v>0</v>
      </c>
      <c r="AW1230" s="24">
        <f>VLOOKUP(SPESA!J1230,Foglio4!$D$2:$J$1206,7,0)</f>
        <v>0</v>
      </c>
    </row>
    <row r="1231" spans="1:49">
      <c r="A1231" s="1">
        <v>2</v>
      </c>
      <c r="B1231" s="1">
        <v>9</v>
      </c>
      <c r="C1231" s="1">
        <v>6</v>
      </c>
      <c r="D1231" s="1">
        <v>1</v>
      </c>
      <c r="E1231" s="1">
        <v>0</v>
      </c>
      <c r="H1231" s="1">
        <v>350290</v>
      </c>
      <c r="I1231" s="1">
        <v>71</v>
      </c>
      <c r="J1231" s="5" t="str">
        <f t="shared" si="86"/>
        <v>350290/71</v>
      </c>
      <c r="K1231" s="2" t="s">
        <v>750</v>
      </c>
      <c r="L1231" s="1">
        <v>1</v>
      </c>
      <c r="M1231" s="1">
        <v>6</v>
      </c>
      <c r="N1231" s="1">
        <v>2</v>
      </c>
      <c r="O1231" s="1">
        <v>5</v>
      </c>
      <c r="P1231" s="1">
        <v>2</v>
      </c>
      <c r="Q1231" s="1">
        <v>1</v>
      </c>
      <c r="R1231" s="1">
        <v>0</v>
      </c>
      <c r="S1231" s="12">
        <v>200</v>
      </c>
      <c r="T1231" s="29">
        <v>2</v>
      </c>
      <c r="U1231" s="29">
        <v>30</v>
      </c>
      <c r="V1231" s="61">
        <v>0</v>
      </c>
      <c r="W1231" s="32">
        <f t="shared" si="85"/>
        <v>0</v>
      </c>
      <c r="X1231" s="61">
        <v>0</v>
      </c>
      <c r="Y1231" s="32">
        <f t="shared" si="83"/>
        <v>0</v>
      </c>
      <c r="Z1231" s="61">
        <v>0</v>
      </c>
      <c r="AA1231" s="32">
        <f t="shared" si="84"/>
        <v>0</v>
      </c>
      <c r="AB1231" s="32">
        <v>0</v>
      </c>
      <c r="AC1231" s="32">
        <v>0</v>
      </c>
      <c r="AD1231" s="32">
        <v>0</v>
      </c>
      <c r="AE1231" s="32">
        <v>0</v>
      </c>
      <c r="AF1231" s="32">
        <v>0</v>
      </c>
      <c r="AG1231" s="32">
        <v>0</v>
      </c>
      <c r="AH1231" s="32">
        <v>0</v>
      </c>
      <c r="AI1231" s="21">
        <v>0</v>
      </c>
      <c r="AJ1231" s="21">
        <v>0</v>
      </c>
      <c r="AK1231" s="9">
        <v>0</v>
      </c>
      <c r="AL1231" s="9">
        <v>0</v>
      </c>
      <c r="AM1231" s="9">
        <v>0</v>
      </c>
      <c r="AN1231" s="21">
        <v>0</v>
      </c>
      <c r="AO1231" s="87">
        <v>0</v>
      </c>
      <c r="AP1231" s="83">
        <v>0</v>
      </c>
      <c r="AQ1231" s="24">
        <v>0</v>
      </c>
      <c r="AR1231" s="24">
        <v>0</v>
      </c>
      <c r="AS1231" s="24">
        <v>0</v>
      </c>
      <c r="AT1231" s="24">
        <v>0</v>
      </c>
      <c r="AU1231" s="24">
        <v>0</v>
      </c>
      <c r="AV1231" s="24">
        <f>VLOOKUP(J1231,Foglio4!$D$2:$I$1206,6,0)</f>
        <v>0</v>
      </c>
      <c r="AW1231" s="24">
        <f>VLOOKUP(SPESA!J1231,Foglio4!$D$2:$J$1206,7,0)</f>
        <v>0</v>
      </c>
    </row>
    <row r="1232" spans="1:49">
      <c r="A1232" s="1">
        <v>2</v>
      </c>
      <c r="B1232" s="1">
        <v>9</v>
      </c>
      <c r="C1232" s="1">
        <v>6</v>
      </c>
      <c r="D1232" s="1">
        <v>1</v>
      </c>
      <c r="E1232" s="1">
        <v>0</v>
      </c>
      <c r="H1232" s="1">
        <v>350300</v>
      </c>
      <c r="I1232" s="1">
        <v>0</v>
      </c>
      <c r="J1232" s="5" t="str">
        <f t="shared" si="86"/>
        <v>350300/0</v>
      </c>
      <c r="K1232" s="2" t="s">
        <v>751</v>
      </c>
      <c r="L1232" s="1">
        <v>1</v>
      </c>
      <c r="M1232" s="1">
        <v>6</v>
      </c>
      <c r="N1232" s="1">
        <v>2</v>
      </c>
      <c r="O1232" s="1">
        <v>2</v>
      </c>
      <c r="P1232" s="1">
        <v>2</v>
      </c>
      <c r="Q1232" s="1">
        <v>1</v>
      </c>
      <c r="R1232" s="1">
        <v>999</v>
      </c>
      <c r="S1232" s="12">
        <v>200</v>
      </c>
      <c r="T1232" s="29">
        <v>2</v>
      </c>
      <c r="U1232" s="29">
        <v>30</v>
      </c>
      <c r="V1232" s="61">
        <v>0</v>
      </c>
      <c r="W1232" s="32">
        <f t="shared" si="85"/>
        <v>0</v>
      </c>
      <c r="X1232" s="61">
        <v>0</v>
      </c>
      <c r="Y1232" s="32">
        <f t="shared" si="83"/>
        <v>0</v>
      </c>
      <c r="Z1232" s="61">
        <v>0</v>
      </c>
      <c r="AA1232" s="32">
        <f t="shared" si="84"/>
        <v>0</v>
      </c>
      <c r="AB1232" s="32">
        <v>0</v>
      </c>
      <c r="AC1232" s="32">
        <v>0</v>
      </c>
      <c r="AD1232" s="32">
        <v>0</v>
      </c>
      <c r="AE1232" s="32">
        <v>100000</v>
      </c>
      <c r="AF1232" s="32">
        <v>0</v>
      </c>
      <c r="AG1232" s="32">
        <v>0</v>
      </c>
      <c r="AH1232" s="32">
        <v>0</v>
      </c>
      <c r="AI1232" s="21">
        <v>8100</v>
      </c>
      <c r="AJ1232" s="21">
        <v>0</v>
      </c>
      <c r="AK1232" s="9">
        <v>0</v>
      </c>
      <c r="AL1232" s="9">
        <v>0</v>
      </c>
      <c r="AM1232" s="9">
        <v>0</v>
      </c>
      <c r="AN1232" s="21">
        <v>66517.41</v>
      </c>
      <c r="AO1232" s="87">
        <v>0</v>
      </c>
      <c r="AP1232" s="83">
        <v>0</v>
      </c>
      <c r="AQ1232" s="24">
        <v>0</v>
      </c>
      <c r="AR1232" s="24">
        <v>0</v>
      </c>
      <c r="AS1232" s="24">
        <v>0</v>
      </c>
      <c r="AT1232" s="24">
        <v>0</v>
      </c>
      <c r="AU1232" s="24">
        <v>0</v>
      </c>
      <c r="AV1232" s="24">
        <f>VLOOKUP(J1232,Foglio4!$D$2:$I$1206,6,0)</f>
        <v>0</v>
      </c>
      <c r="AW1232" s="24">
        <f>VLOOKUP(SPESA!J1232,Foglio4!$D$2:$J$1206,7,0)</f>
        <v>0</v>
      </c>
    </row>
    <row r="1233" spans="1:49">
      <c r="A1233" s="5">
        <v>2</v>
      </c>
      <c r="B1233" s="5">
        <v>9</v>
      </c>
      <c r="C1233" s="5">
        <v>6</v>
      </c>
      <c r="D1233" s="5">
        <v>1</v>
      </c>
      <c r="E1233" s="5">
        <v>0</v>
      </c>
      <c r="F1233" s="5">
        <v>350301</v>
      </c>
      <c r="G1233" s="5">
        <v>0</v>
      </c>
      <c r="H1233" s="5">
        <v>0</v>
      </c>
      <c r="I1233" s="5">
        <v>0</v>
      </c>
      <c r="J1233" s="5" t="str">
        <f t="shared" si="86"/>
        <v>0/0</v>
      </c>
      <c r="K1233" s="2" t="s">
        <v>986</v>
      </c>
      <c r="L1233" s="5">
        <v>0</v>
      </c>
      <c r="M1233" s="5">
        <v>0</v>
      </c>
      <c r="N1233" s="5">
        <v>0</v>
      </c>
      <c r="O1233" s="5">
        <v>0</v>
      </c>
      <c r="P1233" s="5">
        <v>0</v>
      </c>
      <c r="Q1233" s="5">
        <v>0</v>
      </c>
      <c r="R1233" s="5">
        <v>0</v>
      </c>
      <c r="S1233" s="50">
        <v>702</v>
      </c>
      <c r="T1233" s="29">
        <v>2</v>
      </c>
      <c r="U1233" s="29">
        <v>30</v>
      </c>
      <c r="V1233" s="61">
        <v>0</v>
      </c>
      <c r="W1233" s="32">
        <f t="shared" si="85"/>
        <v>0</v>
      </c>
      <c r="X1233" s="61">
        <v>0</v>
      </c>
      <c r="Y1233" s="32">
        <f t="shared" si="83"/>
        <v>0</v>
      </c>
      <c r="Z1233" s="61">
        <v>290000000</v>
      </c>
      <c r="AA1233" s="32">
        <f t="shared" si="84"/>
        <v>149772.50073595109</v>
      </c>
      <c r="AB1233" s="32">
        <v>0</v>
      </c>
      <c r="AC1233" s="32">
        <v>160000</v>
      </c>
      <c r="AD1233" s="32">
        <v>0</v>
      </c>
      <c r="AE1233" s="32">
        <v>0</v>
      </c>
      <c r="AF1233" s="32">
        <v>0</v>
      </c>
      <c r="AG1233" s="32">
        <v>0</v>
      </c>
      <c r="AH1233" s="32">
        <v>0</v>
      </c>
      <c r="AI1233" s="21">
        <v>0</v>
      </c>
      <c r="AJ1233" s="21">
        <v>0</v>
      </c>
      <c r="AK1233" s="9">
        <v>0</v>
      </c>
      <c r="AL1233" s="9">
        <v>0</v>
      </c>
      <c r="AM1233" s="9">
        <v>0</v>
      </c>
      <c r="AN1233" s="21">
        <v>0</v>
      </c>
      <c r="AO1233" s="87">
        <v>0</v>
      </c>
      <c r="AP1233" s="83">
        <v>0</v>
      </c>
      <c r="AQ1233" s="24">
        <v>0</v>
      </c>
      <c r="AR1233" s="24">
        <v>0</v>
      </c>
      <c r="AS1233" s="24">
        <v>0</v>
      </c>
      <c r="AT1233" s="24">
        <v>0</v>
      </c>
      <c r="AU1233" s="24">
        <v>0</v>
      </c>
      <c r="AV1233" s="24">
        <v>0</v>
      </c>
      <c r="AW1233" s="24">
        <v>0</v>
      </c>
    </row>
    <row r="1234" spans="1:49">
      <c r="A1234" s="1">
        <v>2</v>
      </c>
      <c r="B1234" s="1">
        <v>9</v>
      </c>
      <c r="C1234" s="1">
        <v>6</v>
      </c>
      <c r="D1234" s="1">
        <v>1</v>
      </c>
      <c r="E1234" s="1">
        <v>0</v>
      </c>
      <c r="H1234" s="1">
        <v>350300</v>
      </c>
      <c r="I1234" s="1">
        <v>71</v>
      </c>
      <c r="J1234" s="5" t="str">
        <f t="shared" si="86"/>
        <v>350300/71</v>
      </c>
      <c r="K1234" s="2" t="s">
        <v>752</v>
      </c>
      <c r="L1234" s="1">
        <v>1</v>
      </c>
      <c r="M1234" s="1">
        <v>6</v>
      </c>
      <c r="N1234" s="1">
        <v>2</v>
      </c>
      <c r="O1234" s="1">
        <v>5</v>
      </c>
      <c r="P1234" s="1">
        <v>2</v>
      </c>
      <c r="Q1234" s="1">
        <v>1</v>
      </c>
      <c r="R1234" s="1">
        <v>0</v>
      </c>
      <c r="S1234" s="12">
        <v>200</v>
      </c>
      <c r="T1234" s="29">
        <v>2</v>
      </c>
      <c r="U1234" s="29">
        <v>30</v>
      </c>
      <c r="V1234" s="61">
        <v>0</v>
      </c>
      <c r="W1234" s="32">
        <f t="shared" si="85"/>
        <v>0</v>
      </c>
      <c r="X1234" s="61">
        <v>0</v>
      </c>
      <c r="Y1234" s="32">
        <f t="shared" si="83"/>
        <v>0</v>
      </c>
      <c r="Z1234" s="61">
        <v>0</v>
      </c>
      <c r="AA1234" s="32">
        <f t="shared" si="84"/>
        <v>0</v>
      </c>
      <c r="AB1234" s="32">
        <v>0</v>
      </c>
      <c r="AC1234" s="32">
        <v>0</v>
      </c>
      <c r="AD1234" s="32">
        <v>0</v>
      </c>
      <c r="AE1234" s="32">
        <v>0</v>
      </c>
      <c r="AF1234" s="32">
        <v>0</v>
      </c>
      <c r="AG1234" s="32">
        <v>0</v>
      </c>
      <c r="AH1234" s="32">
        <v>0</v>
      </c>
      <c r="AI1234" s="21">
        <v>0</v>
      </c>
      <c r="AJ1234" s="21">
        <v>0</v>
      </c>
      <c r="AK1234" s="9">
        <v>0</v>
      </c>
      <c r="AL1234" s="9">
        <v>0</v>
      </c>
      <c r="AM1234" s="9">
        <v>0</v>
      </c>
      <c r="AN1234" s="21">
        <v>0</v>
      </c>
      <c r="AO1234" s="87">
        <v>0</v>
      </c>
      <c r="AP1234" s="83">
        <v>0</v>
      </c>
      <c r="AQ1234" s="24">
        <v>0</v>
      </c>
      <c r="AR1234" s="24">
        <v>0</v>
      </c>
      <c r="AS1234" s="24">
        <v>0</v>
      </c>
      <c r="AT1234" s="24">
        <v>0</v>
      </c>
      <c r="AU1234" s="24">
        <v>0</v>
      </c>
      <c r="AV1234" s="24">
        <f>VLOOKUP(J1234,Foglio4!$D$2:$I$1206,6,0)</f>
        <v>0</v>
      </c>
      <c r="AW1234" s="24">
        <f>VLOOKUP(SPESA!J1234,Foglio4!$D$2:$J$1206,7,0)</f>
        <v>0</v>
      </c>
    </row>
    <row r="1235" spans="1:49">
      <c r="A1235" s="1">
        <v>2</v>
      </c>
      <c r="B1235" s="1">
        <v>9</v>
      </c>
      <c r="C1235" s="1">
        <v>6</v>
      </c>
      <c r="D1235" s="1">
        <v>1</v>
      </c>
      <c r="E1235" s="1">
        <v>0</v>
      </c>
      <c r="H1235" s="1">
        <v>350500</v>
      </c>
      <c r="I1235" s="1">
        <v>0</v>
      </c>
      <c r="J1235" s="5" t="str">
        <f t="shared" si="86"/>
        <v>350500/0</v>
      </c>
      <c r="K1235" s="2" t="s">
        <v>753</v>
      </c>
      <c r="L1235" s="1">
        <v>1</v>
      </c>
      <c r="M1235" s="1">
        <v>5</v>
      </c>
      <c r="N1235" s="1">
        <v>2</v>
      </c>
      <c r="O1235" s="1">
        <v>2</v>
      </c>
      <c r="P1235" s="1">
        <v>2</v>
      </c>
      <c r="Q1235" s="1">
        <v>2</v>
      </c>
      <c r="R1235" s="1">
        <v>6</v>
      </c>
      <c r="S1235" s="12">
        <v>200</v>
      </c>
      <c r="T1235" s="29">
        <v>2</v>
      </c>
      <c r="U1235" s="29">
        <v>30</v>
      </c>
      <c r="V1235" s="61">
        <v>0</v>
      </c>
      <c r="W1235" s="32">
        <f t="shared" si="85"/>
        <v>0</v>
      </c>
      <c r="X1235" s="61">
        <v>0</v>
      </c>
      <c r="Y1235" s="32">
        <f t="shared" ref="Y1235:Y1292" si="87">X1235/1936.27</f>
        <v>0</v>
      </c>
      <c r="Z1235" s="61">
        <v>0</v>
      </c>
      <c r="AA1235" s="32">
        <f t="shared" si="84"/>
        <v>0</v>
      </c>
      <c r="AB1235" s="32">
        <v>0</v>
      </c>
      <c r="AC1235" s="32">
        <v>0</v>
      </c>
      <c r="AD1235" s="32">
        <v>0</v>
      </c>
      <c r="AE1235" s="32">
        <v>45000</v>
      </c>
      <c r="AF1235" s="32">
        <v>16000</v>
      </c>
      <c r="AG1235" s="32">
        <v>19993.310000000001</v>
      </c>
      <c r="AH1235" s="32">
        <v>21500</v>
      </c>
      <c r="AI1235" s="21">
        <v>13500</v>
      </c>
      <c r="AJ1235" s="21">
        <v>119884</v>
      </c>
      <c r="AK1235" s="9">
        <v>0</v>
      </c>
      <c r="AL1235" s="9">
        <v>45314.92</v>
      </c>
      <c r="AM1235" s="9">
        <v>0</v>
      </c>
      <c r="AN1235" s="21">
        <v>5777.76</v>
      </c>
      <c r="AO1235" s="87">
        <v>2525.4</v>
      </c>
      <c r="AP1235" s="83">
        <v>161021.79</v>
      </c>
      <c r="AQ1235" s="24">
        <v>71055.63</v>
      </c>
      <c r="AR1235" s="24">
        <v>40000</v>
      </c>
      <c r="AS1235" s="24">
        <v>2000</v>
      </c>
      <c r="AT1235" s="24">
        <v>58170.06</v>
      </c>
      <c r="AU1235" s="24">
        <v>140000</v>
      </c>
      <c r="AV1235" s="24">
        <f>VLOOKUP(J1235,Foglio4!$D$2:$I$1206,6,0)</f>
        <v>50000</v>
      </c>
      <c r="AW1235" s="24">
        <f>VLOOKUP(SPESA!J1235,Foglio4!$D$2:$J$1206,7,0)</f>
        <v>60000</v>
      </c>
    </row>
    <row r="1236" spans="1:49">
      <c r="A1236" s="1">
        <v>2</v>
      </c>
      <c r="B1236" s="1">
        <v>9</v>
      </c>
      <c r="C1236" s="1">
        <v>6</v>
      </c>
      <c r="D1236" s="1">
        <v>1</v>
      </c>
      <c r="E1236" s="1">
        <v>0</v>
      </c>
      <c r="H1236" s="1">
        <v>350500</v>
      </c>
      <c r="I1236" s="1">
        <v>71</v>
      </c>
      <c r="J1236" s="5" t="str">
        <f t="shared" si="86"/>
        <v>350500/71</v>
      </c>
      <c r="K1236" s="2" t="s">
        <v>754</v>
      </c>
      <c r="L1236" s="1">
        <v>1</v>
      </c>
      <c r="M1236" s="1">
        <v>5</v>
      </c>
      <c r="N1236" s="1">
        <v>2</v>
      </c>
      <c r="O1236" s="1">
        <v>5</v>
      </c>
      <c r="P1236" s="1">
        <v>2</v>
      </c>
      <c r="Q1236" s="1">
        <v>1</v>
      </c>
      <c r="R1236" s="1">
        <v>0</v>
      </c>
      <c r="S1236" s="12">
        <v>200</v>
      </c>
      <c r="T1236" s="29">
        <v>2</v>
      </c>
      <c r="U1236" s="29">
        <v>30</v>
      </c>
      <c r="V1236" s="61">
        <v>0</v>
      </c>
      <c r="W1236" s="32">
        <f t="shared" si="85"/>
        <v>0</v>
      </c>
      <c r="X1236" s="61">
        <v>0</v>
      </c>
      <c r="Y1236" s="32">
        <f t="shared" si="87"/>
        <v>0</v>
      </c>
      <c r="Z1236" s="61">
        <v>0</v>
      </c>
      <c r="AA1236" s="32">
        <f t="shared" si="84"/>
        <v>0</v>
      </c>
      <c r="AB1236" s="32">
        <v>0</v>
      </c>
      <c r="AC1236" s="32">
        <v>0</v>
      </c>
      <c r="AD1236" s="32">
        <v>0</v>
      </c>
      <c r="AE1236" s="32">
        <v>0</v>
      </c>
      <c r="AF1236" s="32">
        <v>0</v>
      </c>
      <c r="AG1236" s="32">
        <v>0</v>
      </c>
      <c r="AH1236" s="32">
        <v>0</v>
      </c>
      <c r="AI1236" s="21">
        <v>0</v>
      </c>
      <c r="AJ1236" s="21">
        <v>0</v>
      </c>
      <c r="AK1236" s="9">
        <v>0</v>
      </c>
      <c r="AL1236" s="9">
        <v>0</v>
      </c>
      <c r="AM1236" s="9">
        <v>0</v>
      </c>
      <c r="AN1236" s="21">
        <v>0</v>
      </c>
      <c r="AO1236" s="87">
        <v>0</v>
      </c>
      <c r="AP1236" s="83">
        <v>0</v>
      </c>
      <c r="AQ1236" s="24">
        <v>0</v>
      </c>
      <c r="AR1236" s="24">
        <v>0</v>
      </c>
      <c r="AS1236" s="24">
        <v>0</v>
      </c>
      <c r="AT1236" s="24">
        <v>0</v>
      </c>
      <c r="AU1236" s="24">
        <v>0</v>
      </c>
      <c r="AV1236" s="24">
        <f>VLOOKUP(J1236,Foglio4!$D$2:$I$1206,6,0)</f>
        <v>0</v>
      </c>
      <c r="AW1236" s="24">
        <f>VLOOKUP(SPESA!J1236,Foglio4!$D$2:$J$1206,7,0)</f>
        <v>0</v>
      </c>
    </row>
    <row r="1237" spans="1:49">
      <c r="A1237" s="1">
        <v>2</v>
      </c>
      <c r="B1237" s="1">
        <v>9</v>
      </c>
      <c r="C1237" s="1">
        <v>6</v>
      </c>
      <c r="D1237" s="1">
        <v>1</v>
      </c>
      <c r="E1237" s="1">
        <v>0</v>
      </c>
      <c r="F1237" s="5">
        <v>350500</v>
      </c>
      <c r="G1237" s="5">
        <v>0</v>
      </c>
      <c r="H1237" s="1">
        <v>350501</v>
      </c>
      <c r="I1237" s="1">
        <v>0</v>
      </c>
      <c r="J1237" s="5" t="str">
        <f t="shared" si="86"/>
        <v>350501/0</v>
      </c>
      <c r="K1237" s="2" t="s">
        <v>755</v>
      </c>
      <c r="L1237" s="1">
        <v>1</v>
      </c>
      <c r="M1237" s="1">
        <v>5</v>
      </c>
      <c r="N1237" s="1">
        <v>2</v>
      </c>
      <c r="O1237" s="1">
        <v>2</v>
      </c>
      <c r="P1237" s="1">
        <v>2</v>
      </c>
      <c r="Q1237" s="1">
        <v>2</v>
      </c>
      <c r="R1237" s="1">
        <v>6</v>
      </c>
      <c r="S1237" s="12">
        <v>200</v>
      </c>
      <c r="T1237" s="29">
        <v>2</v>
      </c>
      <c r="U1237" s="29">
        <v>30</v>
      </c>
      <c r="V1237" s="61">
        <v>0</v>
      </c>
      <c r="W1237" s="32">
        <f t="shared" si="85"/>
        <v>0</v>
      </c>
      <c r="X1237" s="61">
        <v>0</v>
      </c>
      <c r="Y1237" s="32">
        <f t="shared" si="87"/>
        <v>0</v>
      </c>
      <c r="Z1237" s="61">
        <v>23495380</v>
      </c>
      <c r="AA1237" s="32">
        <f t="shared" si="84"/>
        <v>12134.351097729139</v>
      </c>
      <c r="AB1237" s="32">
        <v>0</v>
      </c>
      <c r="AC1237" s="32">
        <v>3200</v>
      </c>
      <c r="AD1237" s="32">
        <v>0</v>
      </c>
      <c r="AE1237" s="32">
        <v>0</v>
      </c>
      <c r="AF1237" s="32">
        <v>0</v>
      </c>
      <c r="AG1237" s="32">
        <v>0</v>
      </c>
      <c r="AH1237" s="32">
        <v>0</v>
      </c>
      <c r="AI1237" s="21">
        <v>0</v>
      </c>
      <c r="AJ1237" s="21">
        <v>0</v>
      </c>
      <c r="AK1237" s="9">
        <v>60824</v>
      </c>
      <c r="AL1237" s="9">
        <v>0</v>
      </c>
      <c r="AM1237" s="9">
        <v>60000</v>
      </c>
      <c r="AN1237" s="21">
        <v>14392.39</v>
      </c>
      <c r="AO1237" s="87">
        <v>0</v>
      </c>
      <c r="AP1237" s="83">
        <v>0</v>
      </c>
      <c r="AQ1237" s="24">
        <v>0</v>
      </c>
      <c r="AR1237" s="24">
        <v>0</v>
      </c>
      <c r="AS1237" s="24">
        <v>0</v>
      </c>
      <c r="AT1237" s="24">
        <v>0</v>
      </c>
      <c r="AU1237" s="24">
        <v>0</v>
      </c>
      <c r="AV1237" s="24">
        <f>VLOOKUP(J1237,Foglio4!$D$2:$I$1206,6,0)</f>
        <v>0</v>
      </c>
      <c r="AW1237" s="24">
        <f>VLOOKUP(SPESA!J1237,Foglio4!$D$2:$J$1206,7,0)</f>
        <v>0</v>
      </c>
    </row>
    <row r="1238" spans="1:49">
      <c r="A1238" s="1">
        <v>2</v>
      </c>
      <c r="B1238" s="1">
        <v>9</v>
      </c>
      <c r="C1238" s="1">
        <v>6</v>
      </c>
      <c r="D1238" s="1">
        <v>1</v>
      </c>
      <c r="E1238" s="1">
        <v>0</v>
      </c>
      <c r="H1238" s="1">
        <v>350501</v>
      </c>
      <c r="I1238" s="1">
        <v>71</v>
      </c>
      <c r="J1238" s="5" t="str">
        <f t="shared" si="86"/>
        <v>350501/71</v>
      </c>
      <c r="K1238" s="2" t="s">
        <v>756</v>
      </c>
      <c r="L1238" s="1">
        <v>1</v>
      </c>
      <c r="M1238" s="1">
        <v>5</v>
      </c>
      <c r="N1238" s="1">
        <v>2</v>
      </c>
      <c r="O1238" s="1">
        <v>5</v>
      </c>
      <c r="P1238" s="1">
        <v>2</v>
      </c>
      <c r="Q1238" s="1">
        <v>1</v>
      </c>
      <c r="R1238" s="1">
        <v>0</v>
      </c>
      <c r="S1238" s="12">
        <v>200</v>
      </c>
      <c r="T1238" s="29">
        <v>2</v>
      </c>
      <c r="U1238" s="29">
        <v>30</v>
      </c>
      <c r="V1238" s="61">
        <v>0</v>
      </c>
      <c r="W1238" s="32">
        <f t="shared" si="85"/>
        <v>0</v>
      </c>
      <c r="X1238" s="61">
        <v>0</v>
      </c>
      <c r="Y1238" s="32">
        <f t="shared" si="87"/>
        <v>0</v>
      </c>
      <c r="Z1238" s="61">
        <v>0</v>
      </c>
      <c r="AA1238" s="32">
        <f t="shared" si="84"/>
        <v>0</v>
      </c>
      <c r="AB1238" s="32">
        <v>0</v>
      </c>
      <c r="AC1238" s="32">
        <v>0</v>
      </c>
      <c r="AD1238" s="32">
        <v>0</v>
      </c>
      <c r="AE1238" s="32">
        <v>0</v>
      </c>
      <c r="AF1238" s="32">
        <v>0</v>
      </c>
      <c r="AG1238" s="32">
        <v>0</v>
      </c>
      <c r="AH1238" s="32">
        <v>0</v>
      </c>
      <c r="AI1238" s="21">
        <v>0</v>
      </c>
      <c r="AJ1238" s="21">
        <v>0</v>
      </c>
      <c r="AK1238" s="9">
        <v>0</v>
      </c>
      <c r="AL1238" s="9">
        <v>0</v>
      </c>
      <c r="AM1238" s="9">
        <v>0</v>
      </c>
      <c r="AN1238" s="21">
        <v>0</v>
      </c>
      <c r="AO1238" s="87">
        <v>0</v>
      </c>
      <c r="AP1238" s="83">
        <v>0</v>
      </c>
      <c r="AQ1238" s="24">
        <v>0</v>
      </c>
      <c r="AR1238" s="24">
        <v>0</v>
      </c>
      <c r="AS1238" s="24">
        <v>0</v>
      </c>
      <c r="AT1238" s="24">
        <v>0</v>
      </c>
      <c r="AU1238" s="24">
        <v>0</v>
      </c>
      <c r="AV1238" s="24">
        <f>VLOOKUP(J1238,Foglio4!$D$2:$I$1206,6,0)</f>
        <v>0</v>
      </c>
      <c r="AW1238" s="24">
        <f>VLOOKUP(SPESA!J1238,Foglio4!$D$2:$J$1206,7,0)</f>
        <v>0</v>
      </c>
    </row>
    <row r="1239" spans="1:49">
      <c r="A1239" s="5">
        <v>2</v>
      </c>
      <c r="B1239" s="5">
        <v>9</v>
      </c>
      <c r="C1239" s="5">
        <v>6</v>
      </c>
      <c r="D1239" s="5">
        <v>1</v>
      </c>
      <c r="E1239" s="5">
        <v>0</v>
      </c>
      <c r="H1239" s="5">
        <v>350505</v>
      </c>
      <c r="I1239" s="5">
        <v>0</v>
      </c>
      <c r="J1239" s="5" t="str">
        <f t="shared" si="86"/>
        <v>350505/0</v>
      </c>
      <c r="K1239" s="79" t="s">
        <v>1113</v>
      </c>
      <c r="L1239" s="5">
        <v>8</v>
      </c>
      <c r="M1239" s="5">
        <v>1</v>
      </c>
      <c r="N1239" s="5">
        <v>2</v>
      </c>
      <c r="O1239" s="5">
        <v>2</v>
      </c>
      <c r="P1239" s="5">
        <v>1</v>
      </c>
      <c r="Q1239" s="5">
        <v>99</v>
      </c>
      <c r="R1239" s="5">
        <v>99</v>
      </c>
      <c r="S1239" s="77">
        <v>200</v>
      </c>
      <c r="T1239" s="29">
        <v>2</v>
      </c>
      <c r="U1239" s="29">
        <v>30</v>
      </c>
      <c r="V1239" s="61">
        <v>0</v>
      </c>
      <c r="W1239" s="32">
        <v>0</v>
      </c>
      <c r="X1239" s="61">
        <v>0</v>
      </c>
      <c r="Y1239" s="32">
        <v>0</v>
      </c>
      <c r="Z1239" s="61">
        <v>0</v>
      </c>
      <c r="AA1239" s="32">
        <v>0</v>
      </c>
      <c r="AB1239" s="32">
        <v>0</v>
      </c>
      <c r="AC1239" s="32">
        <v>0</v>
      </c>
      <c r="AD1239" s="32">
        <v>0</v>
      </c>
      <c r="AE1239" s="32">
        <v>0</v>
      </c>
      <c r="AF1239" s="32">
        <v>0</v>
      </c>
      <c r="AG1239" s="32">
        <v>0</v>
      </c>
      <c r="AH1239" s="32">
        <v>0</v>
      </c>
      <c r="AI1239" s="21">
        <v>0</v>
      </c>
      <c r="AJ1239" s="21">
        <v>0</v>
      </c>
      <c r="AK1239" s="9">
        <v>0</v>
      </c>
      <c r="AL1239" s="9">
        <v>0</v>
      </c>
      <c r="AM1239" s="9">
        <v>0</v>
      </c>
      <c r="AN1239" s="21">
        <v>0</v>
      </c>
      <c r="AO1239" s="87">
        <v>71.37</v>
      </c>
      <c r="AP1239" s="83">
        <v>0</v>
      </c>
      <c r="AQ1239" s="24">
        <v>0</v>
      </c>
      <c r="AR1239" s="24">
        <v>0</v>
      </c>
      <c r="AS1239" s="24">
        <v>0</v>
      </c>
      <c r="AT1239" s="24">
        <v>0</v>
      </c>
      <c r="AU1239" s="24">
        <v>0</v>
      </c>
      <c r="AV1239" s="24">
        <f>VLOOKUP(J1239,Foglio4!$D$2:$I$1206,6,0)</f>
        <v>0</v>
      </c>
      <c r="AW1239" s="24">
        <f>VLOOKUP(SPESA!J1239,Foglio4!$D$2:$J$1206,7,0)</f>
        <v>0</v>
      </c>
    </row>
    <row r="1240" spans="1:49">
      <c r="A1240" s="5">
        <v>2</v>
      </c>
      <c r="B1240" s="5">
        <v>9</v>
      </c>
      <c r="C1240" s="5">
        <v>6</v>
      </c>
      <c r="D1240" s="5">
        <v>6</v>
      </c>
      <c r="E1240" s="5">
        <v>0</v>
      </c>
      <c r="H1240" s="5">
        <v>350510</v>
      </c>
      <c r="I1240" s="5">
        <v>0</v>
      </c>
      <c r="J1240" s="5" t="str">
        <f t="shared" si="86"/>
        <v>350510/0</v>
      </c>
      <c r="K1240" s="79" t="s">
        <v>1114</v>
      </c>
      <c r="L1240" s="5">
        <v>8</v>
      </c>
      <c r="M1240" s="5">
        <v>1</v>
      </c>
      <c r="N1240" s="5">
        <v>2</v>
      </c>
      <c r="O1240" s="5">
        <v>2</v>
      </c>
      <c r="P1240" s="5">
        <v>3</v>
      </c>
      <c r="Q1240" s="5">
        <v>5</v>
      </c>
      <c r="R1240" s="5">
        <v>1</v>
      </c>
      <c r="S1240" s="77">
        <v>200</v>
      </c>
      <c r="T1240" s="29">
        <v>2</v>
      </c>
      <c r="U1240" s="29">
        <v>30</v>
      </c>
      <c r="V1240" s="61">
        <v>0</v>
      </c>
      <c r="W1240" s="32">
        <v>0</v>
      </c>
      <c r="X1240" s="61">
        <v>0</v>
      </c>
      <c r="Y1240" s="32">
        <v>0</v>
      </c>
      <c r="Z1240" s="61">
        <v>0</v>
      </c>
      <c r="AA1240" s="32">
        <v>0</v>
      </c>
      <c r="AB1240" s="32">
        <v>0</v>
      </c>
      <c r="AC1240" s="32">
        <v>0</v>
      </c>
      <c r="AD1240" s="32">
        <v>0</v>
      </c>
      <c r="AE1240" s="32">
        <v>0</v>
      </c>
      <c r="AF1240" s="32">
        <v>0</v>
      </c>
      <c r="AG1240" s="32">
        <v>0</v>
      </c>
      <c r="AH1240" s="32">
        <v>0</v>
      </c>
      <c r="AI1240" s="21">
        <v>0</v>
      </c>
      <c r="AJ1240" s="21">
        <v>0</v>
      </c>
      <c r="AK1240" s="9">
        <v>0</v>
      </c>
      <c r="AL1240" s="9">
        <v>0</v>
      </c>
      <c r="AM1240" s="9">
        <v>0</v>
      </c>
      <c r="AN1240" s="21">
        <v>0</v>
      </c>
      <c r="AO1240" s="87">
        <v>7730</v>
      </c>
      <c r="AP1240" s="83">
        <v>0</v>
      </c>
      <c r="AQ1240" s="24">
        <v>0</v>
      </c>
      <c r="AR1240" s="24">
        <v>0</v>
      </c>
      <c r="AS1240" s="24">
        <v>0</v>
      </c>
      <c r="AT1240" s="24">
        <v>0</v>
      </c>
      <c r="AU1240" s="24">
        <v>0</v>
      </c>
      <c r="AV1240" s="24">
        <f>VLOOKUP(J1240,Foglio4!$D$2:$I$1206,6,0)</f>
        <v>0</v>
      </c>
      <c r="AW1240" s="24">
        <f>VLOOKUP(SPESA!J1240,Foglio4!$D$2:$J$1206,7,0)</f>
        <v>0</v>
      </c>
    </row>
    <row r="1241" spans="1:49">
      <c r="A1241" s="1">
        <v>2</v>
      </c>
      <c r="B1241" s="1">
        <v>9</v>
      </c>
      <c r="C1241" s="1">
        <v>6</v>
      </c>
      <c r="D1241" s="1">
        <v>5</v>
      </c>
      <c r="E1241" s="1">
        <v>0</v>
      </c>
      <c r="F1241" s="5">
        <v>350400</v>
      </c>
      <c r="G1241" s="5">
        <v>0</v>
      </c>
      <c r="H1241" s="1">
        <v>352500</v>
      </c>
      <c r="I1241" s="1">
        <v>0</v>
      </c>
      <c r="J1241" s="5" t="str">
        <f t="shared" si="86"/>
        <v>352500/0</v>
      </c>
      <c r="K1241" s="2" t="s">
        <v>757</v>
      </c>
      <c r="L1241" s="1">
        <v>1</v>
      </c>
      <c r="M1241" s="1">
        <v>6</v>
      </c>
      <c r="N1241" s="1">
        <v>2</v>
      </c>
      <c r="O1241" s="1">
        <v>2</v>
      </c>
      <c r="P1241" s="1">
        <v>1</v>
      </c>
      <c r="Q1241" s="1">
        <v>3</v>
      </c>
      <c r="R1241" s="1">
        <v>999</v>
      </c>
      <c r="S1241" s="12">
        <v>200</v>
      </c>
      <c r="T1241" s="29">
        <v>2</v>
      </c>
      <c r="U1241" s="29">
        <v>30</v>
      </c>
      <c r="V1241" s="61">
        <v>0</v>
      </c>
      <c r="W1241" s="32">
        <f t="shared" si="85"/>
        <v>0</v>
      </c>
      <c r="X1241" s="61">
        <v>0</v>
      </c>
      <c r="Y1241" s="32">
        <f t="shared" si="87"/>
        <v>0</v>
      </c>
      <c r="Z1241" s="61">
        <v>69000000</v>
      </c>
      <c r="AA1241" s="32">
        <f t="shared" si="84"/>
        <v>35635.526037174568</v>
      </c>
      <c r="AB1241" s="32">
        <v>200</v>
      </c>
      <c r="AC1241" s="32">
        <v>0</v>
      </c>
      <c r="AD1241" s="32">
        <v>0</v>
      </c>
      <c r="AE1241" s="32">
        <v>0</v>
      </c>
      <c r="AF1241" s="32">
        <v>0</v>
      </c>
      <c r="AG1241" s="32">
        <v>0</v>
      </c>
      <c r="AH1241" s="32">
        <v>0</v>
      </c>
      <c r="AI1241" s="21">
        <v>4341.6000000000004</v>
      </c>
      <c r="AJ1241" s="21">
        <v>0</v>
      </c>
      <c r="AK1241" s="9">
        <v>0</v>
      </c>
      <c r="AL1241" s="9">
        <v>0</v>
      </c>
      <c r="AM1241" s="9">
        <v>0</v>
      </c>
      <c r="AN1241" s="21">
        <v>0</v>
      </c>
      <c r="AO1241" s="87">
        <v>0</v>
      </c>
      <c r="AP1241" s="83">
        <v>0</v>
      </c>
      <c r="AQ1241" s="24">
        <v>0</v>
      </c>
      <c r="AR1241" s="24">
        <v>0</v>
      </c>
      <c r="AS1241" s="24">
        <v>0</v>
      </c>
      <c r="AT1241" s="24">
        <v>0</v>
      </c>
      <c r="AU1241" s="24">
        <v>0</v>
      </c>
      <c r="AV1241" s="24">
        <f>VLOOKUP(J1241,Foglio4!$D$2:$I$1206,6,0)</f>
        <v>0</v>
      </c>
      <c r="AW1241" s="24">
        <f>VLOOKUP(SPESA!J1241,Foglio4!$D$2:$J$1206,7,0)</f>
        <v>0</v>
      </c>
    </row>
    <row r="1242" spans="1:49">
      <c r="A1242" s="1">
        <v>2</v>
      </c>
      <c r="B1242" s="1">
        <v>9</v>
      </c>
      <c r="C1242" s="1">
        <v>6</v>
      </c>
      <c r="D1242" s="1">
        <v>5</v>
      </c>
      <c r="E1242" s="1">
        <v>0</v>
      </c>
      <c r="H1242" s="1">
        <v>352501</v>
      </c>
      <c r="I1242" s="1">
        <v>0</v>
      </c>
      <c r="J1242" s="5" t="str">
        <f t="shared" si="86"/>
        <v>352501/0</v>
      </c>
      <c r="K1242" s="2" t="s">
        <v>758</v>
      </c>
      <c r="L1242" s="1">
        <v>1</v>
      </c>
      <c r="M1242" s="1">
        <v>6</v>
      </c>
      <c r="N1242" s="1">
        <v>2</v>
      </c>
      <c r="O1242" s="1">
        <v>2</v>
      </c>
      <c r="P1242" s="1">
        <v>1</v>
      </c>
      <c r="Q1242" s="1">
        <v>5</v>
      </c>
      <c r="R1242" s="1">
        <v>999</v>
      </c>
      <c r="S1242" s="12">
        <v>200</v>
      </c>
      <c r="T1242" s="29">
        <v>2</v>
      </c>
      <c r="U1242" s="29">
        <v>30</v>
      </c>
      <c r="V1242" s="61">
        <v>0</v>
      </c>
      <c r="W1242" s="32">
        <f t="shared" si="85"/>
        <v>0</v>
      </c>
      <c r="X1242" s="61">
        <v>0</v>
      </c>
      <c r="Y1242" s="32">
        <f t="shared" si="87"/>
        <v>0</v>
      </c>
      <c r="Z1242" s="61">
        <v>0</v>
      </c>
      <c r="AA1242" s="32">
        <f t="shared" si="84"/>
        <v>0</v>
      </c>
      <c r="AB1242" s="32">
        <v>0</v>
      </c>
      <c r="AC1242" s="32">
        <v>0</v>
      </c>
      <c r="AD1242" s="32">
        <v>0</v>
      </c>
      <c r="AE1242" s="32">
        <v>0</v>
      </c>
      <c r="AF1242" s="32">
        <v>0</v>
      </c>
      <c r="AG1242" s="32">
        <v>0</v>
      </c>
      <c r="AH1242" s="32">
        <v>4352.51</v>
      </c>
      <c r="AI1242" s="21">
        <v>6105.86</v>
      </c>
      <c r="AJ1242" s="21">
        <v>6500</v>
      </c>
      <c r="AK1242" s="9">
        <v>0</v>
      </c>
      <c r="AL1242" s="9">
        <v>0</v>
      </c>
      <c r="AM1242" s="9">
        <v>0</v>
      </c>
      <c r="AN1242" s="21">
        <v>6404.66</v>
      </c>
      <c r="AO1242" s="87">
        <v>0</v>
      </c>
      <c r="AP1242" s="83">
        <v>0</v>
      </c>
      <c r="AQ1242" s="24">
        <v>0</v>
      </c>
      <c r="AR1242" s="24">
        <v>0</v>
      </c>
      <c r="AS1242" s="24">
        <v>0</v>
      </c>
      <c r="AT1242" s="24">
        <v>0</v>
      </c>
      <c r="AU1242" s="24">
        <v>0</v>
      </c>
      <c r="AV1242" s="24">
        <f>VLOOKUP(J1242,Foglio4!$D$2:$I$1206,6,0)</f>
        <v>0</v>
      </c>
      <c r="AW1242" s="24">
        <f>VLOOKUP(SPESA!J1242,Foglio4!$D$2:$J$1206,7,0)</f>
        <v>0</v>
      </c>
    </row>
    <row r="1243" spans="1:49">
      <c r="A1243" s="1">
        <v>2</v>
      </c>
      <c r="B1243" s="1">
        <v>9</v>
      </c>
      <c r="C1243" s="1">
        <v>6</v>
      </c>
      <c r="D1243" s="1">
        <v>5</v>
      </c>
      <c r="E1243" s="1">
        <v>0</v>
      </c>
      <c r="H1243" s="1">
        <v>352501</v>
      </c>
      <c r="I1243" s="1">
        <v>71</v>
      </c>
      <c r="J1243" s="5" t="str">
        <f t="shared" si="86"/>
        <v>352501/71</v>
      </c>
      <c r="K1243" s="2" t="s">
        <v>759</v>
      </c>
      <c r="L1243" s="1">
        <v>1</v>
      </c>
      <c r="M1243" s="1">
        <v>6</v>
      </c>
      <c r="N1243" s="1">
        <v>2</v>
      </c>
      <c r="O1243" s="1">
        <v>5</v>
      </c>
      <c r="P1243" s="1">
        <v>2</v>
      </c>
      <c r="Q1243" s="1">
        <v>1</v>
      </c>
      <c r="R1243" s="1">
        <v>0</v>
      </c>
      <c r="S1243" s="12">
        <v>200</v>
      </c>
      <c r="T1243" s="29">
        <v>2</v>
      </c>
      <c r="U1243" s="29">
        <v>30</v>
      </c>
      <c r="V1243" s="61">
        <v>0</v>
      </c>
      <c r="W1243" s="32">
        <f t="shared" si="85"/>
        <v>0</v>
      </c>
      <c r="X1243" s="61">
        <v>0</v>
      </c>
      <c r="Y1243" s="32">
        <f t="shared" si="87"/>
        <v>0</v>
      </c>
      <c r="Z1243" s="61">
        <v>0</v>
      </c>
      <c r="AA1243" s="32">
        <f t="shared" si="84"/>
        <v>0</v>
      </c>
      <c r="AB1243" s="32">
        <v>0</v>
      </c>
      <c r="AC1243" s="32">
        <v>0</v>
      </c>
      <c r="AD1243" s="32">
        <v>0</v>
      </c>
      <c r="AE1243" s="32">
        <v>0</v>
      </c>
      <c r="AF1243" s="32">
        <v>0</v>
      </c>
      <c r="AG1243" s="32">
        <v>0</v>
      </c>
      <c r="AH1243" s="32">
        <v>0</v>
      </c>
      <c r="AI1243" s="21">
        <v>0</v>
      </c>
      <c r="AJ1243" s="21">
        <v>0</v>
      </c>
      <c r="AK1243" s="9">
        <v>0</v>
      </c>
      <c r="AL1243" s="9">
        <v>0</v>
      </c>
      <c r="AM1243" s="9">
        <v>0</v>
      </c>
      <c r="AN1243" s="21">
        <v>0</v>
      </c>
      <c r="AO1243" s="87">
        <v>0</v>
      </c>
      <c r="AP1243" s="83">
        <v>0</v>
      </c>
      <c r="AQ1243" s="24">
        <v>0</v>
      </c>
      <c r="AR1243" s="24">
        <v>0</v>
      </c>
      <c r="AS1243" s="24">
        <v>0</v>
      </c>
      <c r="AT1243" s="24">
        <v>0</v>
      </c>
      <c r="AU1243" s="24">
        <v>0</v>
      </c>
      <c r="AV1243" s="24">
        <f>VLOOKUP(J1243,Foglio4!$D$2:$I$1206,6,0)</f>
        <v>0</v>
      </c>
      <c r="AW1243" s="24">
        <f>VLOOKUP(SPESA!J1243,Foglio4!$D$2:$J$1206,7,0)</f>
        <v>0</v>
      </c>
    </row>
    <row r="1244" spans="1:49">
      <c r="A1244" s="5">
        <v>2</v>
      </c>
      <c r="B1244" s="5">
        <v>9</v>
      </c>
      <c r="C1244" s="5">
        <v>6</v>
      </c>
      <c r="D1244" s="5">
        <v>5</v>
      </c>
      <c r="E1244" s="5">
        <v>0</v>
      </c>
      <c r="H1244" s="5">
        <v>352502</v>
      </c>
      <c r="I1244" s="5">
        <v>0</v>
      </c>
      <c r="J1244" s="5" t="str">
        <f t="shared" si="86"/>
        <v>352502/0</v>
      </c>
      <c r="K1244" s="2" t="s">
        <v>834</v>
      </c>
      <c r="L1244" s="5">
        <v>0</v>
      </c>
      <c r="M1244" s="5">
        <v>0</v>
      </c>
      <c r="N1244" s="5">
        <v>0</v>
      </c>
      <c r="O1244" s="5">
        <v>0</v>
      </c>
      <c r="P1244" s="5">
        <v>0</v>
      </c>
      <c r="Q1244" s="5">
        <v>0</v>
      </c>
      <c r="R1244" s="5">
        <v>0</v>
      </c>
      <c r="S1244" s="12">
        <v>704</v>
      </c>
      <c r="T1244" s="29">
        <v>2</v>
      </c>
      <c r="U1244" s="29">
        <v>30</v>
      </c>
      <c r="V1244" s="61">
        <v>0</v>
      </c>
      <c r="W1244" s="32">
        <f t="shared" si="85"/>
        <v>0</v>
      </c>
      <c r="X1244" s="61">
        <v>0</v>
      </c>
      <c r="Y1244" s="32">
        <f t="shared" si="87"/>
        <v>0</v>
      </c>
      <c r="Z1244" s="61">
        <v>0</v>
      </c>
      <c r="AA1244" s="32">
        <f t="shared" si="84"/>
        <v>0</v>
      </c>
      <c r="AB1244" s="32">
        <v>0</v>
      </c>
      <c r="AC1244" s="32">
        <v>0</v>
      </c>
      <c r="AD1244" s="32">
        <v>0</v>
      </c>
      <c r="AE1244" s="32">
        <v>0</v>
      </c>
      <c r="AF1244" s="32">
        <v>0</v>
      </c>
      <c r="AG1244" s="32">
        <v>0</v>
      </c>
      <c r="AH1244" s="32">
        <v>0</v>
      </c>
      <c r="AI1244" s="21">
        <v>0</v>
      </c>
      <c r="AJ1244" s="21">
        <v>20435.68</v>
      </c>
      <c r="AK1244" s="9">
        <v>0</v>
      </c>
      <c r="AL1244" s="9">
        <v>0</v>
      </c>
      <c r="AM1244" s="9">
        <v>0</v>
      </c>
      <c r="AN1244" s="21">
        <v>0</v>
      </c>
      <c r="AO1244" s="87">
        <v>0</v>
      </c>
      <c r="AP1244" s="83">
        <v>0</v>
      </c>
      <c r="AQ1244" s="24">
        <v>0</v>
      </c>
      <c r="AR1244" s="24">
        <v>0</v>
      </c>
      <c r="AS1244" s="24">
        <v>0</v>
      </c>
      <c r="AT1244" s="24">
        <v>0</v>
      </c>
      <c r="AU1244" s="24">
        <v>0</v>
      </c>
      <c r="AV1244" s="24">
        <v>0</v>
      </c>
      <c r="AW1244" s="24">
        <v>0</v>
      </c>
    </row>
    <row r="1245" spans="1:49">
      <c r="A1245" s="1">
        <v>2</v>
      </c>
      <c r="B1245" s="1">
        <v>10</v>
      </c>
      <c r="C1245" s="1">
        <v>1</v>
      </c>
      <c r="D1245" s="1">
        <v>1</v>
      </c>
      <c r="E1245" s="1">
        <v>0</v>
      </c>
      <c r="H1245" s="1">
        <v>360000</v>
      </c>
      <c r="I1245" s="1">
        <v>0</v>
      </c>
      <c r="J1245" s="5" t="str">
        <f t="shared" si="86"/>
        <v>360000/0</v>
      </c>
      <c r="K1245" s="2" t="s">
        <v>760</v>
      </c>
      <c r="L1245" s="1">
        <v>1</v>
      </c>
      <c r="M1245" s="1">
        <v>5</v>
      </c>
      <c r="N1245" s="1">
        <v>2</v>
      </c>
      <c r="O1245" s="1">
        <v>2</v>
      </c>
      <c r="P1245" s="1">
        <v>1</v>
      </c>
      <c r="Q1245" s="1">
        <v>9</v>
      </c>
      <c r="R1245" s="1">
        <v>17</v>
      </c>
      <c r="S1245" s="12">
        <v>400</v>
      </c>
      <c r="T1245" s="29">
        <v>6</v>
      </c>
      <c r="U1245" s="29">
        <v>31</v>
      </c>
      <c r="V1245" s="61">
        <v>0</v>
      </c>
      <c r="W1245" s="32">
        <f t="shared" si="85"/>
        <v>0</v>
      </c>
      <c r="X1245" s="61">
        <v>0</v>
      </c>
      <c r="Y1245" s="32">
        <f t="shared" si="87"/>
        <v>0</v>
      </c>
      <c r="Z1245" s="61">
        <v>0</v>
      </c>
      <c r="AA1245" s="32">
        <f t="shared" si="84"/>
        <v>0</v>
      </c>
      <c r="AB1245" s="32">
        <v>63333</v>
      </c>
      <c r="AC1245" s="32">
        <v>21000</v>
      </c>
      <c r="AD1245" s="32">
        <v>2000</v>
      </c>
      <c r="AE1245" s="32">
        <v>0</v>
      </c>
      <c r="AF1245" s="32">
        <v>5000</v>
      </c>
      <c r="AG1245" s="32">
        <v>15000</v>
      </c>
      <c r="AH1245" s="32">
        <v>10000</v>
      </c>
      <c r="AI1245" s="21">
        <v>0</v>
      </c>
      <c r="AJ1245" s="21">
        <v>0</v>
      </c>
      <c r="AK1245" s="9">
        <v>0</v>
      </c>
      <c r="AL1245" s="9">
        <v>0</v>
      </c>
      <c r="AM1245" s="9">
        <v>0</v>
      </c>
      <c r="AN1245" s="21">
        <v>0</v>
      </c>
      <c r="AO1245" s="87">
        <v>0</v>
      </c>
      <c r="AP1245" s="83">
        <v>0</v>
      </c>
      <c r="AQ1245" s="24">
        <v>0</v>
      </c>
      <c r="AR1245" s="24">
        <v>0</v>
      </c>
      <c r="AS1245" s="24">
        <v>0</v>
      </c>
      <c r="AT1245" s="24">
        <v>0</v>
      </c>
      <c r="AU1245" s="24">
        <v>0</v>
      </c>
      <c r="AV1245" s="24">
        <f>VLOOKUP(J1245,Foglio4!$D$2:$I$1206,6,0)</f>
        <v>0</v>
      </c>
      <c r="AW1245" s="24">
        <f>VLOOKUP(SPESA!J1245,Foglio4!$D$2:$J$1206,7,0)</f>
        <v>0</v>
      </c>
    </row>
    <row r="1246" spans="1:49">
      <c r="A1246" s="1">
        <v>2</v>
      </c>
      <c r="B1246" s="1">
        <v>10</v>
      </c>
      <c r="C1246" s="1">
        <v>1</v>
      </c>
      <c r="D1246" s="1">
        <v>1</v>
      </c>
      <c r="E1246" s="1">
        <v>0</v>
      </c>
      <c r="H1246" s="1">
        <v>360000</v>
      </c>
      <c r="I1246" s="1">
        <v>71</v>
      </c>
      <c r="J1246" s="5" t="str">
        <f t="shared" si="86"/>
        <v>360000/71</v>
      </c>
      <c r="K1246" s="2" t="s">
        <v>761</v>
      </c>
      <c r="L1246" s="1">
        <v>1</v>
      </c>
      <c r="M1246" s="1">
        <v>5</v>
      </c>
      <c r="N1246" s="1">
        <v>2</v>
      </c>
      <c r="O1246" s="1">
        <v>5</v>
      </c>
      <c r="P1246" s="1">
        <v>2</v>
      </c>
      <c r="Q1246" s="1">
        <v>1</v>
      </c>
      <c r="R1246" s="1">
        <v>0</v>
      </c>
      <c r="S1246" s="12">
        <v>400</v>
      </c>
      <c r="T1246" s="29">
        <v>6</v>
      </c>
      <c r="U1246" s="29">
        <v>31</v>
      </c>
      <c r="V1246" s="61">
        <v>0</v>
      </c>
      <c r="W1246" s="32">
        <f t="shared" si="85"/>
        <v>0</v>
      </c>
      <c r="X1246" s="61">
        <v>0</v>
      </c>
      <c r="Y1246" s="32">
        <f t="shared" si="87"/>
        <v>0</v>
      </c>
      <c r="Z1246" s="61">
        <v>0</v>
      </c>
      <c r="AA1246" s="32">
        <f t="shared" si="84"/>
        <v>0</v>
      </c>
      <c r="AB1246" s="32">
        <v>0</v>
      </c>
      <c r="AC1246" s="32">
        <v>0</v>
      </c>
      <c r="AD1246" s="32">
        <v>0</v>
      </c>
      <c r="AE1246" s="32">
        <v>0</v>
      </c>
      <c r="AF1246" s="32">
        <v>0</v>
      </c>
      <c r="AG1246" s="32">
        <v>0</v>
      </c>
      <c r="AH1246" s="32">
        <v>0</v>
      </c>
      <c r="AI1246" s="21">
        <v>0</v>
      </c>
      <c r="AJ1246" s="21">
        <v>0</v>
      </c>
      <c r="AK1246" s="9">
        <v>0</v>
      </c>
      <c r="AL1246" s="9">
        <v>0</v>
      </c>
      <c r="AM1246" s="9">
        <v>0</v>
      </c>
      <c r="AN1246" s="21">
        <v>0</v>
      </c>
      <c r="AO1246" s="87">
        <v>0</v>
      </c>
      <c r="AP1246" s="83">
        <v>0</v>
      </c>
      <c r="AQ1246" s="24">
        <v>0</v>
      </c>
      <c r="AR1246" s="24">
        <v>0</v>
      </c>
      <c r="AS1246" s="24">
        <v>0</v>
      </c>
      <c r="AT1246" s="24">
        <v>0</v>
      </c>
      <c r="AU1246" s="24">
        <v>0</v>
      </c>
      <c r="AV1246" s="24">
        <f>VLOOKUP(J1246,Foglio4!$D$2:$I$1206,6,0)</f>
        <v>0</v>
      </c>
      <c r="AW1246" s="24">
        <f>VLOOKUP(SPESA!J1246,Foglio4!$D$2:$J$1206,7,0)</f>
        <v>0</v>
      </c>
    </row>
    <row r="1247" spans="1:49">
      <c r="A1247" s="5">
        <v>2</v>
      </c>
      <c r="B1247" s="5">
        <v>10</v>
      </c>
      <c r="C1247" s="5">
        <v>1</v>
      </c>
      <c r="D1247" s="5">
        <v>1</v>
      </c>
      <c r="E1247" s="5">
        <v>0</v>
      </c>
      <c r="F1247" s="5">
        <v>360000</v>
      </c>
      <c r="G1247" s="5">
        <v>2</v>
      </c>
      <c r="H1247" s="5">
        <v>0</v>
      </c>
      <c r="I1247" s="5">
        <v>0</v>
      </c>
      <c r="J1247" s="5" t="str">
        <f t="shared" si="86"/>
        <v>0/0</v>
      </c>
      <c r="K1247" s="2" t="s">
        <v>1024</v>
      </c>
      <c r="L1247" s="5">
        <v>0</v>
      </c>
      <c r="M1247" s="5">
        <v>0</v>
      </c>
      <c r="N1247" s="5">
        <v>0</v>
      </c>
      <c r="O1247" s="5">
        <v>0</v>
      </c>
      <c r="P1247" s="5">
        <v>0</v>
      </c>
      <c r="Q1247" s="5">
        <v>0</v>
      </c>
      <c r="R1247" s="5">
        <v>0</v>
      </c>
      <c r="S1247" s="57">
        <v>400</v>
      </c>
      <c r="T1247" s="29">
        <v>4</v>
      </c>
      <c r="U1247" s="29">
        <v>10</v>
      </c>
      <c r="V1247" s="61">
        <v>0</v>
      </c>
      <c r="W1247" s="32">
        <f t="shared" si="85"/>
        <v>0</v>
      </c>
      <c r="X1247" s="61">
        <v>0</v>
      </c>
      <c r="Y1247" s="32">
        <f t="shared" si="87"/>
        <v>0</v>
      </c>
      <c r="Z1247" s="61">
        <v>0</v>
      </c>
      <c r="AA1247" s="32">
        <f t="shared" si="84"/>
        <v>0</v>
      </c>
      <c r="AB1247" s="32">
        <v>42864.17</v>
      </c>
      <c r="AC1247" s="32">
        <v>0</v>
      </c>
      <c r="AD1247" s="32">
        <v>0</v>
      </c>
      <c r="AE1247" s="32">
        <v>0</v>
      </c>
      <c r="AF1247" s="32">
        <v>0</v>
      </c>
      <c r="AG1247" s="32">
        <v>0</v>
      </c>
      <c r="AH1247" s="32">
        <v>0</v>
      </c>
      <c r="AI1247" s="21">
        <v>0</v>
      </c>
      <c r="AJ1247" s="21">
        <v>0</v>
      </c>
      <c r="AK1247" s="9">
        <v>0</v>
      </c>
      <c r="AL1247" s="9">
        <v>0</v>
      </c>
      <c r="AM1247" s="9">
        <v>0</v>
      </c>
      <c r="AN1247" s="21">
        <v>0</v>
      </c>
      <c r="AO1247" s="87">
        <v>0</v>
      </c>
      <c r="AP1247" s="83">
        <v>0</v>
      </c>
      <c r="AQ1247" s="24">
        <v>0</v>
      </c>
      <c r="AR1247" s="24">
        <v>0</v>
      </c>
      <c r="AS1247" s="24">
        <v>0</v>
      </c>
      <c r="AT1247" s="24">
        <v>0</v>
      </c>
      <c r="AU1247" s="24">
        <v>0</v>
      </c>
      <c r="AV1247" s="24">
        <v>0</v>
      </c>
      <c r="AW1247" s="24">
        <v>0</v>
      </c>
    </row>
    <row r="1248" spans="1:49">
      <c r="A1248" s="5">
        <v>2</v>
      </c>
      <c r="B1248" s="5">
        <v>10</v>
      </c>
      <c r="C1248" s="5">
        <v>1</v>
      </c>
      <c r="D1248" s="5">
        <v>1</v>
      </c>
      <c r="E1248" s="5">
        <v>0</v>
      </c>
      <c r="F1248" s="5">
        <v>360000</v>
      </c>
      <c r="G1248" s="5">
        <v>3</v>
      </c>
      <c r="H1248" s="5">
        <v>0</v>
      </c>
      <c r="I1248" s="5">
        <v>0</v>
      </c>
      <c r="J1248" s="5" t="str">
        <f t="shared" si="86"/>
        <v>0/0</v>
      </c>
      <c r="K1248" s="2" t="s">
        <v>1025</v>
      </c>
      <c r="L1248" s="5">
        <v>0</v>
      </c>
      <c r="M1248" s="5">
        <v>0</v>
      </c>
      <c r="N1248" s="5">
        <v>0</v>
      </c>
      <c r="O1248" s="5">
        <v>0</v>
      </c>
      <c r="P1248" s="5">
        <v>0</v>
      </c>
      <c r="Q1248" s="5">
        <v>0</v>
      </c>
      <c r="R1248" s="5">
        <v>0</v>
      </c>
      <c r="S1248" s="57">
        <v>400</v>
      </c>
      <c r="T1248" s="29">
        <v>4</v>
      </c>
      <c r="U1248" s="29">
        <v>10</v>
      </c>
      <c r="V1248" s="61">
        <v>0</v>
      </c>
      <c r="W1248" s="32">
        <f t="shared" si="85"/>
        <v>0</v>
      </c>
      <c r="X1248" s="61">
        <v>0</v>
      </c>
      <c r="Y1248" s="32">
        <f t="shared" si="87"/>
        <v>0</v>
      </c>
      <c r="Z1248" s="61">
        <v>0</v>
      </c>
      <c r="AA1248" s="32">
        <f t="shared" si="84"/>
        <v>0</v>
      </c>
      <c r="AB1248" s="32">
        <v>3802.83</v>
      </c>
      <c r="AC1248" s="32">
        <v>0</v>
      </c>
      <c r="AD1248" s="32">
        <v>0</v>
      </c>
      <c r="AE1248" s="32">
        <v>0</v>
      </c>
      <c r="AF1248" s="32">
        <v>0</v>
      </c>
      <c r="AG1248" s="32">
        <v>0</v>
      </c>
      <c r="AH1248" s="32">
        <v>0</v>
      </c>
      <c r="AI1248" s="21">
        <v>0</v>
      </c>
      <c r="AJ1248" s="21">
        <v>0</v>
      </c>
      <c r="AK1248" s="9">
        <v>0</v>
      </c>
      <c r="AL1248" s="9">
        <v>0</v>
      </c>
      <c r="AM1248" s="9">
        <v>0</v>
      </c>
      <c r="AN1248" s="21">
        <v>0</v>
      </c>
      <c r="AO1248" s="87">
        <v>0</v>
      </c>
      <c r="AP1248" s="83">
        <v>0</v>
      </c>
      <c r="AQ1248" s="24">
        <v>0</v>
      </c>
      <c r="AR1248" s="24">
        <v>0</v>
      </c>
      <c r="AS1248" s="24">
        <v>0</v>
      </c>
      <c r="AT1248" s="24">
        <v>0</v>
      </c>
      <c r="AU1248" s="24">
        <v>0</v>
      </c>
      <c r="AV1248" s="24">
        <v>0</v>
      </c>
      <c r="AW1248" s="24">
        <v>0</v>
      </c>
    </row>
    <row r="1249" spans="1:49">
      <c r="A1249" s="5">
        <v>2</v>
      </c>
      <c r="B1249" s="5">
        <v>10</v>
      </c>
      <c r="C1249" s="5">
        <v>1</v>
      </c>
      <c r="D1249" s="5">
        <v>1</v>
      </c>
      <c r="E1249" s="5">
        <v>0</v>
      </c>
      <c r="F1249" s="5">
        <v>360000</v>
      </c>
      <c r="G1249" s="5">
        <v>4</v>
      </c>
      <c r="H1249" s="5">
        <v>0</v>
      </c>
      <c r="I1249" s="5">
        <v>0</v>
      </c>
      <c r="J1249" s="5" t="str">
        <f t="shared" si="86"/>
        <v>0/0</v>
      </c>
      <c r="K1249" s="2" t="s">
        <v>1026</v>
      </c>
      <c r="L1249" s="5">
        <v>0</v>
      </c>
      <c r="M1249" s="5">
        <v>0</v>
      </c>
      <c r="N1249" s="5">
        <v>0</v>
      </c>
      <c r="O1249" s="5">
        <v>0</v>
      </c>
      <c r="P1249" s="5">
        <v>0</v>
      </c>
      <c r="Q1249" s="5">
        <v>0</v>
      </c>
      <c r="R1249" s="5">
        <v>0</v>
      </c>
      <c r="S1249" s="57">
        <v>400</v>
      </c>
      <c r="T1249" s="29">
        <v>4</v>
      </c>
      <c r="U1249" s="29">
        <v>10</v>
      </c>
      <c r="V1249" s="61">
        <v>0</v>
      </c>
      <c r="W1249" s="32">
        <f t="shared" si="85"/>
        <v>0</v>
      </c>
      <c r="X1249" s="61">
        <v>0</v>
      </c>
      <c r="Y1249" s="32">
        <f t="shared" si="87"/>
        <v>0</v>
      </c>
      <c r="Z1249" s="61">
        <v>0</v>
      </c>
      <c r="AA1249" s="32">
        <f t="shared" si="84"/>
        <v>0</v>
      </c>
      <c r="AB1249" s="32">
        <v>30000</v>
      </c>
      <c r="AC1249" s="32">
        <v>0</v>
      </c>
      <c r="AD1249" s="32">
        <v>0</v>
      </c>
      <c r="AE1249" s="32">
        <v>0</v>
      </c>
      <c r="AF1249" s="32">
        <v>0</v>
      </c>
      <c r="AG1249" s="32">
        <v>0</v>
      </c>
      <c r="AH1249" s="32">
        <v>0</v>
      </c>
      <c r="AI1249" s="21">
        <v>0</v>
      </c>
      <c r="AJ1249" s="21">
        <v>0</v>
      </c>
      <c r="AK1249" s="9">
        <v>0</v>
      </c>
      <c r="AL1249" s="9">
        <v>0</v>
      </c>
      <c r="AM1249" s="9">
        <v>0</v>
      </c>
      <c r="AN1249" s="21">
        <v>0</v>
      </c>
      <c r="AO1249" s="87">
        <v>0</v>
      </c>
      <c r="AP1249" s="83">
        <v>0</v>
      </c>
      <c r="AQ1249" s="24">
        <v>0</v>
      </c>
      <c r="AR1249" s="24">
        <v>0</v>
      </c>
      <c r="AS1249" s="24">
        <v>0</v>
      </c>
      <c r="AT1249" s="24">
        <v>0</v>
      </c>
      <c r="AU1249" s="24">
        <v>0</v>
      </c>
      <c r="AV1249" s="24">
        <v>0</v>
      </c>
      <c r="AW1249" s="24">
        <v>0</v>
      </c>
    </row>
    <row r="1250" spans="1:49">
      <c r="A1250" s="5">
        <v>2</v>
      </c>
      <c r="B1250" s="5">
        <v>10</v>
      </c>
      <c r="C1250" s="5">
        <v>1</v>
      </c>
      <c r="D1250" s="5">
        <v>1</v>
      </c>
      <c r="E1250" s="5">
        <v>0</v>
      </c>
      <c r="F1250" s="5">
        <v>360000</v>
      </c>
      <c r="G1250" s="5">
        <v>5</v>
      </c>
      <c r="H1250" s="5">
        <v>0</v>
      </c>
      <c r="I1250" s="5">
        <v>0</v>
      </c>
      <c r="J1250" s="5" t="str">
        <f t="shared" si="86"/>
        <v>0/0</v>
      </c>
      <c r="K1250" s="2" t="s">
        <v>987</v>
      </c>
      <c r="L1250" s="5">
        <v>0</v>
      </c>
      <c r="M1250" s="5">
        <v>0</v>
      </c>
      <c r="N1250" s="5">
        <v>0</v>
      </c>
      <c r="O1250" s="5">
        <v>0</v>
      </c>
      <c r="P1250" s="5">
        <v>0</v>
      </c>
      <c r="Q1250" s="5">
        <v>0</v>
      </c>
      <c r="R1250" s="5">
        <v>0</v>
      </c>
      <c r="S1250" s="50">
        <v>704</v>
      </c>
      <c r="T1250" s="29">
        <v>4</v>
      </c>
      <c r="U1250" s="29">
        <v>31</v>
      </c>
      <c r="V1250" s="61">
        <v>0</v>
      </c>
      <c r="W1250" s="32">
        <f t="shared" si="85"/>
        <v>0</v>
      </c>
      <c r="X1250" s="61">
        <v>0</v>
      </c>
      <c r="Y1250" s="32">
        <f t="shared" si="87"/>
        <v>0</v>
      </c>
      <c r="Z1250" s="61">
        <v>0</v>
      </c>
      <c r="AA1250" s="32">
        <f t="shared" si="84"/>
        <v>0</v>
      </c>
      <c r="AB1250" s="32">
        <v>50000</v>
      </c>
      <c r="AC1250" s="32">
        <v>45000</v>
      </c>
      <c r="AD1250" s="32">
        <v>0</v>
      </c>
      <c r="AE1250" s="32">
        <v>0</v>
      </c>
      <c r="AF1250" s="32">
        <v>0</v>
      </c>
      <c r="AG1250" s="32">
        <v>0</v>
      </c>
      <c r="AH1250" s="32">
        <v>0</v>
      </c>
      <c r="AI1250" s="21">
        <v>0</v>
      </c>
      <c r="AJ1250" s="21">
        <v>0</v>
      </c>
      <c r="AK1250" s="9">
        <v>0</v>
      </c>
      <c r="AL1250" s="9">
        <v>0</v>
      </c>
      <c r="AM1250" s="9">
        <v>0</v>
      </c>
      <c r="AN1250" s="21">
        <v>0</v>
      </c>
      <c r="AO1250" s="87">
        <v>0</v>
      </c>
      <c r="AP1250" s="83">
        <v>0</v>
      </c>
      <c r="AQ1250" s="24">
        <v>0</v>
      </c>
      <c r="AR1250" s="24">
        <v>0</v>
      </c>
      <c r="AS1250" s="24">
        <v>0</v>
      </c>
      <c r="AT1250" s="24">
        <v>0</v>
      </c>
      <c r="AU1250" s="24">
        <v>0</v>
      </c>
      <c r="AV1250" s="24">
        <v>0</v>
      </c>
      <c r="AW1250" s="24">
        <v>0</v>
      </c>
    </row>
    <row r="1251" spans="1:49">
      <c r="A1251" s="1">
        <v>2</v>
      </c>
      <c r="B1251" s="1">
        <v>10</v>
      </c>
      <c r="C1251" s="1">
        <v>1</v>
      </c>
      <c r="D1251" s="1">
        <v>5</v>
      </c>
      <c r="E1251" s="1">
        <v>0</v>
      </c>
      <c r="H1251" s="1">
        <v>360500</v>
      </c>
      <c r="I1251" s="1">
        <v>0</v>
      </c>
      <c r="J1251" s="5" t="str">
        <f t="shared" si="86"/>
        <v>360500/0</v>
      </c>
      <c r="K1251" s="2" t="s">
        <v>762</v>
      </c>
      <c r="L1251" s="1">
        <v>1</v>
      </c>
      <c r="M1251" s="1">
        <v>5</v>
      </c>
      <c r="N1251" s="1">
        <v>2</v>
      </c>
      <c r="O1251" s="1">
        <v>2</v>
      </c>
      <c r="P1251" s="1">
        <v>1</v>
      </c>
      <c r="Q1251" s="1">
        <v>3</v>
      </c>
      <c r="R1251" s="1">
        <v>999</v>
      </c>
      <c r="S1251" s="12">
        <v>400</v>
      </c>
      <c r="T1251" s="29">
        <v>6</v>
      </c>
      <c r="U1251" s="29">
        <v>31</v>
      </c>
      <c r="V1251" s="61">
        <v>0</v>
      </c>
      <c r="W1251" s="32">
        <f t="shared" si="85"/>
        <v>0</v>
      </c>
      <c r="X1251" s="61">
        <v>0</v>
      </c>
      <c r="Y1251" s="32">
        <f t="shared" si="87"/>
        <v>0</v>
      </c>
      <c r="Z1251" s="61">
        <v>0</v>
      </c>
      <c r="AA1251" s="32">
        <f t="shared" si="84"/>
        <v>0</v>
      </c>
      <c r="AB1251" s="32">
        <v>0</v>
      </c>
      <c r="AC1251" s="32">
        <v>40707.1</v>
      </c>
      <c r="AD1251" s="32">
        <v>0</v>
      </c>
      <c r="AE1251" s="32">
        <v>1000</v>
      </c>
      <c r="AF1251" s="32">
        <v>3500</v>
      </c>
      <c r="AG1251" s="32">
        <v>0</v>
      </c>
      <c r="AH1251" s="32">
        <v>0</v>
      </c>
      <c r="AI1251" s="21">
        <v>0</v>
      </c>
      <c r="AJ1251" s="21">
        <v>2904.6</v>
      </c>
      <c r="AK1251" s="9">
        <v>0</v>
      </c>
      <c r="AL1251" s="9">
        <v>0</v>
      </c>
      <c r="AM1251" s="9">
        <v>0</v>
      </c>
      <c r="AN1251" s="21">
        <v>0</v>
      </c>
      <c r="AO1251" s="87">
        <v>0</v>
      </c>
      <c r="AP1251" s="83">
        <v>0</v>
      </c>
      <c r="AQ1251" s="24">
        <v>0</v>
      </c>
      <c r="AR1251" s="24">
        <v>0</v>
      </c>
      <c r="AS1251" s="24">
        <v>0</v>
      </c>
      <c r="AT1251" s="24">
        <v>0</v>
      </c>
      <c r="AU1251" s="24">
        <v>0</v>
      </c>
      <c r="AV1251" s="24">
        <f>VLOOKUP(J1251,Foglio4!$D$2:$I$1206,6,0)</f>
        <v>0</v>
      </c>
      <c r="AW1251" s="24">
        <f>VLOOKUP(SPESA!J1251,Foglio4!$D$2:$J$1206,7,0)</f>
        <v>0</v>
      </c>
    </row>
    <row r="1252" spans="1:49">
      <c r="A1252" s="5">
        <v>2</v>
      </c>
      <c r="B1252" s="5">
        <v>10</v>
      </c>
      <c r="C1252" s="5">
        <v>4</v>
      </c>
      <c r="D1252" s="5">
        <v>5</v>
      </c>
      <c r="E1252" s="5">
        <v>0</v>
      </c>
      <c r="H1252" s="5">
        <v>360600</v>
      </c>
      <c r="I1252" s="5">
        <v>0</v>
      </c>
      <c r="J1252" s="5" t="str">
        <f t="shared" si="86"/>
        <v>360600/0</v>
      </c>
      <c r="K1252" s="79" t="s">
        <v>1115</v>
      </c>
      <c r="L1252" s="5">
        <v>12</v>
      </c>
      <c r="M1252" s="5">
        <v>7</v>
      </c>
      <c r="N1252" s="5">
        <v>2</v>
      </c>
      <c r="O1252" s="5">
        <v>5</v>
      </c>
      <c r="P1252" s="5">
        <v>99</v>
      </c>
      <c r="Q1252" s="5">
        <v>99</v>
      </c>
      <c r="R1252" s="5">
        <v>999</v>
      </c>
      <c r="S1252" s="78">
        <v>450</v>
      </c>
      <c r="T1252" s="29">
        <v>6</v>
      </c>
      <c r="U1252" s="29">
        <v>10</v>
      </c>
      <c r="V1252" s="61">
        <v>0</v>
      </c>
      <c r="W1252" s="32">
        <v>0</v>
      </c>
      <c r="X1252" s="61">
        <v>0</v>
      </c>
      <c r="Y1252" s="32">
        <v>0</v>
      </c>
      <c r="Z1252" s="61">
        <v>0</v>
      </c>
      <c r="AA1252" s="32">
        <v>0</v>
      </c>
      <c r="AB1252" s="32">
        <v>0</v>
      </c>
      <c r="AC1252" s="32">
        <v>0</v>
      </c>
      <c r="AD1252" s="32">
        <v>0</v>
      </c>
      <c r="AE1252" s="32">
        <v>0</v>
      </c>
      <c r="AF1252" s="32">
        <v>0</v>
      </c>
      <c r="AG1252" s="32">
        <v>0</v>
      </c>
      <c r="AH1252" s="32">
        <v>0</v>
      </c>
      <c r="AI1252" s="21">
        <v>0</v>
      </c>
      <c r="AJ1252" s="21">
        <v>0</v>
      </c>
      <c r="AK1252" s="9">
        <v>0</v>
      </c>
      <c r="AL1252" s="9">
        <v>0</v>
      </c>
      <c r="AM1252" s="9">
        <v>0</v>
      </c>
      <c r="AN1252" s="21">
        <v>0</v>
      </c>
      <c r="AO1252" s="87">
        <v>0</v>
      </c>
      <c r="AP1252" s="83">
        <v>0</v>
      </c>
      <c r="AQ1252" s="24">
        <v>0</v>
      </c>
      <c r="AR1252" s="24">
        <v>0</v>
      </c>
      <c r="AS1252" s="24">
        <v>0</v>
      </c>
      <c r="AT1252" s="24">
        <v>0</v>
      </c>
      <c r="AU1252" s="24">
        <v>0</v>
      </c>
      <c r="AV1252" s="24">
        <f>VLOOKUP(J1252,Foglio4!$D$2:$I$1206,6,0)</f>
        <v>0</v>
      </c>
      <c r="AW1252" s="24">
        <f>VLOOKUP(SPESA!J1252,Foglio4!$D$2:$J$1206,7,0)</f>
        <v>0</v>
      </c>
    </row>
    <row r="1253" spans="1:49">
      <c r="A1253" s="5">
        <v>2</v>
      </c>
      <c r="B1253" s="5">
        <v>10</v>
      </c>
      <c r="C1253" s="5">
        <v>4</v>
      </c>
      <c r="D1253" s="5">
        <v>7</v>
      </c>
      <c r="E1253" s="5">
        <v>0</v>
      </c>
      <c r="H1253" s="5">
        <v>375300</v>
      </c>
      <c r="I1253" s="5">
        <v>0</v>
      </c>
      <c r="J1253" s="5" t="str">
        <f t="shared" si="86"/>
        <v>375300/0</v>
      </c>
      <c r="K1253" s="2" t="s">
        <v>829</v>
      </c>
      <c r="L1253" s="5">
        <v>0</v>
      </c>
      <c r="M1253" s="5">
        <v>0</v>
      </c>
      <c r="N1253" s="5">
        <v>0</v>
      </c>
      <c r="O1253" s="5">
        <v>0</v>
      </c>
      <c r="P1253" s="5">
        <v>0</v>
      </c>
      <c r="Q1253" s="5">
        <v>0</v>
      </c>
      <c r="R1253" s="5">
        <v>0</v>
      </c>
      <c r="S1253" s="12">
        <v>705</v>
      </c>
      <c r="T1253" s="29">
        <v>6</v>
      </c>
      <c r="U1253" s="29">
        <v>10</v>
      </c>
      <c r="V1253" s="61">
        <v>0</v>
      </c>
      <c r="W1253" s="32">
        <f t="shared" si="85"/>
        <v>0</v>
      </c>
      <c r="X1253" s="61">
        <v>0</v>
      </c>
      <c r="Y1253" s="32">
        <f t="shared" si="87"/>
        <v>0</v>
      </c>
      <c r="Z1253" s="61">
        <v>0</v>
      </c>
      <c r="AA1253" s="32">
        <f t="shared" si="84"/>
        <v>0</v>
      </c>
      <c r="AB1253" s="32">
        <v>0</v>
      </c>
      <c r="AC1253" s="32">
        <v>0</v>
      </c>
      <c r="AD1253" s="32">
        <v>0</v>
      </c>
      <c r="AE1253" s="32">
        <v>0</v>
      </c>
      <c r="AF1253" s="32">
        <v>0</v>
      </c>
      <c r="AG1253" s="32">
        <v>0</v>
      </c>
      <c r="AH1253" s="32">
        <v>0</v>
      </c>
      <c r="AI1253" s="21">
        <v>7000</v>
      </c>
      <c r="AJ1253" s="21">
        <v>0</v>
      </c>
      <c r="AK1253" s="9">
        <v>0</v>
      </c>
      <c r="AL1253" s="9">
        <v>0</v>
      </c>
      <c r="AM1253" s="9">
        <v>0</v>
      </c>
      <c r="AN1253" s="21">
        <v>0</v>
      </c>
      <c r="AO1253" s="87">
        <v>0</v>
      </c>
      <c r="AP1253" s="83">
        <v>0</v>
      </c>
      <c r="AQ1253" s="24">
        <v>0</v>
      </c>
      <c r="AR1253" s="24">
        <v>0</v>
      </c>
      <c r="AS1253" s="24">
        <v>0</v>
      </c>
      <c r="AT1253" s="24">
        <v>0</v>
      </c>
      <c r="AU1253" s="24">
        <v>0</v>
      </c>
      <c r="AV1253" s="24">
        <v>0</v>
      </c>
      <c r="AW1253" s="24">
        <v>0</v>
      </c>
    </row>
    <row r="1254" spans="1:49">
      <c r="A1254" s="5">
        <v>2</v>
      </c>
      <c r="B1254" s="5">
        <v>10</v>
      </c>
      <c r="C1254" s="5">
        <v>4</v>
      </c>
      <c r="D1254" s="5">
        <v>9</v>
      </c>
      <c r="E1254" s="5">
        <v>0</v>
      </c>
      <c r="H1254" s="5">
        <v>375500</v>
      </c>
      <c r="I1254" s="5">
        <v>0</v>
      </c>
      <c r="J1254" s="5" t="str">
        <f t="shared" si="86"/>
        <v>375500/0</v>
      </c>
      <c r="K1254" s="2" t="s">
        <v>878</v>
      </c>
      <c r="L1254" s="5">
        <v>0</v>
      </c>
      <c r="M1254" s="5">
        <v>0</v>
      </c>
      <c r="N1254" s="5">
        <v>0</v>
      </c>
      <c r="O1254" s="5">
        <v>0</v>
      </c>
      <c r="P1254" s="5">
        <v>0</v>
      </c>
      <c r="Q1254" s="5">
        <v>0</v>
      </c>
      <c r="R1254" s="5">
        <v>0</v>
      </c>
      <c r="S1254" s="12">
        <v>450</v>
      </c>
      <c r="T1254" s="29">
        <v>6</v>
      </c>
      <c r="U1254" s="29">
        <v>10</v>
      </c>
      <c r="V1254" s="61">
        <v>0</v>
      </c>
      <c r="W1254" s="32">
        <f t="shared" si="85"/>
        <v>0</v>
      </c>
      <c r="X1254" s="61">
        <v>0</v>
      </c>
      <c r="Y1254" s="32">
        <f t="shared" si="87"/>
        <v>0</v>
      </c>
      <c r="Z1254" s="61">
        <v>0</v>
      </c>
      <c r="AA1254" s="32">
        <f t="shared" si="84"/>
        <v>0</v>
      </c>
      <c r="AB1254" s="32">
        <v>0</v>
      </c>
      <c r="AC1254" s="32">
        <v>0</v>
      </c>
      <c r="AD1254" s="32">
        <v>0</v>
      </c>
      <c r="AE1254" s="32">
        <v>0</v>
      </c>
      <c r="AF1254" s="32">
        <v>0</v>
      </c>
      <c r="AG1254" s="32">
        <v>3084.71</v>
      </c>
      <c r="AH1254" s="32">
        <v>0</v>
      </c>
      <c r="AI1254" s="21">
        <v>0</v>
      </c>
      <c r="AJ1254" s="21">
        <v>0</v>
      </c>
      <c r="AK1254" s="9">
        <v>0</v>
      </c>
      <c r="AL1254" s="9">
        <v>0</v>
      </c>
      <c r="AM1254" s="9">
        <v>0</v>
      </c>
      <c r="AN1254" s="21">
        <v>0</v>
      </c>
      <c r="AO1254" s="87">
        <v>0</v>
      </c>
      <c r="AP1254" s="83">
        <v>0</v>
      </c>
      <c r="AQ1254" s="24">
        <v>0</v>
      </c>
      <c r="AR1254" s="24">
        <v>0</v>
      </c>
      <c r="AS1254" s="24">
        <v>0</v>
      </c>
      <c r="AT1254" s="24">
        <v>0</v>
      </c>
      <c r="AU1254" s="24">
        <v>0</v>
      </c>
      <c r="AV1254" s="24">
        <v>0</v>
      </c>
      <c r="AW1254" s="24">
        <v>0</v>
      </c>
    </row>
    <row r="1255" spans="1:49">
      <c r="A1255" s="5">
        <v>2</v>
      </c>
      <c r="B1255" s="5">
        <v>10</v>
      </c>
      <c r="C1255" s="5">
        <v>1</v>
      </c>
      <c r="D1255" s="5">
        <v>5</v>
      </c>
      <c r="E1255" s="5">
        <v>1</v>
      </c>
      <c r="H1255" s="5">
        <v>378000</v>
      </c>
      <c r="I1255" s="5">
        <v>0</v>
      </c>
      <c r="J1255" s="5" t="str">
        <f t="shared" si="86"/>
        <v>378000/0</v>
      </c>
      <c r="K1255" s="2" t="s">
        <v>800</v>
      </c>
      <c r="L1255" s="5">
        <v>1</v>
      </c>
      <c r="M1255" s="5">
        <v>6</v>
      </c>
      <c r="N1255" s="5">
        <v>2</v>
      </c>
      <c r="O1255" s="5">
        <v>2</v>
      </c>
      <c r="P1255" s="5">
        <v>1</v>
      </c>
      <c r="Q1255" s="5">
        <v>9</v>
      </c>
      <c r="R1255" s="5">
        <v>15</v>
      </c>
      <c r="S1255" s="12">
        <v>200</v>
      </c>
      <c r="T1255" s="29">
        <v>2</v>
      </c>
      <c r="U1255" s="29">
        <v>32</v>
      </c>
      <c r="V1255" s="61">
        <v>674251400</v>
      </c>
      <c r="W1255" s="32">
        <f t="shared" si="85"/>
        <v>348221.78725074499</v>
      </c>
      <c r="X1255" s="61">
        <v>0</v>
      </c>
      <c r="Y1255" s="32">
        <f t="shared" si="87"/>
        <v>0</v>
      </c>
      <c r="Z1255" s="61">
        <v>0</v>
      </c>
      <c r="AA1255" s="32">
        <f t="shared" si="84"/>
        <v>0</v>
      </c>
      <c r="AB1255" s="32">
        <v>0</v>
      </c>
      <c r="AC1255" s="32">
        <v>0</v>
      </c>
      <c r="AD1255" s="32">
        <v>100000</v>
      </c>
      <c r="AE1255" s="32">
        <v>600000</v>
      </c>
      <c r="AF1255" s="32">
        <v>800000</v>
      </c>
      <c r="AG1255" s="32">
        <v>0</v>
      </c>
      <c r="AH1255" s="32">
        <v>450000</v>
      </c>
      <c r="AI1255" s="21">
        <v>200000</v>
      </c>
      <c r="AJ1255" s="21">
        <v>130000</v>
      </c>
      <c r="AK1255" s="9">
        <v>0</v>
      </c>
      <c r="AL1255" s="9">
        <v>0</v>
      </c>
      <c r="AM1255" s="9">
        <v>0</v>
      </c>
      <c r="AN1255" s="21">
        <v>236481.04</v>
      </c>
      <c r="AO1255" s="87">
        <v>0</v>
      </c>
      <c r="AP1255" s="83">
        <v>0</v>
      </c>
      <c r="AQ1255" s="24">
        <v>0</v>
      </c>
      <c r="AR1255" s="24">
        <v>0</v>
      </c>
      <c r="AS1255" s="24">
        <v>0</v>
      </c>
      <c r="AT1255" s="24">
        <v>0</v>
      </c>
      <c r="AU1255" s="24">
        <v>0</v>
      </c>
      <c r="AV1255" s="24">
        <f>VLOOKUP(J1255,Foglio4!$D$2:$I$1206,6,0)</f>
        <v>0</v>
      </c>
      <c r="AW1255" s="24">
        <f>VLOOKUP(SPESA!J1255,Foglio4!$D$2:$J$1206,7,0)</f>
        <v>0</v>
      </c>
    </row>
    <row r="1256" spans="1:49">
      <c r="A1256" s="5">
        <v>2</v>
      </c>
      <c r="B1256" s="5">
        <v>10</v>
      </c>
      <c r="C1256" s="5">
        <v>5</v>
      </c>
      <c r="D1256" s="5">
        <v>1</v>
      </c>
      <c r="E1256" s="5">
        <v>1</v>
      </c>
      <c r="H1256" s="5">
        <v>378000</v>
      </c>
      <c r="I1256" s="5">
        <v>71</v>
      </c>
      <c r="J1256" s="5" t="str">
        <f t="shared" si="86"/>
        <v>378000/71</v>
      </c>
      <c r="K1256" s="2" t="s">
        <v>806</v>
      </c>
      <c r="L1256" s="5">
        <v>1</v>
      </c>
      <c r="M1256" s="5">
        <v>6</v>
      </c>
      <c r="N1256" s="5">
        <v>2</v>
      </c>
      <c r="O1256" s="5">
        <v>2</v>
      </c>
      <c r="P1256" s="5">
        <v>1</v>
      </c>
      <c r="Q1256" s="5">
        <v>9</v>
      </c>
      <c r="R1256" s="5">
        <v>15</v>
      </c>
      <c r="S1256" s="12">
        <v>200</v>
      </c>
      <c r="T1256" s="29">
        <v>2</v>
      </c>
      <c r="U1256" s="29">
        <v>32</v>
      </c>
      <c r="V1256" s="61">
        <v>0</v>
      </c>
      <c r="W1256" s="32">
        <f t="shared" si="85"/>
        <v>0</v>
      </c>
      <c r="X1256" s="61">
        <v>0</v>
      </c>
      <c r="Y1256" s="32">
        <f t="shared" si="87"/>
        <v>0</v>
      </c>
      <c r="Z1256" s="61">
        <v>0</v>
      </c>
      <c r="AA1256" s="32">
        <f t="shared" si="84"/>
        <v>0</v>
      </c>
      <c r="AB1256" s="32">
        <v>0</v>
      </c>
      <c r="AC1256" s="32">
        <v>0</v>
      </c>
      <c r="AD1256" s="32">
        <v>0</v>
      </c>
      <c r="AE1256" s="32">
        <v>0</v>
      </c>
      <c r="AF1256" s="32">
        <v>0</v>
      </c>
      <c r="AG1256" s="32">
        <v>0</v>
      </c>
      <c r="AH1256" s="32">
        <v>0</v>
      </c>
      <c r="AI1256" s="21">
        <v>0</v>
      </c>
      <c r="AJ1256" s="21">
        <v>0</v>
      </c>
      <c r="AK1256" s="9">
        <v>0</v>
      </c>
      <c r="AL1256" s="9">
        <v>0</v>
      </c>
      <c r="AM1256" s="9">
        <v>0</v>
      </c>
      <c r="AN1256" s="21">
        <v>0</v>
      </c>
      <c r="AO1256" s="87">
        <v>0</v>
      </c>
      <c r="AP1256" s="83">
        <v>0</v>
      </c>
      <c r="AQ1256" s="24">
        <v>0</v>
      </c>
      <c r="AR1256" s="24">
        <v>0</v>
      </c>
      <c r="AS1256" s="24">
        <v>0</v>
      </c>
      <c r="AT1256" s="24">
        <v>0</v>
      </c>
      <c r="AU1256" s="24">
        <v>0</v>
      </c>
      <c r="AV1256" s="24">
        <f>VLOOKUP(J1256,Foglio4!$D$2:$I$1206,6,0)</f>
        <v>0</v>
      </c>
      <c r="AW1256" s="24">
        <f>VLOOKUP(SPESA!J1256,Foglio4!$D$2:$J$1206,7,0)</f>
        <v>0</v>
      </c>
    </row>
    <row r="1257" spans="1:49">
      <c r="A1257" s="5">
        <v>2</v>
      </c>
      <c r="B1257" s="5">
        <v>10</v>
      </c>
      <c r="C1257" s="5">
        <v>5</v>
      </c>
      <c r="D1257" s="5">
        <v>1</v>
      </c>
      <c r="E1257" s="5">
        <v>0</v>
      </c>
      <c r="F1257" s="5">
        <v>378001</v>
      </c>
      <c r="G1257" s="5">
        <v>0</v>
      </c>
      <c r="H1257" s="5">
        <v>0</v>
      </c>
      <c r="I1257" s="5">
        <v>0</v>
      </c>
      <c r="J1257" s="5" t="str">
        <f t="shared" si="86"/>
        <v>0/0</v>
      </c>
      <c r="K1257" s="2" t="s">
        <v>1104</v>
      </c>
      <c r="L1257" s="5">
        <v>0</v>
      </c>
      <c r="M1257" s="5">
        <v>0</v>
      </c>
      <c r="N1257" s="5">
        <v>0</v>
      </c>
      <c r="O1257" s="5">
        <v>0</v>
      </c>
      <c r="P1257" s="5">
        <v>0</v>
      </c>
      <c r="Q1257" s="5">
        <v>0</v>
      </c>
      <c r="R1257" s="5">
        <v>0</v>
      </c>
      <c r="S1257" s="74">
        <v>200</v>
      </c>
      <c r="T1257" s="29">
        <v>2</v>
      </c>
      <c r="U1257" s="29">
        <v>3</v>
      </c>
      <c r="V1257" s="61">
        <v>130640981</v>
      </c>
      <c r="W1257" s="32">
        <f t="shared" si="85"/>
        <v>67470.435941268515</v>
      </c>
      <c r="X1257" s="61">
        <v>0</v>
      </c>
      <c r="Y1257" s="32">
        <v>0</v>
      </c>
      <c r="Z1257" s="61">
        <v>0</v>
      </c>
      <c r="AA1257" s="32">
        <v>0</v>
      </c>
      <c r="AB1257" s="32">
        <v>0</v>
      </c>
      <c r="AC1257" s="32">
        <v>0</v>
      </c>
      <c r="AD1257" s="32">
        <v>0</v>
      </c>
      <c r="AE1257" s="32">
        <v>0</v>
      </c>
      <c r="AF1257" s="32">
        <v>0</v>
      </c>
      <c r="AG1257" s="32">
        <v>0</v>
      </c>
      <c r="AH1257" s="32">
        <v>0</v>
      </c>
      <c r="AI1257" s="21">
        <v>0</v>
      </c>
      <c r="AJ1257" s="21">
        <v>0</v>
      </c>
      <c r="AK1257" s="9">
        <v>0</v>
      </c>
      <c r="AL1257" s="9">
        <v>0</v>
      </c>
      <c r="AM1257" s="9">
        <v>0</v>
      </c>
      <c r="AN1257" s="21">
        <v>0</v>
      </c>
      <c r="AO1257" s="87">
        <v>0</v>
      </c>
      <c r="AP1257" s="83">
        <v>0</v>
      </c>
      <c r="AQ1257" s="24">
        <v>0</v>
      </c>
      <c r="AR1257" s="24">
        <v>0</v>
      </c>
      <c r="AS1257" s="24">
        <v>0</v>
      </c>
      <c r="AT1257" s="24">
        <v>0</v>
      </c>
      <c r="AU1257" s="24">
        <v>0</v>
      </c>
      <c r="AV1257" s="24">
        <v>0</v>
      </c>
      <c r="AW1257" s="24">
        <v>0</v>
      </c>
    </row>
    <row r="1258" spans="1:49">
      <c r="A1258" s="1">
        <v>2</v>
      </c>
      <c r="B1258" s="1">
        <v>10</v>
      </c>
      <c r="C1258" s="1">
        <v>5</v>
      </c>
      <c r="D1258" s="1">
        <v>1</v>
      </c>
      <c r="E1258" s="1">
        <v>0</v>
      </c>
      <c r="F1258" s="5">
        <v>378004</v>
      </c>
      <c r="G1258" s="5">
        <v>0</v>
      </c>
      <c r="H1258" s="1">
        <v>378002</v>
      </c>
      <c r="I1258" s="1">
        <v>0</v>
      </c>
      <c r="J1258" s="5" t="str">
        <f t="shared" si="86"/>
        <v>378002/0</v>
      </c>
      <c r="K1258" s="2" t="s">
        <v>763</v>
      </c>
      <c r="L1258" s="1">
        <v>1</v>
      </c>
      <c r="M1258" s="1">
        <v>6</v>
      </c>
      <c r="N1258" s="1">
        <v>2</v>
      </c>
      <c r="O1258" s="1">
        <v>2</v>
      </c>
      <c r="P1258" s="1">
        <v>1</v>
      </c>
      <c r="Q1258" s="1">
        <v>9</v>
      </c>
      <c r="R1258" s="1">
        <v>15</v>
      </c>
      <c r="S1258" s="12">
        <v>200</v>
      </c>
      <c r="T1258" s="29">
        <v>2</v>
      </c>
      <c r="U1258" s="29">
        <v>32</v>
      </c>
      <c r="V1258" s="61">
        <v>0</v>
      </c>
      <c r="W1258" s="32">
        <f t="shared" si="85"/>
        <v>0</v>
      </c>
      <c r="X1258" s="61">
        <v>0</v>
      </c>
      <c r="Y1258" s="32">
        <f t="shared" si="87"/>
        <v>0</v>
      </c>
      <c r="Z1258" s="61">
        <v>25846487</v>
      </c>
      <c r="AA1258" s="32">
        <f t="shared" si="84"/>
        <v>13348.596528376724</v>
      </c>
      <c r="AB1258" s="32">
        <v>0</v>
      </c>
      <c r="AC1258" s="32">
        <v>15400</v>
      </c>
      <c r="AD1258" s="32">
        <v>0</v>
      </c>
      <c r="AE1258" s="32">
        <v>22000</v>
      </c>
      <c r="AF1258" s="32">
        <v>50000</v>
      </c>
      <c r="AG1258" s="32">
        <v>0</v>
      </c>
      <c r="AH1258" s="32">
        <v>0</v>
      </c>
      <c r="AI1258" s="21">
        <v>0</v>
      </c>
      <c r="AJ1258" s="21">
        <v>0</v>
      </c>
      <c r="AK1258" s="9">
        <v>0</v>
      </c>
      <c r="AL1258" s="9">
        <v>0</v>
      </c>
      <c r="AM1258" s="9">
        <v>0</v>
      </c>
      <c r="AN1258" s="21">
        <v>0</v>
      </c>
      <c r="AO1258" s="87">
        <v>0</v>
      </c>
      <c r="AP1258" s="83">
        <v>0</v>
      </c>
      <c r="AQ1258" s="24">
        <v>0</v>
      </c>
      <c r="AR1258" s="24">
        <v>0</v>
      </c>
      <c r="AS1258" s="24">
        <v>4514</v>
      </c>
      <c r="AT1258" s="24">
        <v>0</v>
      </c>
      <c r="AU1258" s="24">
        <v>0</v>
      </c>
      <c r="AV1258" s="24">
        <f>VLOOKUP(J1258,Foglio4!$D$2:$I$1206,6,0)</f>
        <v>0</v>
      </c>
      <c r="AW1258" s="24">
        <f>VLOOKUP(SPESA!J1258,Foglio4!$D$2:$J$1206,7,0)</f>
        <v>0</v>
      </c>
    </row>
    <row r="1259" spans="1:49">
      <c r="A1259" s="1">
        <v>2</v>
      </c>
      <c r="B1259" s="1">
        <v>10</v>
      </c>
      <c r="C1259" s="1">
        <v>5</v>
      </c>
      <c r="D1259" s="1">
        <v>1</v>
      </c>
      <c r="E1259" s="1">
        <v>0</v>
      </c>
      <c r="H1259" s="1">
        <v>378002</v>
      </c>
      <c r="I1259" s="1">
        <v>71</v>
      </c>
      <c r="J1259" s="5" t="str">
        <f t="shared" si="86"/>
        <v>378002/71</v>
      </c>
      <c r="K1259" s="2" t="s">
        <v>764</v>
      </c>
      <c r="L1259" s="1">
        <v>1</v>
      </c>
      <c r="M1259" s="1">
        <v>6</v>
      </c>
      <c r="N1259" s="1">
        <v>2</v>
      </c>
      <c r="O1259" s="1">
        <v>5</v>
      </c>
      <c r="P1259" s="1">
        <v>2</v>
      </c>
      <c r="Q1259" s="1">
        <v>1</v>
      </c>
      <c r="R1259" s="1">
        <v>0</v>
      </c>
      <c r="S1259" s="12">
        <v>200</v>
      </c>
      <c r="T1259" s="29">
        <v>2</v>
      </c>
      <c r="U1259" s="29">
        <v>32</v>
      </c>
      <c r="V1259" s="61">
        <v>0</v>
      </c>
      <c r="W1259" s="32">
        <f t="shared" si="85"/>
        <v>0</v>
      </c>
      <c r="X1259" s="61">
        <v>0</v>
      </c>
      <c r="Y1259" s="32">
        <f t="shared" si="87"/>
        <v>0</v>
      </c>
      <c r="Z1259" s="61">
        <v>0</v>
      </c>
      <c r="AA1259" s="32">
        <f t="shared" si="84"/>
        <v>0</v>
      </c>
      <c r="AB1259" s="32">
        <v>0</v>
      </c>
      <c r="AC1259" s="32">
        <v>0</v>
      </c>
      <c r="AD1259" s="32">
        <v>0</v>
      </c>
      <c r="AE1259" s="32">
        <v>0</v>
      </c>
      <c r="AF1259" s="32">
        <v>0</v>
      </c>
      <c r="AG1259" s="32">
        <v>0</v>
      </c>
      <c r="AH1259" s="32">
        <v>0</v>
      </c>
      <c r="AI1259" s="21">
        <v>0</v>
      </c>
      <c r="AJ1259" s="21">
        <v>0</v>
      </c>
      <c r="AK1259" s="9">
        <v>0</v>
      </c>
      <c r="AL1259" s="9">
        <v>0</v>
      </c>
      <c r="AM1259" s="9">
        <v>0</v>
      </c>
      <c r="AN1259" s="21">
        <v>0</v>
      </c>
      <c r="AO1259" s="87">
        <v>0</v>
      </c>
      <c r="AP1259" s="83">
        <v>0</v>
      </c>
      <c r="AQ1259" s="24">
        <v>0</v>
      </c>
      <c r="AR1259" s="24">
        <v>0</v>
      </c>
      <c r="AS1259" s="24">
        <v>0</v>
      </c>
      <c r="AT1259" s="24">
        <v>0</v>
      </c>
      <c r="AU1259" s="24">
        <v>0</v>
      </c>
      <c r="AV1259" s="24">
        <f>VLOOKUP(J1259,Foglio4!$D$2:$I$1206,6,0)</f>
        <v>0</v>
      </c>
      <c r="AW1259" s="24">
        <f>VLOOKUP(SPESA!J1259,Foglio4!$D$2:$J$1206,7,0)</f>
        <v>0</v>
      </c>
    </row>
    <row r="1260" spans="1:49">
      <c r="A1260" s="5">
        <v>2</v>
      </c>
      <c r="B1260" s="5">
        <v>10</v>
      </c>
      <c r="C1260" s="5">
        <v>5</v>
      </c>
      <c r="D1260" s="5">
        <v>1</v>
      </c>
      <c r="E1260" s="5">
        <v>0</v>
      </c>
      <c r="F1260" s="5">
        <v>378003</v>
      </c>
      <c r="G1260" s="5">
        <v>0</v>
      </c>
      <c r="H1260" s="5">
        <v>0</v>
      </c>
      <c r="I1260" s="5">
        <v>0</v>
      </c>
      <c r="J1260" s="5" t="str">
        <f t="shared" si="86"/>
        <v>0/0</v>
      </c>
      <c r="K1260" s="2" t="s">
        <v>1105</v>
      </c>
      <c r="L1260" s="5">
        <v>0</v>
      </c>
      <c r="M1260" s="5">
        <v>0</v>
      </c>
      <c r="N1260" s="5">
        <v>0</v>
      </c>
      <c r="O1260" s="5">
        <v>0</v>
      </c>
      <c r="P1260" s="5">
        <v>0</v>
      </c>
      <c r="Q1260" s="5">
        <v>0</v>
      </c>
      <c r="R1260" s="5">
        <v>0</v>
      </c>
      <c r="S1260" s="74">
        <v>200</v>
      </c>
      <c r="T1260" s="29">
        <v>2</v>
      </c>
      <c r="U1260" s="29">
        <v>3</v>
      </c>
      <c r="V1260" s="61">
        <v>17137889</v>
      </c>
      <c r="W1260" s="32">
        <f t="shared" si="85"/>
        <v>8850.9810098798207</v>
      </c>
      <c r="X1260" s="61">
        <v>0</v>
      </c>
      <c r="Y1260" s="32">
        <v>0</v>
      </c>
      <c r="Z1260" s="61">
        <v>0</v>
      </c>
      <c r="AA1260" s="32">
        <v>0</v>
      </c>
      <c r="AB1260" s="32">
        <v>0</v>
      </c>
      <c r="AC1260" s="32">
        <v>0</v>
      </c>
      <c r="AD1260" s="32">
        <v>0</v>
      </c>
      <c r="AE1260" s="32">
        <v>0</v>
      </c>
      <c r="AF1260" s="32">
        <v>0</v>
      </c>
      <c r="AG1260" s="32">
        <v>0</v>
      </c>
      <c r="AH1260" s="32">
        <v>0</v>
      </c>
      <c r="AI1260" s="21">
        <v>0</v>
      </c>
      <c r="AJ1260" s="21">
        <v>0</v>
      </c>
      <c r="AK1260" s="9">
        <v>0</v>
      </c>
      <c r="AL1260" s="9">
        <v>0</v>
      </c>
      <c r="AM1260" s="9">
        <v>0</v>
      </c>
      <c r="AN1260" s="21">
        <v>0</v>
      </c>
      <c r="AO1260" s="87">
        <v>0</v>
      </c>
      <c r="AP1260" s="83">
        <v>0</v>
      </c>
      <c r="AQ1260" s="24">
        <v>0</v>
      </c>
      <c r="AR1260" s="24">
        <v>0</v>
      </c>
      <c r="AS1260" s="24">
        <v>0</v>
      </c>
      <c r="AT1260" s="24">
        <v>0</v>
      </c>
      <c r="AU1260" s="24">
        <v>0</v>
      </c>
      <c r="AV1260" s="24">
        <v>0</v>
      </c>
      <c r="AW1260" s="24">
        <v>0</v>
      </c>
    </row>
    <row r="1261" spans="1:49">
      <c r="A1261" s="1">
        <v>2</v>
      </c>
      <c r="B1261" s="1">
        <v>10</v>
      </c>
      <c r="C1261" s="1">
        <v>5</v>
      </c>
      <c r="D1261" s="1">
        <v>5</v>
      </c>
      <c r="E1261" s="1">
        <v>0</v>
      </c>
      <c r="H1261" s="1">
        <v>378100</v>
      </c>
      <c r="I1261" s="1">
        <v>0</v>
      </c>
      <c r="J1261" s="5" t="str">
        <f t="shared" si="86"/>
        <v>378100/0</v>
      </c>
      <c r="K1261" s="2" t="s">
        <v>765</v>
      </c>
      <c r="L1261" s="1">
        <v>1</v>
      </c>
      <c r="M1261" s="1">
        <v>6</v>
      </c>
      <c r="N1261" s="1">
        <v>2</v>
      </c>
      <c r="O1261" s="1">
        <v>2</v>
      </c>
      <c r="P1261" s="1">
        <v>1</v>
      </c>
      <c r="Q1261" s="1">
        <v>9</v>
      </c>
      <c r="R1261" s="1">
        <v>15</v>
      </c>
      <c r="S1261" s="12">
        <v>200</v>
      </c>
      <c r="T1261" s="29">
        <v>2</v>
      </c>
      <c r="U1261" s="29">
        <v>32</v>
      </c>
      <c r="V1261" s="61">
        <v>0</v>
      </c>
      <c r="W1261" s="32">
        <f t="shared" si="85"/>
        <v>0</v>
      </c>
      <c r="X1261" s="61">
        <v>0</v>
      </c>
      <c r="Y1261" s="32">
        <f t="shared" si="87"/>
        <v>0</v>
      </c>
      <c r="Z1261" s="61">
        <v>0</v>
      </c>
      <c r="AA1261" s="32">
        <f t="shared" si="84"/>
        <v>0</v>
      </c>
      <c r="AB1261" s="32">
        <v>17138.88</v>
      </c>
      <c r="AC1261" s="32">
        <v>0</v>
      </c>
      <c r="AD1261" s="32">
        <v>1152</v>
      </c>
      <c r="AE1261" s="32">
        <v>21500</v>
      </c>
      <c r="AF1261" s="32">
        <v>0</v>
      </c>
      <c r="AG1261" s="32">
        <v>0</v>
      </c>
      <c r="AH1261" s="32">
        <v>0</v>
      </c>
      <c r="AI1261" s="21">
        <v>0</v>
      </c>
      <c r="AJ1261" s="21">
        <v>3000</v>
      </c>
      <c r="AK1261" s="9">
        <v>0</v>
      </c>
      <c r="AL1261" s="9">
        <v>0</v>
      </c>
      <c r="AM1261" s="9">
        <v>0</v>
      </c>
      <c r="AN1261" s="21">
        <v>0</v>
      </c>
      <c r="AO1261" s="87">
        <v>0</v>
      </c>
      <c r="AP1261" s="83">
        <v>0</v>
      </c>
      <c r="AQ1261" s="24">
        <v>0</v>
      </c>
      <c r="AR1261" s="24">
        <v>0</v>
      </c>
      <c r="AS1261" s="24">
        <v>0</v>
      </c>
      <c r="AT1261" s="24">
        <v>0</v>
      </c>
      <c r="AU1261" s="24">
        <v>0</v>
      </c>
      <c r="AV1261" s="24">
        <f>VLOOKUP(J1261,Foglio4!$D$2:$I$1206,6,0)</f>
        <v>0</v>
      </c>
      <c r="AW1261" s="24">
        <f>VLOOKUP(SPESA!J1261,Foglio4!$D$2:$J$1206,7,0)</f>
        <v>0</v>
      </c>
    </row>
    <row r="1262" spans="1:49">
      <c r="A1262" s="1">
        <v>2</v>
      </c>
      <c r="B1262" s="1">
        <v>10</v>
      </c>
      <c r="C1262" s="1">
        <v>5</v>
      </c>
      <c r="D1262" s="1">
        <v>5</v>
      </c>
      <c r="E1262" s="1">
        <v>0</v>
      </c>
      <c r="H1262" s="1">
        <v>378100</v>
      </c>
      <c r="I1262" s="1">
        <v>71</v>
      </c>
      <c r="J1262" s="5" t="str">
        <f t="shared" si="86"/>
        <v>378100/71</v>
      </c>
      <c r="K1262" s="2" t="s">
        <v>766</v>
      </c>
      <c r="L1262" s="1">
        <v>1</v>
      </c>
      <c r="M1262" s="1">
        <v>6</v>
      </c>
      <c r="N1262" s="1">
        <v>2</v>
      </c>
      <c r="O1262" s="1">
        <v>5</v>
      </c>
      <c r="P1262" s="1">
        <v>2</v>
      </c>
      <c r="Q1262" s="1">
        <v>1</v>
      </c>
      <c r="R1262" s="1">
        <v>0</v>
      </c>
      <c r="S1262" s="12">
        <v>200</v>
      </c>
      <c r="T1262" s="29">
        <v>2</v>
      </c>
      <c r="U1262" s="29">
        <v>32</v>
      </c>
      <c r="V1262" s="61">
        <v>0</v>
      </c>
      <c r="W1262" s="32">
        <f t="shared" si="85"/>
        <v>0</v>
      </c>
      <c r="X1262" s="61">
        <v>0</v>
      </c>
      <c r="Y1262" s="32">
        <f t="shared" si="87"/>
        <v>0</v>
      </c>
      <c r="Z1262" s="61">
        <v>0</v>
      </c>
      <c r="AA1262" s="32">
        <f t="shared" si="84"/>
        <v>0</v>
      </c>
      <c r="AB1262" s="32">
        <v>0</v>
      </c>
      <c r="AC1262" s="32">
        <v>0</v>
      </c>
      <c r="AD1262" s="32">
        <v>0</v>
      </c>
      <c r="AE1262" s="32">
        <v>0</v>
      </c>
      <c r="AF1262" s="32">
        <v>0</v>
      </c>
      <c r="AG1262" s="32">
        <v>0</v>
      </c>
      <c r="AH1262" s="32">
        <v>0</v>
      </c>
      <c r="AI1262" s="21">
        <v>0</v>
      </c>
      <c r="AJ1262" s="21">
        <v>0</v>
      </c>
      <c r="AK1262" s="9">
        <v>0</v>
      </c>
      <c r="AL1262" s="9">
        <v>0</v>
      </c>
      <c r="AM1262" s="9">
        <v>0</v>
      </c>
      <c r="AN1262" s="21">
        <v>0</v>
      </c>
      <c r="AO1262" s="87">
        <v>0</v>
      </c>
      <c r="AP1262" s="83">
        <v>0</v>
      </c>
      <c r="AQ1262" s="24">
        <v>0</v>
      </c>
      <c r="AR1262" s="24">
        <v>0</v>
      </c>
      <c r="AS1262" s="24">
        <v>0</v>
      </c>
      <c r="AT1262" s="24">
        <v>0</v>
      </c>
      <c r="AU1262" s="24">
        <v>0</v>
      </c>
      <c r="AV1262" s="24">
        <f>VLOOKUP(J1262,Foglio4!$D$2:$I$1206,6,0)</f>
        <v>0</v>
      </c>
      <c r="AW1262" s="24">
        <f>VLOOKUP(SPESA!J1262,Foglio4!$D$2:$J$1206,7,0)</f>
        <v>0</v>
      </c>
    </row>
    <row r="1263" spans="1:49">
      <c r="A1263" s="1">
        <v>2</v>
      </c>
      <c r="B1263" s="1">
        <v>10</v>
      </c>
      <c r="C1263" s="1">
        <v>4</v>
      </c>
      <c r="D1263" s="1">
        <v>5</v>
      </c>
      <c r="E1263" s="1">
        <v>0</v>
      </c>
      <c r="H1263" s="1">
        <v>379000</v>
      </c>
      <c r="I1263" s="1">
        <v>0</v>
      </c>
      <c r="J1263" s="5" t="str">
        <f t="shared" si="86"/>
        <v>379000/0</v>
      </c>
      <c r="K1263" s="2" t="s">
        <v>767</v>
      </c>
      <c r="L1263" s="1">
        <v>12</v>
      </c>
      <c r="M1263" s="1">
        <v>7</v>
      </c>
      <c r="N1263" s="1">
        <v>2</v>
      </c>
      <c r="O1263" s="1">
        <v>2</v>
      </c>
      <c r="P1263" s="1">
        <v>1</v>
      </c>
      <c r="Q1263" s="1">
        <v>1</v>
      </c>
      <c r="R1263" s="1">
        <v>999</v>
      </c>
      <c r="S1263" s="12">
        <v>450</v>
      </c>
      <c r="T1263" s="29">
        <v>6</v>
      </c>
      <c r="U1263" s="29">
        <v>10</v>
      </c>
      <c r="V1263" s="61">
        <v>0</v>
      </c>
      <c r="W1263" s="32">
        <f t="shared" si="85"/>
        <v>0</v>
      </c>
      <c r="X1263" s="61">
        <v>0</v>
      </c>
      <c r="Y1263" s="32">
        <f t="shared" si="87"/>
        <v>0</v>
      </c>
      <c r="Z1263" s="61">
        <v>17444612</v>
      </c>
      <c r="AA1263" s="32">
        <f t="shared" si="84"/>
        <v>9009.390219339246</v>
      </c>
      <c r="AB1263" s="32">
        <v>0</v>
      </c>
      <c r="AC1263" s="32">
        <v>11000</v>
      </c>
      <c r="AD1263" s="32">
        <v>0</v>
      </c>
      <c r="AE1263" s="32">
        <v>0</v>
      </c>
      <c r="AF1263" s="32">
        <v>0</v>
      </c>
      <c r="AG1263" s="32">
        <v>0</v>
      </c>
      <c r="AH1263" s="32">
        <v>0</v>
      </c>
      <c r="AI1263" s="21">
        <v>0</v>
      </c>
      <c r="AJ1263" s="21">
        <v>0</v>
      </c>
      <c r="AK1263" s="9">
        <v>0</v>
      </c>
      <c r="AL1263" s="9">
        <v>0</v>
      </c>
      <c r="AM1263" s="9">
        <v>0</v>
      </c>
      <c r="AN1263" s="21">
        <v>0</v>
      </c>
      <c r="AO1263" s="87">
        <v>0</v>
      </c>
      <c r="AP1263" s="83">
        <v>0</v>
      </c>
      <c r="AQ1263" s="24">
        <v>0</v>
      </c>
      <c r="AR1263" s="24">
        <v>0</v>
      </c>
      <c r="AS1263" s="24">
        <v>0</v>
      </c>
      <c r="AT1263" s="24">
        <v>0</v>
      </c>
      <c r="AU1263" s="24">
        <v>0</v>
      </c>
      <c r="AV1263" s="24">
        <f>VLOOKUP(J1263,Foglio4!$D$2:$I$1206,6,0)</f>
        <v>0</v>
      </c>
      <c r="AW1263" s="24">
        <f>VLOOKUP(SPESA!J1263,Foglio4!$D$2:$J$1206,7,0)</f>
        <v>0</v>
      </c>
    </row>
    <row r="1264" spans="1:49">
      <c r="A1264" s="1">
        <v>2</v>
      </c>
      <c r="B1264" s="1">
        <v>10</v>
      </c>
      <c r="C1264" s="1">
        <v>4</v>
      </c>
      <c r="D1264" s="1">
        <v>5</v>
      </c>
      <c r="E1264" s="1">
        <v>0</v>
      </c>
      <c r="H1264" s="1">
        <v>379000</v>
      </c>
      <c r="I1264" s="1">
        <v>71</v>
      </c>
      <c r="J1264" s="5" t="str">
        <f t="shared" si="86"/>
        <v>379000/71</v>
      </c>
      <c r="K1264" s="2" t="s">
        <v>768</v>
      </c>
      <c r="L1264" s="1">
        <v>12</v>
      </c>
      <c r="M1264" s="1">
        <v>7</v>
      </c>
      <c r="N1264" s="1">
        <v>2</v>
      </c>
      <c r="O1264" s="1">
        <v>5</v>
      </c>
      <c r="P1264" s="1">
        <v>2</v>
      </c>
      <c r="Q1264" s="1">
        <v>1</v>
      </c>
      <c r="R1264" s="1">
        <v>0</v>
      </c>
      <c r="S1264" s="12">
        <v>450</v>
      </c>
      <c r="T1264" s="29">
        <v>6</v>
      </c>
      <c r="U1264" s="29">
        <v>10</v>
      </c>
      <c r="V1264" s="61">
        <v>0</v>
      </c>
      <c r="W1264" s="32">
        <f t="shared" si="85"/>
        <v>0</v>
      </c>
      <c r="X1264" s="61">
        <v>0</v>
      </c>
      <c r="Y1264" s="32">
        <f t="shared" si="87"/>
        <v>0</v>
      </c>
      <c r="Z1264" s="61">
        <v>0</v>
      </c>
      <c r="AA1264" s="32">
        <f t="shared" si="84"/>
        <v>0</v>
      </c>
      <c r="AB1264" s="32">
        <v>0</v>
      </c>
      <c r="AC1264" s="32">
        <v>0</v>
      </c>
      <c r="AD1264" s="32">
        <v>0</v>
      </c>
      <c r="AE1264" s="32">
        <v>0</v>
      </c>
      <c r="AF1264" s="32">
        <v>0</v>
      </c>
      <c r="AG1264" s="32">
        <v>0</v>
      </c>
      <c r="AH1264" s="32">
        <v>0</v>
      </c>
      <c r="AI1264" s="21">
        <v>0</v>
      </c>
      <c r="AJ1264" s="21">
        <v>0</v>
      </c>
      <c r="AK1264" s="9">
        <v>0</v>
      </c>
      <c r="AL1264" s="9">
        <v>0</v>
      </c>
      <c r="AM1264" s="9">
        <v>0</v>
      </c>
      <c r="AN1264" s="21">
        <v>0</v>
      </c>
      <c r="AO1264" s="87">
        <v>0</v>
      </c>
      <c r="AP1264" s="83">
        <v>0</v>
      </c>
      <c r="AQ1264" s="24">
        <v>0</v>
      </c>
      <c r="AR1264" s="24">
        <v>0</v>
      </c>
      <c r="AS1264" s="24">
        <v>0</v>
      </c>
      <c r="AT1264" s="24">
        <v>0</v>
      </c>
      <c r="AU1264" s="24">
        <v>0</v>
      </c>
      <c r="AV1264" s="24">
        <f>VLOOKUP(J1264,Foglio4!$D$2:$I$1206,6,0)</f>
        <v>0</v>
      </c>
      <c r="AW1264" s="24">
        <f>VLOOKUP(SPESA!J1264,Foglio4!$D$2:$J$1206,7,0)</f>
        <v>0</v>
      </c>
    </row>
    <row r="1265" spans="1:49">
      <c r="A1265" s="5">
        <v>2</v>
      </c>
      <c r="B1265" s="5">
        <v>12</v>
      </c>
      <c r="C1265" s="5">
        <v>6</v>
      </c>
      <c r="D1265" s="5">
        <v>8</v>
      </c>
      <c r="E1265" s="5">
        <v>0</v>
      </c>
      <c r="H1265" s="5">
        <v>380000</v>
      </c>
      <c r="I1265" s="5">
        <v>0</v>
      </c>
      <c r="J1265" s="5" t="str">
        <f t="shared" si="86"/>
        <v>380000/0</v>
      </c>
      <c r="K1265" s="2" t="s">
        <v>1107</v>
      </c>
      <c r="L1265" s="5">
        <v>1</v>
      </c>
      <c r="M1265" s="5">
        <v>3</v>
      </c>
      <c r="N1265" s="5">
        <v>3</v>
      </c>
      <c r="O1265" s="5">
        <v>1</v>
      </c>
      <c r="P1265" s="5">
        <v>1</v>
      </c>
      <c r="Q1265" s="5">
        <v>3</v>
      </c>
      <c r="R1265" s="5">
        <v>2</v>
      </c>
      <c r="S1265" s="75">
        <v>350</v>
      </c>
      <c r="T1265" s="29">
        <v>3</v>
      </c>
      <c r="U1265" s="29">
        <v>6</v>
      </c>
      <c r="V1265" s="61">
        <v>0</v>
      </c>
      <c r="W1265" s="32">
        <v>0</v>
      </c>
      <c r="X1265" s="61">
        <v>0</v>
      </c>
      <c r="Y1265" s="32">
        <v>0</v>
      </c>
      <c r="Z1265" s="61">
        <v>0</v>
      </c>
      <c r="AA1265" s="32">
        <v>0</v>
      </c>
      <c r="AB1265" s="32">
        <v>0</v>
      </c>
      <c r="AC1265" s="32">
        <v>0</v>
      </c>
      <c r="AD1265" s="32">
        <v>0</v>
      </c>
      <c r="AE1265" s="32">
        <v>0</v>
      </c>
      <c r="AF1265" s="32">
        <v>0</v>
      </c>
      <c r="AG1265" s="32">
        <v>0</v>
      </c>
      <c r="AH1265" s="32">
        <v>0</v>
      </c>
      <c r="AI1265" s="21">
        <v>0</v>
      </c>
      <c r="AJ1265" s="21">
        <v>0</v>
      </c>
      <c r="AK1265" s="9">
        <v>0</v>
      </c>
      <c r="AL1265" s="9">
        <v>0</v>
      </c>
      <c r="AM1265" s="9">
        <v>0</v>
      </c>
      <c r="AN1265" s="21">
        <v>18532.63</v>
      </c>
      <c r="AO1265" s="87">
        <v>0</v>
      </c>
      <c r="AP1265" s="83">
        <v>0</v>
      </c>
      <c r="AQ1265" s="24">
        <v>0</v>
      </c>
      <c r="AR1265" s="24">
        <v>0</v>
      </c>
      <c r="AS1265" s="24">
        <v>0</v>
      </c>
      <c r="AT1265" s="24">
        <v>0</v>
      </c>
      <c r="AU1265" s="24">
        <v>0</v>
      </c>
      <c r="AV1265" s="24">
        <f>VLOOKUP(J1265,Foglio4!$D$2:$I$1206,6,0)</f>
        <v>0</v>
      </c>
      <c r="AW1265" s="24">
        <f>VLOOKUP(SPESA!J1265,Foglio4!$D$2:$J$1206,7,0)</f>
        <v>0</v>
      </c>
    </row>
    <row r="1266" spans="1:49">
      <c r="A1266" s="5">
        <v>2</v>
      </c>
      <c r="B1266" s="5">
        <v>1</v>
      </c>
      <c r="C1266" s="5">
        <v>3</v>
      </c>
      <c r="D1266" s="5">
        <v>7</v>
      </c>
      <c r="E1266" s="5">
        <v>0</v>
      </c>
      <c r="H1266" s="5">
        <v>380100</v>
      </c>
      <c r="I1266" s="5">
        <v>0</v>
      </c>
      <c r="J1266" s="5" t="str">
        <f t="shared" si="86"/>
        <v>380100/0</v>
      </c>
      <c r="K1266" s="2" t="s">
        <v>1108</v>
      </c>
      <c r="L1266" s="5">
        <v>1</v>
      </c>
      <c r="M1266" s="5">
        <v>3</v>
      </c>
      <c r="N1266" s="5">
        <v>3</v>
      </c>
      <c r="O1266" s="5">
        <v>4</v>
      </c>
      <c r="P1266" s="5">
        <v>7</v>
      </c>
      <c r="Q1266" s="5">
        <v>1</v>
      </c>
      <c r="R1266" s="5">
        <v>1</v>
      </c>
      <c r="S1266" s="75">
        <v>350</v>
      </c>
      <c r="T1266" s="29">
        <v>3</v>
      </c>
      <c r="U1266" s="29">
        <v>6</v>
      </c>
      <c r="V1266" s="61">
        <v>0</v>
      </c>
      <c r="W1266" s="32">
        <v>0</v>
      </c>
      <c r="X1266" s="61">
        <v>0</v>
      </c>
      <c r="Y1266" s="32">
        <v>0</v>
      </c>
      <c r="Z1266" s="61">
        <v>0</v>
      </c>
      <c r="AA1266" s="32">
        <v>0</v>
      </c>
      <c r="AB1266" s="32">
        <v>0</v>
      </c>
      <c r="AC1266" s="32">
        <v>0</v>
      </c>
      <c r="AD1266" s="32">
        <v>0</v>
      </c>
      <c r="AE1266" s="32">
        <v>0</v>
      </c>
      <c r="AF1266" s="32">
        <v>0</v>
      </c>
      <c r="AG1266" s="32">
        <v>0</v>
      </c>
      <c r="AH1266" s="32">
        <v>0</v>
      </c>
      <c r="AI1266" s="21">
        <v>0</v>
      </c>
      <c r="AJ1266" s="21">
        <v>0</v>
      </c>
      <c r="AK1266" s="9">
        <v>0</v>
      </c>
      <c r="AL1266" s="9">
        <v>0</v>
      </c>
      <c r="AM1266" s="9">
        <v>0</v>
      </c>
      <c r="AN1266" s="21">
        <v>36779.61</v>
      </c>
      <c r="AO1266" s="87">
        <v>0</v>
      </c>
      <c r="AP1266" s="83">
        <v>0</v>
      </c>
      <c r="AQ1266" s="24">
        <v>0</v>
      </c>
      <c r="AR1266" s="24">
        <v>2468402</v>
      </c>
      <c r="AS1266" s="24">
        <v>0</v>
      </c>
      <c r="AT1266" s="24">
        <v>0</v>
      </c>
      <c r="AU1266" s="24">
        <v>0</v>
      </c>
      <c r="AV1266" s="24">
        <f>VLOOKUP(J1266,Foglio4!$D$2:$I$1206,6,0)</f>
        <v>0</v>
      </c>
      <c r="AW1266" s="24">
        <f>VLOOKUP(SPESA!J1266,Foglio4!$D$2:$J$1206,7,0)</f>
        <v>0</v>
      </c>
    </row>
    <row r="1267" spans="1:49">
      <c r="A1267" s="5">
        <v>2</v>
      </c>
      <c r="B1267" s="5">
        <v>10</v>
      </c>
      <c r="C1267" s="5">
        <v>4</v>
      </c>
      <c r="D1267" s="5">
        <v>7</v>
      </c>
      <c r="E1267" s="5">
        <v>0</v>
      </c>
      <c r="F1267" s="5">
        <v>379700</v>
      </c>
      <c r="G1267" s="5">
        <v>0</v>
      </c>
      <c r="H1267" s="5">
        <v>0</v>
      </c>
      <c r="I1267" s="5">
        <v>0</v>
      </c>
      <c r="J1267" s="5" t="str">
        <f t="shared" si="86"/>
        <v>0/0</v>
      </c>
      <c r="K1267" s="2" t="s">
        <v>955</v>
      </c>
      <c r="L1267" s="5">
        <v>0</v>
      </c>
      <c r="M1267" s="5">
        <v>0</v>
      </c>
      <c r="N1267" s="5">
        <v>0</v>
      </c>
      <c r="O1267" s="5">
        <v>0</v>
      </c>
      <c r="P1267" s="5">
        <v>0</v>
      </c>
      <c r="Q1267" s="5">
        <v>0</v>
      </c>
      <c r="R1267" s="5">
        <v>0</v>
      </c>
      <c r="S1267" s="45">
        <v>705</v>
      </c>
      <c r="T1267" s="29">
        <v>4</v>
      </c>
      <c r="U1267" s="29">
        <v>10</v>
      </c>
      <c r="V1267" s="61">
        <v>0</v>
      </c>
      <c r="W1267" s="32">
        <f t="shared" si="85"/>
        <v>0</v>
      </c>
      <c r="X1267" s="61">
        <v>0</v>
      </c>
      <c r="Y1267" s="32">
        <f t="shared" si="87"/>
        <v>0</v>
      </c>
      <c r="Z1267" s="61">
        <v>0</v>
      </c>
      <c r="AA1267" s="32">
        <f t="shared" si="84"/>
        <v>0</v>
      </c>
      <c r="AB1267" s="32">
        <v>0</v>
      </c>
      <c r="AC1267" s="32">
        <v>0</v>
      </c>
      <c r="AD1267" s="32">
        <v>7000</v>
      </c>
      <c r="AE1267" s="32">
        <v>0</v>
      </c>
      <c r="AF1267" s="32">
        <v>0</v>
      </c>
      <c r="AG1267" s="32">
        <v>0</v>
      </c>
      <c r="AH1267" s="32">
        <v>0</v>
      </c>
      <c r="AI1267" s="21">
        <v>0</v>
      </c>
      <c r="AJ1267" s="21">
        <v>0</v>
      </c>
      <c r="AK1267" s="9">
        <v>0</v>
      </c>
      <c r="AL1267" s="9">
        <v>0</v>
      </c>
      <c r="AM1267" s="9">
        <v>0</v>
      </c>
      <c r="AN1267" s="21">
        <v>0</v>
      </c>
      <c r="AO1267" s="87">
        <v>0</v>
      </c>
      <c r="AP1267" s="83">
        <v>0</v>
      </c>
      <c r="AQ1267" s="24">
        <v>0</v>
      </c>
      <c r="AR1267" s="24">
        <v>0</v>
      </c>
      <c r="AS1267" s="24">
        <v>0</v>
      </c>
      <c r="AT1267" s="24">
        <v>0</v>
      </c>
      <c r="AU1267" s="24">
        <v>0</v>
      </c>
      <c r="AV1267" s="24">
        <v>0</v>
      </c>
      <c r="AW1267" s="24">
        <v>0</v>
      </c>
    </row>
    <row r="1268" spans="1:49">
      <c r="A1268" s="1">
        <v>3</v>
      </c>
      <c r="B1268" s="1">
        <v>1</v>
      </c>
      <c r="C1268" s="1">
        <v>3</v>
      </c>
      <c r="D1268" s="1">
        <v>3</v>
      </c>
      <c r="E1268" s="1">
        <v>0</v>
      </c>
      <c r="H1268" s="1">
        <v>448400</v>
      </c>
      <c r="I1268" s="1">
        <v>0</v>
      </c>
      <c r="J1268" s="5" t="str">
        <f t="shared" si="86"/>
        <v>448400/0</v>
      </c>
      <c r="K1268" s="2" t="s">
        <v>769</v>
      </c>
      <c r="L1268" s="1">
        <v>50</v>
      </c>
      <c r="M1268" s="1">
        <v>2</v>
      </c>
      <c r="N1268" s="1">
        <v>4</v>
      </c>
      <c r="O1268" s="1">
        <v>3</v>
      </c>
      <c r="P1268" s="1">
        <v>1</v>
      </c>
      <c r="Q1268" s="1">
        <v>4</v>
      </c>
      <c r="R1268" s="1">
        <v>4</v>
      </c>
      <c r="S1268" s="12">
        <v>350</v>
      </c>
      <c r="T1268" s="29">
        <v>3</v>
      </c>
      <c r="U1268" s="29">
        <v>6</v>
      </c>
      <c r="V1268" s="61">
        <v>0</v>
      </c>
      <c r="W1268" s="32">
        <f t="shared" si="85"/>
        <v>0</v>
      </c>
      <c r="X1268" s="61">
        <v>309980319</v>
      </c>
      <c r="Y1268" s="32">
        <f t="shared" si="87"/>
        <v>160091.47432950983</v>
      </c>
      <c r="Z1268" s="61">
        <v>379652184</v>
      </c>
      <c r="AA1268" s="32">
        <f t="shared" si="84"/>
        <v>196073.98968119116</v>
      </c>
      <c r="AB1268" s="32">
        <v>226909.85</v>
      </c>
      <c r="AC1268" s="32">
        <v>254979.52</v>
      </c>
      <c r="AD1268" s="32">
        <v>298092.46000000002</v>
      </c>
      <c r="AE1268" s="32">
        <v>315409.33</v>
      </c>
      <c r="AF1268" s="32">
        <v>290827.61</v>
      </c>
      <c r="AG1268" s="32">
        <v>264957</v>
      </c>
      <c r="AH1268" s="32">
        <v>266935.65999999997</v>
      </c>
      <c r="AI1268" s="21">
        <v>229803.18</v>
      </c>
      <c r="AJ1268" s="21">
        <v>242214.03</v>
      </c>
      <c r="AK1268" s="9">
        <v>178910.12</v>
      </c>
      <c r="AL1268" s="9">
        <v>184714.54</v>
      </c>
      <c r="AM1268" s="9">
        <v>166850</v>
      </c>
      <c r="AN1268" s="21">
        <v>152349.96</v>
      </c>
      <c r="AO1268" s="87">
        <v>157065.60999999999</v>
      </c>
      <c r="AP1268" s="83">
        <v>165663.24</v>
      </c>
      <c r="AQ1268" s="24">
        <v>171809.3</v>
      </c>
      <c r="AR1268" s="24">
        <v>181219.29</v>
      </c>
      <c r="AS1268" s="24">
        <v>292608.8</v>
      </c>
      <c r="AT1268" s="24">
        <v>157051.88</v>
      </c>
      <c r="AU1268" s="24">
        <v>230651.85</v>
      </c>
      <c r="AV1268" s="24">
        <f>VLOOKUP(J1268,Foglio4!$D$2:$I$1206,6,0)</f>
        <v>250646.77</v>
      </c>
      <c r="AW1268" s="24">
        <f>VLOOKUP(SPESA!J1268,Foglio4!$D$2:$J$1206,7,0)</f>
        <v>217346.34</v>
      </c>
    </row>
    <row r="1269" spans="1:49">
      <c r="A1269" s="5">
        <v>3</v>
      </c>
      <c r="B1269" s="5">
        <v>1</v>
      </c>
      <c r="C1269" s="5">
        <v>3</v>
      </c>
      <c r="D1269" s="5">
        <v>3</v>
      </c>
      <c r="E1269" s="5">
        <v>0</v>
      </c>
      <c r="H1269" s="5">
        <v>448401</v>
      </c>
      <c r="I1269" s="5">
        <v>0</v>
      </c>
      <c r="J1269" s="5" t="str">
        <f t="shared" si="86"/>
        <v>448401/0</v>
      </c>
      <c r="K1269" s="2" t="s">
        <v>857</v>
      </c>
      <c r="L1269" s="5">
        <v>0</v>
      </c>
      <c r="M1269" s="5">
        <v>0</v>
      </c>
      <c r="N1269" s="5">
        <v>0</v>
      </c>
      <c r="O1269" s="5">
        <v>0</v>
      </c>
      <c r="P1269" s="5">
        <v>0</v>
      </c>
      <c r="Q1269" s="5">
        <v>0</v>
      </c>
      <c r="R1269" s="5">
        <v>0</v>
      </c>
      <c r="S1269" s="12">
        <v>300</v>
      </c>
      <c r="T1269" s="29">
        <v>3</v>
      </c>
      <c r="U1269" s="29">
        <v>6</v>
      </c>
      <c r="V1269" s="61">
        <v>0</v>
      </c>
      <c r="W1269" s="32">
        <f t="shared" si="85"/>
        <v>0</v>
      </c>
      <c r="X1269" s="61">
        <v>149195372</v>
      </c>
      <c r="Y1269" s="32">
        <f t="shared" si="87"/>
        <v>77052.979181622402</v>
      </c>
      <c r="Z1269" s="61">
        <v>163144013</v>
      </c>
      <c r="AA1269" s="32">
        <f t="shared" si="84"/>
        <v>84256.851058994871</v>
      </c>
      <c r="AB1269" s="32">
        <v>92136.84</v>
      </c>
      <c r="AC1269" s="32">
        <v>100756.68</v>
      </c>
      <c r="AD1269" s="32">
        <v>110185.08</v>
      </c>
      <c r="AE1269" s="32">
        <v>115146.38</v>
      </c>
      <c r="AF1269" s="32">
        <v>122055.16</v>
      </c>
      <c r="AG1269" s="32">
        <v>129378.47</v>
      </c>
      <c r="AH1269" s="32">
        <v>137141.16</v>
      </c>
      <c r="AI1269" s="21">
        <v>0</v>
      </c>
      <c r="AJ1269" s="21">
        <v>0</v>
      </c>
      <c r="AK1269" s="9">
        <v>0</v>
      </c>
      <c r="AL1269" s="9">
        <v>0</v>
      </c>
      <c r="AM1269" s="9">
        <v>0</v>
      </c>
      <c r="AN1269" s="21">
        <v>0</v>
      </c>
      <c r="AO1269" s="87">
        <v>0</v>
      </c>
      <c r="AP1269" s="83">
        <v>0</v>
      </c>
      <c r="AQ1269" s="24">
        <v>0</v>
      </c>
      <c r="AR1269" s="24">
        <v>0</v>
      </c>
      <c r="AS1269" s="24">
        <v>0</v>
      </c>
      <c r="AT1269" s="24">
        <v>0</v>
      </c>
      <c r="AU1269" s="24">
        <v>0</v>
      </c>
      <c r="AV1269" s="24">
        <v>0</v>
      </c>
      <c r="AW1269" s="24">
        <v>0</v>
      </c>
    </row>
    <row r="1270" spans="1:49">
      <c r="A1270" s="1">
        <v>3</v>
      </c>
      <c r="B1270" s="1">
        <v>1</v>
      </c>
      <c r="C1270" s="1">
        <v>3</v>
      </c>
      <c r="D1270" s="1">
        <v>3</v>
      </c>
      <c r="E1270" s="1">
        <v>0</v>
      </c>
      <c r="H1270" s="1">
        <v>448402</v>
      </c>
      <c r="I1270" s="1">
        <v>0</v>
      </c>
      <c r="J1270" s="5" t="str">
        <f t="shared" si="86"/>
        <v>448402/0</v>
      </c>
      <c r="K1270" s="2" t="s">
        <v>770</v>
      </c>
      <c r="L1270" s="1">
        <v>50</v>
      </c>
      <c r="M1270" s="1">
        <v>2</v>
      </c>
      <c r="N1270" s="1">
        <v>4</v>
      </c>
      <c r="O1270" s="1">
        <v>3</v>
      </c>
      <c r="P1270" s="1">
        <v>1</v>
      </c>
      <c r="Q1270" s="1">
        <v>4</v>
      </c>
      <c r="R1270" s="1">
        <v>999</v>
      </c>
      <c r="S1270" s="12">
        <v>350</v>
      </c>
      <c r="T1270" s="29">
        <v>3</v>
      </c>
      <c r="U1270" s="29">
        <v>6</v>
      </c>
      <c r="V1270" s="61">
        <v>0</v>
      </c>
      <c r="W1270" s="32">
        <f>V1270/1936.27</f>
        <v>0</v>
      </c>
      <c r="X1270" s="61">
        <v>39770211</v>
      </c>
      <c r="Y1270" s="32">
        <f t="shared" si="87"/>
        <v>20539.599849194587</v>
      </c>
      <c r="Z1270" s="61">
        <v>42260029</v>
      </c>
      <c r="AA1270" s="32">
        <f t="shared" ref="AA1270:AA1292" si="88">Z1270/1936.27</f>
        <v>21825.483532771774</v>
      </c>
      <c r="AB1270" s="32">
        <v>20396</v>
      </c>
      <c r="AC1270" s="32">
        <v>18717.32</v>
      </c>
      <c r="AD1270" s="32">
        <v>19569</v>
      </c>
      <c r="AE1270" s="32">
        <v>20458.78</v>
      </c>
      <c r="AF1270" s="32">
        <v>21389.37</v>
      </c>
      <c r="AG1270" s="32">
        <v>22362.28</v>
      </c>
      <c r="AH1270" s="32">
        <v>23379.439999999999</v>
      </c>
      <c r="AI1270" s="21">
        <v>24442.880000000001</v>
      </c>
      <c r="AJ1270" s="21">
        <v>25554.69</v>
      </c>
      <c r="AK1270" s="9">
        <v>26420</v>
      </c>
      <c r="AL1270" s="9">
        <v>27932.31</v>
      </c>
      <c r="AM1270" s="9">
        <v>27318</v>
      </c>
      <c r="AN1270" s="21">
        <v>29918</v>
      </c>
      <c r="AO1270" s="87">
        <v>31919.88</v>
      </c>
      <c r="AP1270" s="83">
        <v>33371.78</v>
      </c>
      <c r="AQ1270" s="24">
        <v>34889.730000000003</v>
      </c>
      <c r="AR1270" s="24">
        <v>36476.699999999997</v>
      </c>
      <c r="AS1270" s="24">
        <v>38135.879999999997</v>
      </c>
      <c r="AT1270" s="24">
        <v>0</v>
      </c>
      <c r="AU1270" s="24">
        <v>28750</v>
      </c>
      <c r="AV1270" s="24">
        <f>VLOOKUP(J1270,Foglio4!$D$2:$I$1206,6,0)</f>
        <v>57500</v>
      </c>
      <c r="AW1270" s="24">
        <f>VLOOKUP(SPESA!J1270,Foglio4!$D$2:$J$1206,7,0)</f>
        <v>57500</v>
      </c>
    </row>
    <row r="1271" spans="1:49">
      <c r="A1271" s="1">
        <v>3</v>
      </c>
      <c r="B1271" s="1">
        <v>1</v>
      </c>
      <c r="C1271" s="1">
        <v>3</v>
      </c>
      <c r="D1271" s="1">
        <v>3</v>
      </c>
      <c r="E1271" s="1">
        <v>0</v>
      </c>
      <c r="H1271" s="1">
        <v>448403</v>
      </c>
      <c r="I1271" s="1">
        <v>0</v>
      </c>
      <c r="J1271" s="5" t="str">
        <f t="shared" si="86"/>
        <v>448403/0</v>
      </c>
      <c r="K1271" s="2" t="s">
        <v>771</v>
      </c>
      <c r="L1271" s="1">
        <v>50</v>
      </c>
      <c r="M1271" s="1">
        <v>2</v>
      </c>
      <c r="N1271" s="1">
        <v>4</v>
      </c>
      <c r="O1271" s="1">
        <v>3</v>
      </c>
      <c r="P1271" s="1">
        <v>1</v>
      </c>
      <c r="Q1271" s="1">
        <v>4</v>
      </c>
      <c r="R1271" s="1">
        <v>3</v>
      </c>
      <c r="S1271" s="12">
        <v>350</v>
      </c>
      <c r="T1271" s="29">
        <v>3</v>
      </c>
      <c r="U1271" s="29">
        <v>6</v>
      </c>
      <c r="V1271" s="61">
        <v>0</v>
      </c>
      <c r="W1271" s="32">
        <f t="shared" ref="W1271:W1294" si="89">V1271/1936.27</f>
        <v>0</v>
      </c>
      <c r="X1271" s="61">
        <v>0</v>
      </c>
      <c r="Y1271" s="32">
        <f t="shared" si="87"/>
        <v>0</v>
      </c>
      <c r="Z1271" s="61">
        <v>0</v>
      </c>
      <c r="AA1271" s="32">
        <f t="shared" si="88"/>
        <v>0</v>
      </c>
      <c r="AB1271" s="32">
        <v>0</v>
      </c>
      <c r="AC1271" s="32">
        <v>0</v>
      </c>
      <c r="AD1271" s="32">
        <v>0</v>
      </c>
      <c r="AE1271" s="32">
        <v>0</v>
      </c>
      <c r="AF1271" s="32">
        <v>600000</v>
      </c>
      <c r="AG1271" s="32">
        <v>100000</v>
      </c>
      <c r="AH1271" s="32">
        <v>372649.34</v>
      </c>
      <c r="AI1271" s="21">
        <v>0</v>
      </c>
      <c r="AJ1271" s="21">
        <v>303842.96999999997</v>
      </c>
      <c r="AK1271" s="9">
        <v>0</v>
      </c>
      <c r="AL1271" s="9">
        <v>146260.75</v>
      </c>
      <c r="AM1271" s="9">
        <v>677240.63</v>
      </c>
      <c r="AN1271" s="21">
        <v>0</v>
      </c>
      <c r="AO1271" s="87">
        <v>0</v>
      </c>
      <c r="AP1271" s="83">
        <v>32790.99</v>
      </c>
      <c r="AQ1271" s="24">
        <v>0</v>
      </c>
      <c r="AR1271" s="24">
        <v>0</v>
      </c>
      <c r="AS1271" s="24">
        <v>0</v>
      </c>
      <c r="AT1271" s="24">
        <v>0</v>
      </c>
      <c r="AU1271" s="24">
        <v>0</v>
      </c>
      <c r="AV1271" s="24">
        <f>VLOOKUP(J1271,Foglio4!$D$2:$I$1206,6,0)</f>
        <v>0</v>
      </c>
      <c r="AW1271" s="24">
        <f>VLOOKUP(SPESA!J1271,Foglio4!$D$2:$J$1206,7,0)</f>
        <v>0</v>
      </c>
    </row>
    <row r="1272" spans="1:49">
      <c r="A1272" s="1">
        <v>3</v>
      </c>
      <c r="B1272" s="1">
        <v>1</v>
      </c>
      <c r="C1272" s="1">
        <v>3</v>
      </c>
      <c r="D1272" s="1">
        <v>3</v>
      </c>
      <c r="E1272" s="1">
        <v>0</v>
      </c>
      <c r="H1272" s="1">
        <v>448500</v>
      </c>
      <c r="I1272" s="1">
        <v>0</v>
      </c>
      <c r="J1272" s="5" t="str">
        <f t="shared" si="86"/>
        <v>448500/0</v>
      </c>
      <c r="K1272" s="2" t="s">
        <v>772</v>
      </c>
      <c r="L1272" s="1">
        <v>50</v>
      </c>
      <c r="M1272" s="1">
        <v>2</v>
      </c>
      <c r="N1272" s="1">
        <v>4</v>
      </c>
      <c r="O1272" s="1">
        <v>3</v>
      </c>
      <c r="P1272" s="1">
        <v>1</v>
      </c>
      <c r="Q1272" s="1">
        <v>2</v>
      </c>
      <c r="R1272" s="1">
        <v>1</v>
      </c>
      <c r="S1272" s="12">
        <v>350</v>
      </c>
      <c r="T1272" s="29">
        <v>3</v>
      </c>
      <c r="U1272" s="29">
        <v>6</v>
      </c>
      <c r="V1272" s="61">
        <v>0</v>
      </c>
      <c r="W1272" s="32">
        <f t="shared" si="89"/>
        <v>0</v>
      </c>
      <c r="X1272" s="61">
        <v>150000000</v>
      </c>
      <c r="Y1272" s="32">
        <f t="shared" si="87"/>
        <v>77468.534863422974</v>
      </c>
      <c r="Z1272" s="61">
        <v>150000000</v>
      </c>
      <c r="AA1272" s="32">
        <f t="shared" si="88"/>
        <v>77468.534863422974</v>
      </c>
      <c r="AB1272" s="32">
        <v>77468.55</v>
      </c>
      <c r="AC1272" s="32">
        <v>77468.539999999994</v>
      </c>
      <c r="AD1272" s="32">
        <v>107113.13</v>
      </c>
      <c r="AE1272" s="32">
        <v>107113.17</v>
      </c>
      <c r="AF1272" s="32">
        <v>29644.63</v>
      </c>
      <c r="AG1272" s="32">
        <v>29644.63</v>
      </c>
      <c r="AH1272" s="32">
        <v>29644.63</v>
      </c>
      <c r="AI1272" s="21">
        <v>29644.63</v>
      </c>
      <c r="AJ1272" s="21">
        <v>22414.25</v>
      </c>
      <c r="AK1272" s="9">
        <v>28611.71</v>
      </c>
      <c r="AL1272" s="9">
        <v>28611.71</v>
      </c>
      <c r="AM1272" s="9">
        <v>28611.71</v>
      </c>
      <c r="AN1272" s="21">
        <v>0</v>
      </c>
      <c r="AO1272" s="87">
        <v>0</v>
      </c>
      <c r="AP1272" s="83">
        <v>0</v>
      </c>
      <c r="AQ1272" s="24">
        <v>0</v>
      </c>
      <c r="AR1272" s="24">
        <v>0</v>
      </c>
      <c r="AS1272" s="24">
        <v>0</v>
      </c>
      <c r="AT1272" s="24">
        <v>0</v>
      </c>
      <c r="AU1272" s="24">
        <v>0</v>
      </c>
      <c r="AV1272" s="24">
        <f>VLOOKUP(J1272,Foglio4!$D$2:$I$1206,6,0)</f>
        <v>0</v>
      </c>
      <c r="AW1272" s="24">
        <f>VLOOKUP(SPESA!J1272,Foglio4!$D$2:$J$1206,7,0)</f>
        <v>0</v>
      </c>
    </row>
    <row r="1273" spans="1:49">
      <c r="A1273" s="1">
        <v>3</v>
      </c>
      <c r="B1273" s="1">
        <v>1</v>
      </c>
      <c r="C1273" s="1">
        <v>3</v>
      </c>
      <c r="D1273" s="1">
        <v>4</v>
      </c>
      <c r="E1273" s="1">
        <v>0</v>
      </c>
      <c r="H1273" s="1">
        <v>448600</v>
      </c>
      <c r="I1273" s="1">
        <v>0</v>
      </c>
      <c r="J1273" s="5" t="str">
        <f t="shared" si="86"/>
        <v>448600/0</v>
      </c>
      <c r="K1273" s="2" t="s">
        <v>773</v>
      </c>
      <c r="L1273" s="1">
        <v>50</v>
      </c>
      <c r="M1273" s="1">
        <v>2</v>
      </c>
      <c r="N1273" s="1">
        <v>4</v>
      </c>
      <c r="O1273" s="1">
        <v>1</v>
      </c>
      <c r="P1273" s="1">
        <v>2</v>
      </c>
      <c r="Q1273" s="1">
        <v>1</v>
      </c>
      <c r="R1273" s="1">
        <v>2</v>
      </c>
      <c r="S1273" s="12">
        <v>350</v>
      </c>
      <c r="T1273" s="29">
        <v>3</v>
      </c>
      <c r="U1273" s="29">
        <v>6</v>
      </c>
      <c r="V1273" s="61">
        <v>0</v>
      </c>
      <c r="W1273" s="32">
        <f t="shared" si="89"/>
        <v>0</v>
      </c>
      <c r="X1273" s="61">
        <v>0</v>
      </c>
      <c r="Y1273" s="32">
        <f t="shared" si="87"/>
        <v>0</v>
      </c>
      <c r="Z1273" s="61">
        <v>0</v>
      </c>
      <c r="AA1273" s="32">
        <f t="shared" si="88"/>
        <v>0</v>
      </c>
      <c r="AB1273" s="32">
        <v>0</v>
      </c>
      <c r="AC1273" s="32">
        <v>0</v>
      </c>
      <c r="AD1273" s="32">
        <v>0</v>
      </c>
      <c r="AE1273" s="32">
        <v>102750</v>
      </c>
      <c r="AF1273" s="32">
        <v>102750</v>
      </c>
      <c r="AG1273" s="32">
        <v>102750</v>
      </c>
      <c r="AH1273" s="32">
        <v>102750</v>
      </c>
      <c r="AI1273" s="21">
        <v>102750</v>
      </c>
      <c r="AJ1273" s="21">
        <v>102750</v>
      </c>
      <c r="AK1273" s="9">
        <v>102750</v>
      </c>
      <c r="AL1273" s="9">
        <v>102750</v>
      </c>
      <c r="AM1273" s="9">
        <v>103380.88</v>
      </c>
      <c r="AN1273" s="21">
        <v>102750</v>
      </c>
      <c r="AO1273" s="87">
        <v>102750</v>
      </c>
      <c r="AP1273" s="83">
        <v>102750</v>
      </c>
      <c r="AQ1273" s="24">
        <v>102750</v>
      </c>
      <c r="AR1273" s="24">
        <v>102750</v>
      </c>
      <c r="AS1273" s="24">
        <v>102750</v>
      </c>
      <c r="AT1273" s="24">
        <v>102750</v>
      </c>
      <c r="AU1273" s="24">
        <v>102750</v>
      </c>
      <c r="AV1273" s="24">
        <f>VLOOKUP(J1273,Foglio4!$D$2:$I$1206,6,0)</f>
        <v>102750</v>
      </c>
      <c r="AW1273" s="24">
        <f>VLOOKUP(SPESA!J1273,Foglio4!$D$2:$J$1206,7,0)</f>
        <v>102750</v>
      </c>
    </row>
    <row r="1274" spans="1:49">
      <c r="A1274" s="1">
        <v>4</v>
      </c>
      <c r="B1274" s="1">
        <v>0</v>
      </c>
      <c r="C1274" s="1">
        <v>0</v>
      </c>
      <c r="D1274" s="1">
        <v>0</v>
      </c>
      <c r="E1274" s="1">
        <v>1</v>
      </c>
      <c r="H1274" s="1">
        <v>500100</v>
      </c>
      <c r="I1274" s="1">
        <v>0</v>
      </c>
      <c r="J1274" s="5" t="str">
        <f t="shared" si="86"/>
        <v>500100/0</v>
      </c>
      <c r="K1274" s="2" t="s">
        <v>774</v>
      </c>
      <c r="L1274" s="1">
        <v>99</v>
      </c>
      <c r="M1274" s="1">
        <v>1</v>
      </c>
      <c r="N1274" s="1">
        <v>7</v>
      </c>
      <c r="O1274" s="1">
        <v>1</v>
      </c>
      <c r="P1274" s="1">
        <v>2</v>
      </c>
      <c r="Q1274" s="1">
        <v>2</v>
      </c>
      <c r="R1274" s="1">
        <v>1</v>
      </c>
      <c r="S1274" s="12">
        <v>351</v>
      </c>
      <c r="T1274" s="29">
        <v>0</v>
      </c>
      <c r="U1274" s="29">
        <v>0</v>
      </c>
      <c r="V1274" s="61">
        <v>0</v>
      </c>
      <c r="W1274" s="32">
        <f t="shared" si="89"/>
        <v>0</v>
      </c>
      <c r="X1274" s="61">
        <v>111131147</v>
      </c>
      <c r="Y1274" s="32">
        <f t="shared" si="87"/>
        <v>57394.447571877892</v>
      </c>
      <c r="Z1274" s="61">
        <v>123675611</v>
      </c>
      <c r="AA1274" s="32">
        <f t="shared" si="88"/>
        <v>63873.122550057582</v>
      </c>
      <c r="AB1274" s="32">
        <v>66415.98</v>
      </c>
      <c r="AC1274" s="32">
        <v>66961.61</v>
      </c>
      <c r="AD1274" s="32">
        <v>75411.460000000006</v>
      </c>
      <c r="AE1274" s="32">
        <v>70039.47</v>
      </c>
      <c r="AF1274" s="32">
        <v>74616.55</v>
      </c>
      <c r="AG1274" s="32">
        <v>72677.33</v>
      </c>
      <c r="AH1274" s="32">
        <v>84204.63</v>
      </c>
      <c r="AI1274" s="21">
        <v>82311.37</v>
      </c>
      <c r="AJ1274" s="21">
        <v>74798.62</v>
      </c>
      <c r="AK1274" s="9">
        <v>84050</v>
      </c>
      <c r="AL1274" s="9">
        <v>86103.88</v>
      </c>
      <c r="AM1274" s="9">
        <v>100000</v>
      </c>
      <c r="AN1274" s="21">
        <v>100000</v>
      </c>
      <c r="AO1274" s="87">
        <v>100000</v>
      </c>
      <c r="AP1274" s="83">
        <v>100000</v>
      </c>
      <c r="AQ1274" s="24">
        <v>65113.84</v>
      </c>
      <c r="AR1274" s="24">
        <v>68870.559999999998</v>
      </c>
      <c r="AS1274" s="24">
        <v>68041.13</v>
      </c>
      <c r="AT1274" s="24">
        <v>63946.55</v>
      </c>
      <c r="AU1274" s="24">
        <v>100000</v>
      </c>
      <c r="AV1274" s="24">
        <f>VLOOKUP(J1274,Foglio4!$D$2:$I$1206,6,0)</f>
        <v>100000</v>
      </c>
      <c r="AW1274" s="24">
        <f>VLOOKUP(SPESA!J1274,Foglio4!$D$2:$J$1206,7,0)</f>
        <v>100000</v>
      </c>
    </row>
    <row r="1275" spans="1:49">
      <c r="A1275" s="1">
        <v>4</v>
      </c>
      <c r="B1275" s="1">
        <v>0</v>
      </c>
      <c r="C1275" s="1">
        <v>0</v>
      </c>
      <c r="D1275" s="1">
        <v>0</v>
      </c>
      <c r="E1275" s="1">
        <v>1</v>
      </c>
      <c r="H1275" s="1">
        <v>500101</v>
      </c>
      <c r="I1275" s="1">
        <v>0</v>
      </c>
      <c r="J1275" s="5" t="str">
        <f t="shared" si="86"/>
        <v>500101/0</v>
      </c>
      <c r="K1275" s="2" t="s">
        <v>775</v>
      </c>
      <c r="L1275" s="1">
        <v>99</v>
      </c>
      <c r="M1275" s="1">
        <v>1</v>
      </c>
      <c r="N1275" s="1">
        <v>7</v>
      </c>
      <c r="O1275" s="1">
        <v>1</v>
      </c>
      <c r="P1275" s="1">
        <v>2</v>
      </c>
      <c r="Q1275" s="1">
        <v>2</v>
      </c>
      <c r="R1275" s="1">
        <v>1</v>
      </c>
      <c r="S1275" s="12">
        <v>351</v>
      </c>
      <c r="T1275" s="29">
        <v>0</v>
      </c>
      <c r="U1275" s="29">
        <v>0</v>
      </c>
      <c r="V1275" s="61">
        <v>0</v>
      </c>
      <c r="W1275" s="32">
        <f t="shared" si="89"/>
        <v>0</v>
      </c>
      <c r="X1275" s="61">
        <v>18271513</v>
      </c>
      <c r="Y1275" s="32">
        <f t="shared" si="87"/>
        <v>9436.448945653241</v>
      </c>
      <c r="Z1275" s="61">
        <v>21079298</v>
      </c>
      <c r="AA1275" s="32">
        <f t="shared" si="88"/>
        <v>10886.548880063214</v>
      </c>
      <c r="AB1275" s="32">
        <v>10731.14</v>
      </c>
      <c r="AC1275" s="32">
        <v>10423.26</v>
      </c>
      <c r="AD1275" s="32">
        <v>12147.53</v>
      </c>
      <c r="AE1275" s="32">
        <v>11305.84</v>
      </c>
      <c r="AF1275" s="32">
        <v>12501.21</v>
      </c>
      <c r="AG1275" s="32">
        <v>11705.86</v>
      </c>
      <c r="AH1275" s="32">
        <v>13738.89</v>
      </c>
      <c r="AI1275" s="21">
        <v>12623.32</v>
      </c>
      <c r="AJ1275" s="21">
        <v>11525.55</v>
      </c>
      <c r="AK1275" s="9">
        <v>13000</v>
      </c>
      <c r="AL1275" s="9">
        <v>20000</v>
      </c>
      <c r="AM1275" s="9">
        <v>13000</v>
      </c>
      <c r="AN1275" s="21">
        <v>25000</v>
      </c>
      <c r="AO1275" s="87">
        <v>25000</v>
      </c>
      <c r="AP1275" s="83">
        <v>25000</v>
      </c>
      <c r="AQ1275" s="24">
        <v>9969.64</v>
      </c>
      <c r="AR1275" s="24">
        <v>10206.469999999999</v>
      </c>
      <c r="AS1275" s="24">
        <v>10005.24</v>
      </c>
      <c r="AT1275" s="24">
        <v>8875.2999999999993</v>
      </c>
      <c r="AU1275" s="24">
        <v>25000</v>
      </c>
      <c r="AV1275" s="24">
        <f>VLOOKUP(J1275,Foglio4!$D$2:$I$1206,6,0)</f>
        <v>25000</v>
      </c>
      <c r="AW1275" s="24">
        <f>VLOOKUP(SPESA!J1275,Foglio4!$D$2:$J$1206,7,0)</f>
        <v>25000</v>
      </c>
    </row>
    <row r="1276" spans="1:49">
      <c r="A1276" s="1">
        <v>4</v>
      </c>
      <c r="B1276" s="1">
        <v>0</v>
      </c>
      <c r="C1276" s="1">
        <v>0</v>
      </c>
      <c r="D1276" s="1">
        <v>0</v>
      </c>
      <c r="E1276" s="1">
        <v>1</v>
      </c>
      <c r="H1276" s="1">
        <v>500102</v>
      </c>
      <c r="I1276" s="1">
        <v>0</v>
      </c>
      <c r="J1276" s="5" t="str">
        <f t="shared" si="86"/>
        <v>500102/0</v>
      </c>
      <c r="K1276" s="2" t="s">
        <v>776</v>
      </c>
      <c r="L1276" s="1">
        <v>99</v>
      </c>
      <c r="M1276" s="1">
        <v>1</v>
      </c>
      <c r="N1276" s="1">
        <v>7</v>
      </c>
      <c r="O1276" s="1">
        <v>1</v>
      </c>
      <c r="P1276" s="1">
        <v>2</v>
      </c>
      <c r="Q1276" s="1">
        <v>2</v>
      </c>
      <c r="R1276" s="1">
        <v>1</v>
      </c>
      <c r="S1276" s="12">
        <v>351</v>
      </c>
      <c r="T1276" s="29">
        <v>0</v>
      </c>
      <c r="U1276" s="29">
        <v>0</v>
      </c>
      <c r="V1276" s="61">
        <v>0</v>
      </c>
      <c r="W1276" s="32">
        <f t="shared" si="89"/>
        <v>0</v>
      </c>
      <c r="X1276" s="61">
        <v>0</v>
      </c>
      <c r="Y1276" s="32">
        <f t="shared" si="87"/>
        <v>0</v>
      </c>
      <c r="Z1276" s="61">
        <v>0</v>
      </c>
      <c r="AA1276" s="32">
        <f t="shared" si="88"/>
        <v>0</v>
      </c>
      <c r="AB1276" s="32">
        <v>0</v>
      </c>
      <c r="AC1276" s="32">
        <v>0</v>
      </c>
      <c r="AD1276" s="32">
        <v>0</v>
      </c>
      <c r="AE1276" s="32">
        <v>0</v>
      </c>
      <c r="AF1276" s="32">
        <v>0</v>
      </c>
      <c r="AG1276" s="32">
        <v>0</v>
      </c>
      <c r="AH1276" s="32">
        <v>0</v>
      </c>
      <c r="AI1276" s="21">
        <v>0</v>
      </c>
      <c r="AJ1276" s="21">
        <v>0</v>
      </c>
      <c r="AK1276" s="9">
        <v>0</v>
      </c>
      <c r="AL1276" s="9">
        <v>0</v>
      </c>
      <c r="AM1276" s="9">
        <v>0</v>
      </c>
      <c r="AN1276" s="21">
        <v>0</v>
      </c>
      <c r="AO1276" s="87">
        <v>0</v>
      </c>
      <c r="AP1276" s="83">
        <v>0</v>
      </c>
      <c r="AQ1276" s="24">
        <v>0</v>
      </c>
      <c r="AR1276" s="24">
        <v>0</v>
      </c>
      <c r="AS1276" s="24">
        <v>0</v>
      </c>
      <c r="AT1276" s="24">
        <v>0</v>
      </c>
      <c r="AU1276" s="24">
        <v>0</v>
      </c>
      <c r="AV1276" s="24">
        <f>VLOOKUP(J1276,Foglio4!$D$2:$I$1206,6,0)</f>
        <v>0</v>
      </c>
      <c r="AW1276" s="24">
        <f>VLOOKUP(SPESA!J1276,Foglio4!$D$2:$J$1206,7,0)</f>
        <v>0</v>
      </c>
    </row>
    <row r="1277" spans="1:49">
      <c r="A1277" s="1">
        <v>4</v>
      </c>
      <c r="B1277" s="1">
        <v>0</v>
      </c>
      <c r="C1277" s="1">
        <v>0</v>
      </c>
      <c r="D1277" s="1">
        <v>0</v>
      </c>
      <c r="E1277" s="1">
        <v>1</v>
      </c>
      <c r="H1277" s="1">
        <v>500103</v>
      </c>
      <c r="I1277" s="1">
        <v>0</v>
      </c>
      <c r="J1277" s="5" t="str">
        <f t="shared" si="86"/>
        <v>500103/0</v>
      </c>
      <c r="K1277" s="2" t="s">
        <v>777</v>
      </c>
      <c r="L1277" s="1">
        <v>99</v>
      </c>
      <c r="M1277" s="1">
        <v>1</v>
      </c>
      <c r="N1277" s="1">
        <v>7</v>
      </c>
      <c r="O1277" s="1">
        <v>1</v>
      </c>
      <c r="P1277" s="1">
        <v>3</v>
      </c>
      <c r="Q1277" s="1">
        <v>2</v>
      </c>
      <c r="R1277" s="1">
        <v>1</v>
      </c>
      <c r="S1277" s="12">
        <v>351</v>
      </c>
      <c r="T1277" s="29">
        <v>0</v>
      </c>
      <c r="U1277" s="29">
        <v>0</v>
      </c>
      <c r="V1277" s="61">
        <v>69598</v>
      </c>
      <c r="W1277" s="32">
        <f t="shared" si="89"/>
        <v>35.944367262830077</v>
      </c>
      <c r="X1277" s="61">
        <v>1105966</v>
      </c>
      <c r="Y1277" s="32">
        <f t="shared" si="87"/>
        <v>571.18377085840302</v>
      </c>
      <c r="Z1277" s="61">
        <v>1044069</v>
      </c>
      <c r="AA1277" s="32">
        <f t="shared" si="88"/>
        <v>539.21663817546107</v>
      </c>
      <c r="AB1277" s="32">
        <v>442.31</v>
      </c>
      <c r="AC1277" s="32">
        <v>403.83</v>
      </c>
      <c r="AD1277" s="32">
        <v>242.34</v>
      </c>
      <c r="AE1277" s="32">
        <v>194.21</v>
      </c>
      <c r="AF1277" s="32">
        <v>1152.04</v>
      </c>
      <c r="AG1277" s="32">
        <v>1465.27</v>
      </c>
      <c r="AH1277" s="32">
        <v>1041.06</v>
      </c>
      <c r="AI1277" s="21">
        <v>987.85</v>
      </c>
      <c r="AJ1277" s="21">
        <v>853.05</v>
      </c>
      <c r="AK1277" s="9">
        <v>600</v>
      </c>
      <c r="AL1277" s="9">
        <v>2206.02</v>
      </c>
      <c r="AM1277" s="9">
        <v>0</v>
      </c>
      <c r="AN1277" s="21">
        <v>0</v>
      </c>
      <c r="AO1277" s="87">
        <v>0</v>
      </c>
      <c r="AP1277" s="83">
        <v>0</v>
      </c>
      <c r="AQ1277" s="24">
        <v>0</v>
      </c>
      <c r="AR1277" s="24">
        <v>0</v>
      </c>
      <c r="AS1277" s="24">
        <v>0</v>
      </c>
      <c r="AT1277" s="24">
        <v>0</v>
      </c>
      <c r="AU1277" s="24">
        <v>5000</v>
      </c>
      <c r="AV1277" s="24">
        <f>VLOOKUP(J1277,Foglio4!$D$2:$I$1206,6,0)</f>
        <v>5000</v>
      </c>
      <c r="AW1277" s="24">
        <f>VLOOKUP(SPESA!J1277,Foglio4!$D$2:$J$1206,7,0)</f>
        <v>5000</v>
      </c>
    </row>
    <row r="1278" spans="1:49">
      <c r="A1278" s="1">
        <v>4</v>
      </c>
      <c r="B1278" s="1">
        <v>0</v>
      </c>
      <c r="C1278" s="1">
        <v>0</v>
      </c>
      <c r="D1278" s="1">
        <v>0</v>
      </c>
      <c r="E1278" s="1">
        <v>2</v>
      </c>
      <c r="H1278" s="1">
        <v>500200</v>
      </c>
      <c r="I1278" s="1">
        <v>0</v>
      </c>
      <c r="J1278" s="5" t="str">
        <f t="shared" si="86"/>
        <v>500200/0</v>
      </c>
      <c r="K1278" s="2" t="s">
        <v>778</v>
      </c>
      <c r="L1278" s="1">
        <v>99</v>
      </c>
      <c r="M1278" s="1">
        <v>1</v>
      </c>
      <c r="N1278" s="1">
        <v>7</v>
      </c>
      <c r="O1278" s="1">
        <v>1</v>
      </c>
      <c r="P1278" s="1">
        <v>2</v>
      </c>
      <c r="Q1278" s="1">
        <v>1</v>
      </c>
      <c r="R1278" s="1">
        <v>1</v>
      </c>
      <c r="S1278" s="12">
        <v>351</v>
      </c>
      <c r="T1278" s="29">
        <v>0</v>
      </c>
      <c r="U1278" s="29">
        <v>0</v>
      </c>
      <c r="V1278" s="61">
        <v>37941195</v>
      </c>
      <c r="W1278" s="32">
        <f t="shared" si="89"/>
        <v>19594.99191744953</v>
      </c>
      <c r="X1278" s="61">
        <v>262334648</v>
      </c>
      <c r="Y1278" s="32">
        <f t="shared" si="87"/>
        <v>135484.53882981197</v>
      </c>
      <c r="Z1278" s="61">
        <v>283008490</v>
      </c>
      <c r="AA1278" s="32">
        <f t="shared" si="88"/>
        <v>146161.68716139795</v>
      </c>
      <c r="AB1278" s="32">
        <v>154085.56</v>
      </c>
      <c r="AC1278" s="32">
        <v>160301.5</v>
      </c>
      <c r="AD1278" s="32">
        <v>190008.66</v>
      </c>
      <c r="AE1278" s="32">
        <v>173453.34</v>
      </c>
      <c r="AF1278" s="32">
        <v>196303.28</v>
      </c>
      <c r="AG1278" s="32">
        <v>183483.27</v>
      </c>
      <c r="AH1278" s="32">
        <v>208764.86</v>
      </c>
      <c r="AI1278" s="21">
        <v>193094.59</v>
      </c>
      <c r="AJ1278" s="21">
        <v>180116.15</v>
      </c>
      <c r="AK1278" s="9">
        <v>216286.49</v>
      </c>
      <c r="AL1278" s="9">
        <v>250000</v>
      </c>
      <c r="AM1278" s="9">
        <v>226000</v>
      </c>
      <c r="AN1278" s="21">
        <v>250000</v>
      </c>
      <c r="AO1278" s="87">
        <v>250000</v>
      </c>
      <c r="AP1278" s="83">
        <v>250000</v>
      </c>
      <c r="AQ1278" s="24">
        <v>145978.29</v>
      </c>
      <c r="AR1278" s="24">
        <v>158725.79999999999</v>
      </c>
      <c r="AS1278" s="24">
        <v>155597.49</v>
      </c>
      <c r="AT1278" s="24">
        <v>141913.41</v>
      </c>
      <c r="AU1278" s="24">
        <v>250000</v>
      </c>
      <c r="AV1278" s="24">
        <f>VLOOKUP(J1278,Foglio4!$D$2:$I$1206,6,0)</f>
        <v>250000</v>
      </c>
      <c r="AW1278" s="24">
        <f>VLOOKUP(SPESA!J1278,Foglio4!$D$2:$J$1206,7,0)</f>
        <v>250000</v>
      </c>
    </row>
    <row r="1279" spans="1:49">
      <c r="A1279" s="1">
        <v>4</v>
      </c>
      <c r="B1279" s="1">
        <v>0</v>
      </c>
      <c r="C1279" s="1">
        <v>0</v>
      </c>
      <c r="D1279" s="1">
        <v>0</v>
      </c>
      <c r="E1279" s="1">
        <v>2</v>
      </c>
      <c r="H1279" s="1">
        <v>500201</v>
      </c>
      <c r="I1279" s="1">
        <v>0</v>
      </c>
      <c r="J1279" s="5" t="str">
        <f t="shared" si="86"/>
        <v>500201/0</v>
      </c>
      <c r="K1279" s="2" t="s">
        <v>779</v>
      </c>
      <c r="L1279" s="1">
        <v>99</v>
      </c>
      <c r="M1279" s="1">
        <v>1</v>
      </c>
      <c r="N1279" s="1">
        <v>7</v>
      </c>
      <c r="O1279" s="1">
        <v>1</v>
      </c>
      <c r="P1279" s="1">
        <v>3</v>
      </c>
      <c r="Q1279" s="1">
        <v>1</v>
      </c>
      <c r="R1279" s="1">
        <v>1</v>
      </c>
      <c r="S1279" s="12">
        <v>351</v>
      </c>
      <c r="T1279" s="29">
        <v>0</v>
      </c>
      <c r="U1279" s="29">
        <v>0</v>
      </c>
      <c r="V1279" s="61">
        <v>4328217</v>
      </c>
      <c r="W1279" s="32">
        <f t="shared" si="89"/>
        <v>2235.3375304063998</v>
      </c>
      <c r="X1279" s="61">
        <v>58450211</v>
      </c>
      <c r="Y1279" s="32">
        <f t="shared" si="87"/>
        <v>30187.014724186192</v>
      </c>
      <c r="Z1279" s="61">
        <v>107152078</v>
      </c>
      <c r="AA1279" s="32">
        <f t="shared" si="88"/>
        <v>55339.429934874788</v>
      </c>
      <c r="AB1279" s="32">
        <v>40150.69</v>
      </c>
      <c r="AC1279" s="32">
        <v>56460.18</v>
      </c>
      <c r="AD1279" s="32">
        <v>45106.62</v>
      </c>
      <c r="AE1279" s="32">
        <v>44750.19</v>
      </c>
      <c r="AF1279" s="32">
        <v>25875.61</v>
      </c>
      <c r="AG1279" s="32">
        <v>55262.47</v>
      </c>
      <c r="AH1279" s="32">
        <v>23142.33</v>
      </c>
      <c r="AI1279" s="21">
        <v>22396.13</v>
      </c>
      <c r="AJ1279" s="21">
        <v>43083.12</v>
      </c>
      <c r="AK1279" s="9">
        <v>21474.560000000001</v>
      </c>
      <c r="AL1279" s="9">
        <v>35664.65</v>
      </c>
      <c r="AM1279" s="9">
        <v>23106.35</v>
      </c>
      <c r="AN1279" s="21">
        <v>31040.28</v>
      </c>
      <c r="AO1279" s="87">
        <v>16149.04</v>
      </c>
      <c r="AP1279" s="83">
        <v>26401.599999999999</v>
      </c>
      <c r="AQ1279" s="24">
        <v>24822.67</v>
      </c>
      <c r="AR1279" s="24">
        <v>26618.94</v>
      </c>
      <c r="AS1279" s="24">
        <v>22738.560000000001</v>
      </c>
      <c r="AT1279" s="24">
        <v>30275.02</v>
      </c>
      <c r="AU1279" s="24">
        <v>70000</v>
      </c>
      <c r="AV1279" s="24">
        <f>VLOOKUP(J1279,Foglio4!$D$2:$I$1206,6,0)</f>
        <v>70000</v>
      </c>
      <c r="AW1279" s="24">
        <f>VLOOKUP(SPESA!J1279,Foglio4!$D$2:$J$1206,7,0)</f>
        <v>70000</v>
      </c>
    </row>
    <row r="1280" spans="1:49">
      <c r="A1280" s="1">
        <v>4</v>
      </c>
      <c r="B1280" s="1">
        <v>0</v>
      </c>
      <c r="C1280" s="1">
        <v>0</v>
      </c>
      <c r="D1280" s="1">
        <v>0</v>
      </c>
      <c r="E1280" s="1">
        <v>3</v>
      </c>
      <c r="H1280" s="1">
        <v>500300</v>
      </c>
      <c r="I1280" s="1">
        <v>0</v>
      </c>
      <c r="J1280" s="5" t="str">
        <f t="shared" si="86"/>
        <v>500300/0</v>
      </c>
      <c r="K1280" s="2" t="s">
        <v>780</v>
      </c>
      <c r="L1280" s="1">
        <v>99</v>
      </c>
      <c r="M1280" s="1">
        <v>1</v>
      </c>
      <c r="N1280" s="1">
        <v>7</v>
      </c>
      <c r="O1280" s="1">
        <v>1</v>
      </c>
      <c r="P1280" s="1">
        <v>2</v>
      </c>
      <c r="Q1280" s="1">
        <v>99</v>
      </c>
      <c r="R1280" s="1">
        <v>999</v>
      </c>
      <c r="S1280" s="12">
        <v>351</v>
      </c>
      <c r="T1280" s="29">
        <v>0</v>
      </c>
      <c r="U1280" s="29">
        <v>0</v>
      </c>
      <c r="V1280" s="61">
        <v>0</v>
      </c>
      <c r="W1280" s="32">
        <f t="shared" si="89"/>
        <v>0</v>
      </c>
      <c r="X1280" s="61">
        <v>3287644</v>
      </c>
      <c r="Y1280" s="32">
        <f t="shared" si="87"/>
        <v>1697.9264255501557</v>
      </c>
      <c r="Z1280" s="61">
        <v>3217357</v>
      </c>
      <c r="AA1280" s="32">
        <f t="shared" si="88"/>
        <v>1661.626219483853</v>
      </c>
      <c r="AB1280" s="32">
        <v>1884.2</v>
      </c>
      <c r="AC1280" s="32">
        <v>1848.6</v>
      </c>
      <c r="AD1280" s="32">
        <v>2102.14</v>
      </c>
      <c r="AE1280" s="32">
        <v>2057.62</v>
      </c>
      <c r="AF1280" s="32">
        <v>2136.69</v>
      </c>
      <c r="AG1280" s="32">
        <v>2219.9299999999998</v>
      </c>
      <c r="AH1280" s="32">
        <v>2394.42</v>
      </c>
      <c r="AI1280" s="21">
        <v>2484.89</v>
      </c>
      <c r="AJ1280" s="21">
        <v>3000</v>
      </c>
      <c r="AK1280" s="9">
        <v>5000</v>
      </c>
      <c r="AL1280" s="9">
        <v>5000</v>
      </c>
      <c r="AM1280" s="9">
        <v>2140</v>
      </c>
      <c r="AN1280" s="21">
        <v>5000</v>
      </c>
      <c r="AO1280" s="87">
        <v>5000</v>
      </c>
      <c r="AP1280" s="83">
        <v>5000</v>
      </c>
      <c r="AQ1280" s="24">
        <v>1622.85</v>
      </c>
      <c r="AR1280" s="24">
        <v>1732.7</v>
      </c>
      <c r="AS1280" s="24">
        <v>1733.7</v>
      </c>
      <c r="AT1280" s="24">
        <v>1491.6</v>
      </c>
      <c r="AU1280" s="24">
        <v>5000</v>
      </c>
      <c r="AV1280" s="24">
        <f>VLOOKUP(J1280,Foglio4!$D$2:$I$1206,6,0)</f>
        <v>5000</v>
      </c>
      <c r="AW1280" s="24">
        <f>VLOOKUP(SPESA!J1280,Foglio4!$D$2:$J$1206,7,0)</f>
        <v>5000</v>
      </c>
    </row>
    <row r="1281" spans="1:49">
      <c r="A1281" s="1">
        <v>4</v>
      </c>
      <c r="B1281" s="1">
        <v>0</v>
      </c>
      <c r="C1281" s="1">
        <v>0</v>
      </c>
      <c r="D1281" s="1">
        <v>0</v>
      </c>
      <c r="E1281" s="1">
        <v>3</v>
      </c>
      <c r="H1281" s="1">
        <v>500301</v>
      </c>
      <c r="I1281" s="1">
        <v>0</v>
      </c>
      <c r="J1281" s="5" t="str">
        <f t="shared" si="86"/>
        <v>500301/0</v>
      </c>
      <c r="K1281" s="2" t="s">
        <v>781</v>
      </c>
      <c r="L1281" s="1">
        <v>99</v>
      </c>
      <c r="M1281" s="1">
        <v>1</v>
      </c>
      <c r="N1281" s="1">
        <v>7</v>
      </c>
      <c r="O1281" s="1">
        <v>1</v>
      </c>
      <c r="P1281" s="1">
        <v>99</v>
      </c>
      <c r="Q1281" s="1">
        <v>99</v>
      </c>
      <c r="R1281" s="1">
        <v>999</v>
      </c>
      <c r="S1281" s="12">
        <v>351</v>
      </c>
      <c r="T1281" s="29">
        <v>0</v>
      </c>
      <c r="U1281" s="29">
        <v>0</v>
      </c>
      <c r="V1281" s="61">
        <v>0</v>
      </c>
      <c r="W1281" s="32">
        <f t="shared" si="89"/>
        <v>0</v>
      </c>
      <c r="X1281" s="61">
        <v>0</v>
      </c>
      <c r="Y1281" s="32">
        <f t="shared" si="87"/>
        <v>0</v>
      </c>
      <c r="Z1281" s="61">
        <v>410000</v>
      </c>
      <c r="AA1281" s="32">
        <f t="shared" si="88"/>
        <v>211.74732862668947</v>
      </c>
      <c r="AB1281" s="32">
        <v>3363.8</v>
      </c>
      <c r="AC1281" s="32">
        <v>8952.27</v>
      </c>
      <c r="AD1281" s="32">
        <v>4263.71</v>
      </c>
      <c r="AE1281" s="32">
        <v>1144.56</v>
      </c>
      <c r="AF1281" s="32">
        <v>2033.2</v>
      </c>
      <c r="AG1281" s="32">
        <v>4442.59</v>
      </c>
      <c r="AH1281" s="32">
        <v>5631.24</v>
      </c>
      <c r="AI1281" s="21">
        <v>6704.04</v>
      </c>
      <c r="AJ1281" s="21">
        <v>10000</v>
      </c>
      <c r="AK1281" s="9">
        <v>10000</v>
      </c>
      <c r="AL1281" s="9">
        <v>15000</v>
      </c>
      <c r="AM1281" s="9">
        <v>15000</v>
      </c>
      <c r="AN1281" s="21">
        <v>15000</v>
      </c>
      <c r="AO1281" s="87">
        <v>15000</v>
      </c>
      <c r="AP1281" s="83">
        <v>15000</v>
      </c>
      <c r="AQ1281" s="24">
        <v>4063.44</v>
      </c>
      <c r="AR1281" s="24">
        <v>0</v>
      </c>
      <c r="AS1281" s="24">
        <v>0</v>
      </c>
      <c r="AT1281" s="24">
        <v>0</v>
      </c>
      <c r="AU1281" s="24">
        <v>15000</v>
      </c>
      <c r="AV1281" s="24">
        <f>VLOOKUP(J1281,Foglio4!$D$2:$I$1206,6,0)</f>
        <v>15000</v>
      </c>
      <c r="AW1281" s="24">
        <f>VLOOKUP(SPESA!J1281,Foglio4!$D$2:$J$1206,7,0)</f>
        <v>15000</v>
      </c>
    </row>
    <row r="1282" spans="1:49">
      <c r="A1282" s="1">
        <v>4</v>
      </c>
      <c r="B1282" s="1">
        <v>0</v>
      </c>
      <c r="C1282" s="1">
        <v>0</v>
      </c>
      <c r="D1282" s="1">
        <v>0</v>
      </c>
      <c r="E1282" s="1">
        <v>3</v>
      </c>
      <c r="H1282" s="1">
        <v>500302</v>
      </c>
      <c r="I1282" s="1">
        <v>0</v>
      </c>
      <c r="J1282" s="5" t="str">
        <f t="shared" si="86"/>
        <v>500302/0</v>
      </c>
      <c r="K1282" s="2" t="s">
        <v>782</v>
      </c>
      <c r="L1282" s="1">
        <v>99</v>
      </c>
      <c r="M1282" s="1">
        <v>1</v>
      </c>
      <c r="N1282" s="1">
        <v>7</v>
      </c>
      <c r="O1282" s="1">
        <v>1</v>
      </c>
      <c r="P1282" s="1">
        <v>2</v>
      </c>
      <c r="Q1282" s="1">
        <v>2</v>
      </c>
      <c r="R1282" s="1">
        <v>1</v>
      </c>
      <c r="S1282" s="12">
        <v>351</v>
      </c>
      <c r="T1282" s="29">
        <v>0</v>
      </c>
      <c r="U1282" s="29">
        <v>0</v>
      </c>
      <c r="V1282" s="61">
        <v>716454</v>
      </c>
      <c r="W1282" s="32">
        <f t="shared" si="89"/>
        <v>370.01761118025894</v>
      </c>
      <c r="X1282" s="61">
        <v>0</v>
      </c>
      <c r="Y1282" s="32">
        <f t="shared" si="87"/>
        <v>0</v>
      </c>
      <c r="Z1282" s="61">
        <v>0</v>
      </c>
      <c r="AA1282" s="32">
        <f t="shared" si="88"/>
        <v>0</v>
      </c>
      <c r="AB1282" s="32">
        <v>0</v>
      </c>
      <c r="AC1282" s="32">
        <v>0</v>
      </c>
      <c r="AD1282" s="32">
        <v>0</v>
      </c>
      <c r="AE1282" s="32">
        <v>0</v>
      </c>
      <c r="AF1282" s="32">
        <v>0</v>
      </c>
      <c r="AG1282" s="32">
        <v>0</v>
      </c>
      <c r="AH1282" s="32">
        <v>0</v>
      </c>
      <c r="AI1282" s="21">
        <v>0</v>
      </c>
      <c r="AJ1282" s="21">
        <v>0</v>
      </c>
      <c r="AK1282" s="9">
        <v>0</v>
      </c>
      <c r="AL1282" s="9">
        <v>0</v>
      </c>
      <c r="AM1282" s="9">
        <v>0</v>
      </c>
      <c r="AN1282" s="21">
        <v>0</v>
      </c>
      <c r="AO1282" s="87">
        <v>0</v>
      </c>
      <c r="AP1282" s="83">
        <v>0</v>
      </c>
      <c r="AQ1282" s="24">
        <v>0</v>
      </c>
      <c r="AR1282" s="24">
        <v>0</v>
      </c>
      <c r="AS1282" s="24">
        <v>0</v>
      </c>
      <c r="AT1282" s="24">
        <v>0</v>
      </c>
      <c r="AU1282" s="24">
        <v>0</v>
      </c>
      <c r="AV1282" s="24">
        <f>VLOOKUP(J1282,Foglio4!$D$2:$I$1206,6,0)</f>
        <v>0</v>
      </c>
      <c r="AW1282" s="24">
        <f>VLOOKUP(SPESA!J1282,Foglio4!$D$2:$J$1206,7,0)</f>
        <v>0</v>
      </c>
    </row>
    <row r="1283" spans="1:49">
      <c r="A1283" s="1">
        <v>4</v>
      </c>
      <c r="B1283" s="1">
        <v>0</v>
      </c>
      <c r="C1283" s="1">
        <v>0</v>
      </c>
      <c r="D1283" s="1">
        <v>0</v>
      </c>
      <c r="E1283" s="1">
        <v>3</v>
      </c>
      <c r="H1283" s="1">
        <v>500303</v>
      </c>
      <c r="I1283" s="1">
        <v>0</v>
      </c>
      <c r="J1283" s="5" t="str">
        <f t="shared" si="86"/>
        <v>500303/0</v>
      </c>
      <c r="K1283" s="2" t="s">
        <v>783</v>
      </c>
      <c r="L1283" s="1">
        <v>99</v>
      </c>
      <c r="M1283" s="1">
        <v>1</v>
      </c>
      <c r="N1283" s="1">
        <v>7</v>
      </c>
      <c r="O1283" s="1">
        <v>1</v>
      </c>
      <c r="P1283" s="1">
        <v>2</v>
      </c>
      <c r="Q1283" s="1">
        <v>99</v>
      </c>
      <c r="R1283" s="1">
        <v>999</v>
      </c>
      <c r="S1283" s="12">
        <v>351</v>
      </c>
      <c r="T1283" s="29">
        <v>0</v>
      </c>
      <c r="U1283" s="29">
        <v>0</v>
      </c>
      <c r="V1283" s="61">
        <v>0</v>
      </c>
      <c r="W1283" s="32">
        <f t="shared" si="89"/>
        <v>0</v>
      </c>
      <c r="X1283" s="61">
        <v>0</v>
      </c>
      <c r="Y1283" s="32">
        <f t="shared" si="87"/>
        <v>0</v>
      </c>
      <c r="Z1283" s="61">
        <v>396940</v>
      </c>
      <c r="AA1283" s="32">
        <f t="shared" si="88"/>
        <v>205.00240152458076</v>
      </c>
      <c r="AB1283" s="32">
        <v>1230</v>
      </c>
      <c r="AC1283" s="32">
        <v>1530</v>
      </c>
      <c r="AD1283" s="32">
        <v>2430</v>
      </c>
      <c r="AE1283" s="32">
        <v>2430</v>
      </c>
      <c r="AF1283" s="32">
        <v>1917.5</v>
      </c>
      <c r="AG1283" s="32">
        <v>1200</v>
      </c>
      <c r="AH1283" s="32">
        <v>3786.5</v>
      </c>
      <c r="AI1283" s="21">
        <v>4880.66</v>
      </c>
      <c r="AJ1283" s="21">
        <v>4700.66</v>
      </c>
      <c r="AK1283" s="9">
        <v>4878.43</v>
      </c>
      <c r="AL1283" s="9">
        <v>4717.21</v>
      </c>
      <c r="AM1283" s="9">
        <v>4560</v>
      </c>
      <c r="AN1283" s="21">
        <v>4560</v>
      </c>
      <c r="AO1283" s="87">
        <v>4560</v>
      </c>
      <c r="AP1283" s="83">
        <v>7000</v>
      </c>
      <c r="AQ1283" s="24">
        <v>6612</v>
      </c>
      <c r="AR1283" s="24">
        <v>6612</v>
      </c>
      <c r="AS1283" s="24">
        <v>7092</v>
      </c>
      <c r="AT1283" s="24">
        <v>2880</v>
      </c>
      <c r="AU1283" s="24">
        <v>10000</v>
      </c>
      <c r="AV1283" s="24">
        <f>VLOOKUP(J1283,Foglio4!$D$2:$I$1206,6,0)</f>
        <v>10000</v>
      </c>
      <c r="AW1283" s="24">
        <f>VLOOKUP(SPESA!J1283,Foglio4!$D$2:$J$1206,7,0)</f>
        <v>10000</v>
      </c>
    </row>
    <row r="1284" spans="1:49">
      <c r="A1284" s="5">
        <v>4</v>
      </c>
      <c r="B1284" s="5">
        <v>1</v>
      </c>
      <c r="C1284" s="5">
        <v>1</v>
      </c>
      <c r="D1284" s="5">
        <v>5</v>
      </c>
      <c r="E1284" s="5">
        <v>0</v>
      </c>
      <c r="H1284" s="5">
        <v>500310</v>
      </c>
      <c r="I1284" s="5">
        <v>0</v>
      </c>
      <c r="J1284" s="5" t="str">
        <f t="shared" si="86"/>
        <v>500310/0</v>
      </c>
      <c r="K1284" s="86" t="s">
        <v>1116</v>
      </c>
      <c r="L1284" s="5">
        <v>99</v>
      </c>
      <c r="M1284" s="5">
        <v>1</v>
      </c>
      <c r="N1284" s="5">
        <v>7</v>
      </c>
      <c r="O1284" s="5">
        <v>1</v>
      </c>
      <c r="P1284" s="5">
        <v>99</v>
      </c>
      <c r="Q1284" s="5">
        <v>6</v>
      </c>
      <c r="R1284" s="5">
        <v>1</v>
      </c>
      <c r="S1284" s="78">
        <v>350</v>
      </c>
      <c r="T1284" s="29">
        <v>0</v>
      </c>
      <c r="U1284" s="29">
        <v>0</v>
      </c>
      <c r="V1284" s="61">
        <v>0</v>
      </c>
      <c r="W1284" s="32">
        <v>0</v>
      </c>
      <c r="X1284" s="61">
        <v>0</v>
      </c>
      <c r="Y1284" s="32">
        <v>0</v>
      </c>
      <c r="Z1284" s="61">
        <v>0</v>
      </c>
      <c r="AA1284" s="32">
        <v>0</v>
      </c>
      <c r="AB1284" s="32">
        <v>0</v>
      </c>
      <c r="AC1284" s="32">
        <v>0</v>
      </c>
      <c r="AD1284" s="32">
        <v>0</v>
      </c>
      <c r="AE1284" s="32">
        <v>0</v>
      </c>
      <c r="AF1284" s="32">
        <v>0</v>
      </c>
      <c r="AG1284" s="32">
        <v>0</v>
      </c>
      <c r="AH1284" s="32">
        <v>0</v>
      </c>
      <c r="AI1284" s="21">
        <v>0</v>
      </c>
      <c r="AJ1284" s="21">
        <v>0</v>
      </c>
      <c r="AK1284" s="9">
        <v>0</v>
      </c>
      <c r="AL1284" s="9">
        <v>0</v>
      </c>
      <c r="AM1284" s="9">
        <v>0</v>
      </c>
      <c r="AN1284" s="21">
        <v>0</v>
      </c>
      <c r="AO1284" s="87">
        <v>0</v>
      </c>
      <c r="AP1284" s="83">
        <v>0</v>
      </c>
      <c r="AQ1284" s="24">
        <v>0</v>
      </c>
      <c r="AR1284" s="24">
        <v>0</v>
      </c>
      <c r="AS1284" s="24">
        <v>0</v>
      </c>
      <c r="AT1284" s="24">
        <v>232593.34</v>
      </c>
      <c r="AU1284" s="24">
        <v>0</v>
      </c>
      <c r="AV1284" s="24">
        <f>VLOOKUP(J1284,Foglio4!$D$2:$I$1206,6,0)</f>
        <v>0</v>
      </c>
      <c r="AW1284" s="24">
        <f>VLOOKUP(SPESA!J1284,Foglio4!$D$2:$J$1206,7,0)</f>
        <v>0</v>
      </c>
    </row>
    <row r="1285" spans="1:49">
      <c r="A1285" s="5">
        <v>4</v>
      </c>
      <c r="B1285" s="5">
        <v>0</v>
      </c>
      <c r="C1285" s="5">
        <v>0</v>
      </c>
      <c r="D1285" s="5">
        <v>5</v>
      </c>
      <c r="E1285" s="5">
        <v>0</v>
      </c>
      <c r="H1285" s="5">
        <v>500315</v>
      </c>
      <c r="I1285" s="5">
        <v>0</v>
      </c>
      <c r="J1285" s="5" t="str">
        <f t="shared" si="86"/>
        <v>500315/0</v>
      </c>
      <c r="K1285" s="86" t="s">
        <v>1117</v>
      </c>
      <c r="L1285" s="5">
        <v>99</v>
      </c>
      <c r="M1285" s="5">
        <v>1</v>
      </c>
      <c r="N1285" s="5">
        <v>7</v>
      </c>
      <c r="O1285" s="5">
        <v>1</v>
      </c>
      <c r="P1285" s="5">
        <v>99</v>
      </c>
      <c r="Q1285" s="5">
        <v>6</v>
      </c>
      <c r="R1285" s="5">
        <v>2</v>
      </c>
      <c r="S1285" s="78">
        <v>350</v>
      </c>
      <c r="T1285" s="29">
        <v>0</v>
      </c>
      <c r="U1285" s="29">
        <v>0</v>
      </c>
      <c r="V1285" s="61">
        <v>0</v>
      </c>
      <c r="W1285" s="32">
        <v>0</v>
      </c>
      <c r="X1285" s="61">
        <v>0</v>
      </c>
      <c r="Y1285" s="32">
        <v>0</v>
      </c>
      <c r="Z1285" s="61">
        <v>0</v>
      </c>
      <c r="AA1285" s="32">
        <v>0</v>
      </c>
      <c r="AB1285" s="32">
        <v>0</v>
      </c>
      <c r="AC1285" s="32">
        <v>0</v>
      </c>
      <c r="AD1285" s="32">
        <v>0</v>
      </c>
      <c r="AE1285" s="32">
        <v>0</v>
      </c>
      <c r="AF1285" s="32">
        <v>0</v>
      </c>
      <c r="AG1285" s="32">
        <v>0</v>
      </c>
      <c r="AH1285" s="32">
        <v>0</v>
      </c>
      <c r="AI1285" s="21">
        <v>0</v>
      </c>
      <c r="AJ1285" s="21">
        <v>0</v>
      </c>
      <c r="AK1285" s="9">
        <v>0</v>
      </c>
      <c r="AL1285" s="9">
        <v>0</v>
      </c>
      <c r="AM1285" s="9">
        <v>0</v>
      </c>
      <c r="AN1285" s="21">
        <v>0</v>
      </c>
      <c r="AO1285" s="87">
        <v>0</v>
      </c>
      <c r="AP1285" s="83">
        <v>0</v>
      </c>
      <c r="AQ1285" s="24">
        <v>0</v>
      </c>
      <c r="AR1285" s="24">
        <v>0</v>
      </c>
      <c r="AS1285" s="24">
        <v>0</v>
      </c>
      <c r="AT1285" s="24">
        <v>0</v>
      </c>
      <c r="AU1285" s="24">
        <v>0</v>
      </c>
      <c r="AV1285" s="24">
        <f>VLOOKUP(J1285,Foglio4!$D$2:$I$1206,6,0)</f>
        <v>0</v>
      </c>
      <c r="AW1285" s="24">
        <f>VLOOKUP(SPESA!J1285,Foglio4!$D$2:$J$1206,7,0)</f>
        <v>0</v>
      </c>
    </row>
    <row r="1286" spans="1:49">
      <c r="A1286" s="5">
        <v>4</v>
      </c>
      <c r="B1286" s="5">
        <v>0</v>
      </c>
      <c r="C1286" s="5">
        <v>0</v>
      </c>
      <c r="D1286" s="5">
        <v>2</v>
      </c>
      <c r="E1286" s="5">
        <v>0</v>
      </c>
      <c r="H1286" s="5">
        <v>500320</v>
      </c>
      <c r="I1286" s="5">
        <v>0</v>
      </c>
      <c r="J1286" s="5" t="str">
        <f t="shared" si="86"/>
        <v>500320/0</v>
      </c>
      <c r="K1286" s="86" t="s">
        <v>1118</v>
      </c>
      <c r="L1286" s="5">
        <v>99</v>
      </c>
      <c r="M1286" s="5">
        <v>1</v>
      </c>
      <c r="N1286" s="5">
        <v>7</v>
      </c>
      <c r="O1286" s="5">
        <v>1</v>
      </c>
      <c r="P1286" s="5">
        <v>99</v>
      </c>
      <c r="Q1286" s="5">
        <v>99</v>
      </c>
      <c r="R1286" s="5">
        <v>999</v>
      </c>
      <c r="S1286" s="78">
        <v>350</v>
      </c>
      <c r="T1286" s="29">
        <v>0</v>
      </c>
      <c r="U1286" s="29">
        <v>0</v>
      </c>
      <c r="V1286" s="61">
        <v>0</v>
      </c>
      <c r="W1286" s="32">
        <v>0</v>
      </c>
      <c r="X1286" s="61">
        <v>0</v>
      </c>
      <c r="Y1286" s="32">
        <v>0</v>
      </c>
      <c r="Z1286" s="61">
        <v>0</v>
      </c>
      <c r="AA1286" s="32">
        <v>0</v>
      </c>
      <c r="AB1286" s="32">
        <v>0</v>
      </c>
      <c r="AC1286" s="32">
        <v>0</v>
      </c>
      <c r="AD1286" s="32">
        <v>0</v>
      </c>
      <c r="AE1286" s="32">
        <v>0</v>
      </c>
      <c r="AF1286" s="32">
        <v>0</v>
      </c>
      <c r="AG1286" s="32">
        <v>0</v>
      </c>
      <c r="AH1286" s="32">
        <v>0</v>
      </c>
      <c r="AI1286" s="21">
        <v>0</v>
      </c>
      <c r="AJ1286" s="21">
        <v>0</v>
      </c>
      <c r="AK1286" s="9">
        <v>0</v>
      </c>
      <c r="AL1286" s="9">
        <v>0</v>
      </c>
      <c r="AM1286" s="9">
        <v>0</v>
      </c>
      <c r="AN1286" s="21">
        <v>0</v>
      </c>
      <c r="AO1286" s="87">
        <v>288046.38</v>
      </c>
      <c r="AP1286" s="83">
        <v>451807.29</v>
      </c>
      <c r="AQ1286" s="24">
        <v>454398.7</v>
      </c>
      <c r="AR1286" s="24">
        <v>520838.21</v>
      </c>
      <c r="AS1286" s="24">
        <v>516566.54</v>
      </c>
      <c r="AT1286" s="24">
        <v>414658.99</v>
      </c>
      <c r="AU1286" s="24">
        <v>700000</v>
      </c>
      <c r="AV1286" s="24">
        <f>VLOOKUP(J1286,Foglio4!$D$2:$I$1206,6,0)</f>
        <v>700000</v>
      </c>
      <c r="AW1286" s="24">
        <f>VLOOKUP(SPESA!J1286,Foglio4!$D$2:$J$1206,7,0)</f>
        <v>700000</v>
      </c>
    </row>
    <row r="1287" spans="1:49">
      <c r="A1287" s="1">
        <v>4</v>
      </c>
      <c r="B1287" s="1">
        <v>0</v>
      </c>
      <c r="C1287" s="1">
        <v>0</v>
      </c>
      <c r="D1287" s="1">
        <v>0</v>
      </c>
      <c r="E1287" s="1">
        <v>4</v>
      </c>
      <c r="H1287" s="1">
        <v>500400</v>
      </c>
      <c r="I1287" s="1">
        <v>0</v>
      </c>
      <c r="J1287" s="5" t="str">
        <f t="shared" si="86"/>
        <v>500400/0</v>
      </c>
      <c r="K1287" s="2" t="s">
        <v>784</v>
      </c>
      <c r="L1287" s="1">
        <v>99</v>
      </c>
      <c r="M1287" s="1">
        <v>1</v>
      </c>
      <c r="N1287" s="1">
        <v>7</v>
      </c>
      <c r="O1287" s="1">
        <v>2</v>
      </c>
      <c r="P1287" s="1">
        <v>4</v>
      </c>
      <c r="Q1287" s="1">
        <v>1</v>
      </c>
      <c r="R1287" s="1">
        <v>1</v>
      </c>
      <c r="S1287" s="12">
        <v>350</v>
      </c>
      <c r="T1287" s="29">
        <v>0</v>
      </c>
      <c r="U1287" s="29">
        <v>0</v>
      </c>
      <c r="V1287" s="61">
        <v>923800</v>
      </c>
      <c r="W1287" s="32">
        <f t="shared" si="89"/>
        <v>477.1028833788676</v>
      </c>
      <c r="X1287" s="61">
        <v>8502743</v>
      </c>
      <c r="Y1287" s="32">
        <f t="shared" si="87"/>
        <v>4391.3002835348379</v>
      </c>
      <c r="Z1287" s="61">
        <v>1150000</v>
      </c>
      <c r="AA1287" s="32">
        <f t="shared" si="88"/>
        <v>593.92543395290943</v>
      </c>
      <c r="AB1287" s="32">
        <v>0</v>
      </c>
      <c r="AC1287" s="32">
        <v>0</v>
      </c>
      <c r="AD1287" s="32">
        <v>2330.0300000000002</v>
      </c>
      <c r="AE1287" s="32">
        <v>10103.290000000001</v>
      </c>
      <c r="AF1287" s="32">
        <v>39037.519999999997</v>
      </c>
      <c r="AG1287" s="32">
        <v>0</v>
      </c>
      <c r="AH1287" s="32">
        <v>755</v>
      </c>
      <c r="AI1287" s="21">
        <v>0</v>
      </c>
      <c r="AJ1287" s="21">
        <v>5991.19</v>
      </c>
      <c r="AK1287" s="9">
        <v>3250</v>
      </c>
      <c r="AL1287" s="9">
        <v>4863.01</v>
      </c>
      <c r="AM1287" s="9">
        <v>3012.48</v>
      </c>
      <c r="AN1287" s="21">
        <v>0</v>
      </c>
      <c r="AO1287" s="87">
        <v>22800</v>
      </c>
      <c r="AP1287" s="83">
        <v>300</v>
      </c>
      <c r="AQ1287" s="24">
        <v>0</v>
      </c>
      <c r="AR1287" s="24">
        <v>0</v>
      </c>
      <c r="AS1287" s="24">
        <v>1310</v>
      </c>
      <c r="AT1287" s="24">
        <v>0</v>
      </c>
      <c r="AU1287" s="24">
        <v>50000</v>
      </c>
      <c r="AV1287" s="24">
        <f>VLOOKUP(J1287,Foglio4!$D$2:$I$1206,6,0)</f>
        <v>50000</v>
      </c>
      <c r="AW1287" s="24">
        <f>VLOOKUP(SPESA!J1287,Foglio4!$D$2:$J$1206,7,0)</f>
        <v>50000</v>
      </c>
    </row>
    <row r="1288" spans="1:49">
      <c r="A1288" s="1">
        <v>4</v>
      </c>
      <c r="B1288" s="1">
        <v>0</v>
      </c>
      <c r="C1288" s="1">
        <v>0</v>
      </c>
      <c r="D1288" s="1">
        <v>0</v>
      </c>
      <c r="E1288" s="1">
        <v>5</v>
      </c>
      <c r="H1288" s="1">
        <v>500500</v>
      </c>
      <c r="I1288" s="1">
        <v>0</v>
      </c>
      <c r="J1288" s="5" t="str">
        <f t="shared" si="86"/>
        <v>500500/0</v>
      </c>
      <c r="K1288" s="2" t="s">
        <v>785</v>
      </c>
      <c r="L1288" s="1">
        <v>99</v>
      </c>
      <c r="M1288" s="1">
        <v>1</v>
      </c>
      <c r="N1288" s="1">
        <v>7</v>
      </c>
      <c r="O1288" s="1">
        <v>2</v>
      </c>
      <c r="P1288" s="1">
        <v>1</v>
      </c>
      <c r="Q1288" s="1">
        <v>2</v>
      </c>
      <c r="R1288" s="1">
        <v>1</v>
      </c>
      <c r="S1288" s="12">
        <v>350</v>
      </c>
      <c r="T1288" s="29">
        <v>0</v>
      </c>
      <c r="U1288" s="29">
        <v>0</v>
      </c>
      <c r="V1288" s="61">
        <v>20263140</v>
      </c>
      <c r="W1288" s="32">
        <f t="shared" si="89"/>
        <v>10465.038450216138</v>
      </c>
      <c r="X1288" s="61">
        <v>165643510</v>
      </c>
      <c r="Y1288" s="32">
        <f t="shared" si="87"/>
        <v>85547.733528898345</v>
      </c>
      <c r="Z1288" s="61">
        <v>459766399</v>
      </c>
      <c r="AA1288" s="32">
        <f t="shared" si="88"/>
        <v>237449.52873307958</v>
      </c>
      <c r="AB1288" s="32">
        <v>43250.28</v>
      </c>
      <c r="AC1288" s="32">
        <v>78587.11</v>
      </c>
      <c r="AD1288" s="32">
        <v>111586.49</v>
      </c>
      <c r="AE1288" s="32">
        <v>97196.07</v>
      </c>
      <c r="AF1288" s="32">
        <v>496041.95</v>
      </c>
      <c r="AG1288" s="32">
        <v>59171.64</v>
      </c>
      <c r="AH1288" s="32">
        <v>29234.639999999999</v>
      </c>
      <c r="AI1288" s="21">
        <v>28190.07</v>
      </c>
      <c r="AJ1288" s="21">
        <v>44107.82</v>
      </c>
      <c r="AK1288" s="9">
        <v>191196.62</v>
      </c>
      <c r="AL1288" s="9">
        <v>304840.13</v>
      </c>
      <c r="AM1288" s="9">
        <v>386516.63</v>
      </c>
      <c r="AN1288" s="21">
        <v>358310.75</v>
      </c>
      <c r="AO1288" s="87">
        <v>109558.81</v>
      </c>
      <c r="AP1288" s="83">
        <v>100058.71</v>
      </c>
      <c r="AQ1288" s="24">
        <v>65139.1</v>
      </c>
      <c r="AR1288" s="24">
        <v>79439.41</v>
      </c>
      <c r="AS1288" s="24">
        <v>730913.93</v>
      </c>
      <c r="AT1288" s="24">
        <v>335115.64</v>
      </c>
      <c r="AU1288" s="24">
        <v>400000</v>
      </c>
      <c r="AV1288" s="24">
        <f>VLOOKUP(J1288,Foglio4!$D$2:$I$1206,6,0)</f>
        <v>400000</v>
      </c>
      <c r="AW1288" s="24">
        <f>VLOOKUP(SPESA!J1288,Foglio4!$D$2:$J$1206,7,0)</f>
        <v>400000</v>
      </c>
    </row>
    <row r="1289" spans="1:49">
      <c r="A1289" s="1">
        <v>4</v>
      </c>
      <c r="B1289" s="1">
        <v>0</v>
      </c>
      <c r="C1289" s="1">
        <v>0</v>
      </c>
      <c r="D1289" s="1">
        <v>0</v>
      </c>
      <c r="E1289" s="1">
        <v>5</v>
      </c>
      <c r="H1289" s="1">
        <v>500501</v>
      </c>
      <c r="I1289" s="1">
        <v>0</v>
      </c>
      <c r="J1289" s="5" t="str">
        <f t="shared" si="86"/>
        <v>500501/0</v>
      </c>
      <c r="K1289" s="2" t="s">
        <v>786</v>
      </c>
      <c r="L1289" s="1">
        <v>99</v>
      </c>
      <c r="M1289" s="1">
        <v>1</v>
      </c>
      <c r="N1289" s="1">
        <v>7</v>
      </c>
      <c r="O1289" s="1">
        <v>2</v>
      </c>
      <c r="P1289" s="1">
        <v>2</v>
      </c>
      <c r="Q1289" s="1">
        <v>1</v>
      </c>
      <c r="R1289" s="1">
        <v>1</v>
      </c>
      <c r="S1289" s="12">
        <v>357</v>
      </c>
      <c r="T1289" s="29">
        <v>0</v>
      </c>
      <c r="U1289" s="29">
        <v>0</v>
      </c>
      <c r="V1289" s="61">
        <v>0</v>
      </c>
      <c r="W1289" s="32">
        <f t="shared" si="89"/>
        <v>0</v>
      </c>
      <c r="X1289" s="61">
        <v>0</v>
      </c>
      <c r="Y1289" s="32">
        <f t="shared" si="87"/>
        <v>0</v>
      </c>
      <c r="Z1289" s="61">
        <v>0</v>
      </c>
      <c r="AA1289" s="32">
        <f t="shared" si="88"/>
        <v>0</v>
      </c>
      <c r="AB1289" s="32">
        <v>0</v>
      </c>
      <c r="AC1289" s="32">
        <v>0</v>
      </c>
      <c r="AD1289" s="32">
        <v>0</v>
      </c>
      <c r="AE1289" s="32">
        <v>0</v>
      </c>
      <c r="AF1289" s="32">
        <v>0</v>
      </c>
      <c r="AG1289" s="32">
        <v>0</v>
      </c>
      <c r="AH1289" s="32">
        <v>19548.57</v>
      </c>
      <c r="AI1289" s="21">
        <v>30280.84</v>
      </c>
      <c r="AJ1289" s="21">
        <v>17960.009999999998</v>
      </c>
      <c r="AK1289" s="9">
        <v>17185.75</v>
      </c>
      <c r="AL1289" s="9">
        <v>0</v>
      </c>
      <c r="AM1289" s="9">
        <v>24619.4</v>
      </c>
      <c r="AN1289" s="21">
        <v>0</v>
      </c>
      <c r="AO1289" s="87">
        <v>0</v>
      </c>
      <c r="AP1289" s="83">
        <v>0</v>
      </c>
      <c r="AQ1289" s="24">
        <v>0</v>
      </c>
      <c r="AR1289" s="24">
        <v>0</v>
      </c>
      <c r="AS1289" s="24">
        <v>0</v>
      </c>
      <c r="AT1289" s="24">
        <v>0</v>
      </c>
      <c r="AU1289" s="24">
        <v>0</v>
      </c>
      <c r="AV1289" s="24">
        <f>VLOOKUP(J1289,Foglio4!$D$2:$I$1206,6,0)</f>
        <v>0</v>
      </c>
      <c r="AW1289" s="24">
        <f>VLOOKUP(SPESA!J1289,Foglio4!$D$2:$J$1206,7,0)</f>
        <v>0</v>
      </c>
    </row>
    <row r="1290" spans="1:49" ht="15.75">
      <c r="A1290" s="5">
        <v>4</v>
      </c>
      <c r="B1290" s="5">
        <v>0</v>
      </c>
      <c r="C1290" s="5">
        <v>0</v>
      </c>
      <c r="D1290" s="5">
        <v>5</v>
      </c>
      <c r="E1290" s="5">
        <v>0</v>
      </c>
      <c r="H1290" s="5">
        <v>500505</v>
      </c>
      <c r="I1290" s="5">
        <v>0</v>
      </c>
      <c r="J1290" s="5" t="str">
        <f t="shared" si="86"/>
        <v>500505/0</v>
      </c>
      <c r="K1290" s="6" t="s">
        <v>797</v>
      </c>
      <c r="L1290" s="5">
        <v>99</v>
      </c>
      <c r="M1290" s="5">
        <v>1</v>
      </c>
      <c r="N1290" s="5">
        <v>7</v>
      </c>
      <c r="O1290" s="5">
        <v>2</v>
      </c>
      <c r="P1290" s="5">
        <v>5</v>
      </c>
      <c r="Q1290" s="5">
        <v>2</v>
      </c>
      <c r="R1290" s="5">
        <v>1</v>
      </c>
      <c r="S1290" s="12">
        <v>353</v>
      </c>
      <c r="T1290" s="29">
        <v>0</v>
      </c>
      <c r="U1290" s="29">
        <v>0</v>
      </c>
      <c r="V1290" s="61">
        <v>0</v>
      </c>
      <c r="W1290" s="32">
        <f t="shared" si="89"/>
        <v>0</v>
      </c>
      <c r="X1290" s="61">
        <v>0</v>
      </c>
      <c r="Y1290" s="32">
        <f t="shared" si="87"/>
        <v>0</v>
      </c>
      <c r="Z1290" s="61">
        <v>0</v>
      </c>
      <c r="AA1290" s="32">
        <f t="shared" si="88"/>
        <v>0</v>
      </c>
      <c r="AB1290" s="32">
        <v>0</v>
      </c>
      <c r="AC1290" s="32">
        <v>0</v>
      </c>
      <c r="AD1290" s="32">
        <v>0</v>
      </c>
      <c r="AE1290" s="32">
        <v>0</v>
      </c>
      <c r="AF1290" s="32">
        <v>0</v>
      </c>
      <c r="AG1290" s="32">
        <v>0</v>
      </c>
      <c r="AH1290" s="32">
        <v>0</v>
      </c>
      <c r="AI1290" s="21">
        <v>0</v>
      </c>
      <c r="AJ1290" s="21">
        <v>0</v>
      </c>
      <c r="AK1290" s="9">
        <v>0</v>
      </c>
      <c r="AL1290" s="9">
        <v>0</v>
      </c>
      <c r="AM1290" s="9">
        <v>0</v>
      </c>
      <c r="AN1290" s="21">
        <v>40413.67</v>
      </c>
      <c r="AO1290" s="87">
        <v>40093.93</v>
      </c>
      <c r="AP1290" s="83">
        <v>38118.870000000003</v>
      </c>
      <c r="AQ1290" s="24">
        <v>38655.599999999999</v>
      </c>
      <c r="AR1290" s="24">
        <v>41296.76</v>
      </c>
      <c r="AS1290" s="24">
        <v>45660.3</v>
      </c>
      <c r="AT1290" s="24">
        <v>6218.75</v>
      </c>
      <c r="AU1290" s="24">
        <v>100000</v>
      </c>
      <c r="AV1290" s="24">
        <f>VLOOKUP(J1290,Foglio4!$D$2:$I$1206,6,0)</f>
        <v>100000</v>
      </c>
      <c r="AW1290">
        <f>VLOOKUP(SPESA!J1290,Foglio4!$D$2:$J$1206,7,0)</f>
        <v>100000</v>
      </c>
    </row>
    <row r="1291" spans="1:49">
      <c r="A1291" s="1">
        <v>4</v>
      </c>
      <c r="B1291" s="1">
        <v>0</v>
      </c>
      <c r="C1291" s="1">
        <v>0</v>
      </c>
      <c r="D1291" s="1">
        <v>0</v>
      </c>
      <c r="E1291" s="1">
        <v>6</v>
      </c>
      <c r="H1291" s="1">
        <v>500600</v>
      </c>
      <c r="I1291" s="1">
        <v>0</v>
      </c>
      <c r="J1291" s="5" t="str">
        <f t="shared" si="86"/>
        <v>500600/0</v>
      </c>
      <c r="K1291" s="2" t="s">
        <v>787</v>
      </c>
      <c r="L1291" s="1">
        <v>99</v>
      </c>
      <c r="M1291" s="1">
        <v>1</v>
      </c>
      <c r="N1291" s="1">
        <v>7</v>
      </c>
      <c r="O1291" s="1">
        <v>1</v>
      </c>
      <c r="P1291" s="1">
        <v>99</v>
      </c>
      <c r="Q1291" s="1">
        <v>3</v>
      </c>
      <c r="R1291" s="1">
        <v>1</v>
      </c>
      <c r="S1291" s="12">
        <v>351</v>
      </c>
      <c r="T1291" s="29">
        <v>0</v>
      </c>
      <c r="U1291" s="29">
        <v>0</v>
      </c>
      <c r="V1291" s="61">
        <v>105600</v>
      </c>
      <c r="W1291" s="32">
        <f t="shared" si="89"/>
        <v>54.537848543849776</v>
      </c>
      <c r="X1291" s="61">
        <v>12037700</v>
      </c>
      <c r="Y1291" s="32">
        <f t="shared" si="87"/>
        <v>6216.9532141695117</v>
      </c>
      <c r="Z1291" s="61">
        <v>13670380</v>
      </c>
      <c r="AA1291" s="32">
        <f t="shared" si="88"/>
        <v>7060.1620641749341</v>
      </c>
      <c r="AB1291" s="32">
        <v>9873.91</v>
      </c>
      <c r="AC1291" s="32">
        <v>2695.83</v>
      </c>
      <c r="AD1291" s="32">
        <v>2065.83</v>
      </c>
      <c r="AE1291" s="32">
        <v>3000</v>
      </c>
      <c r="AF1291" s="32">
        <v>4131.66</v>
      </c>
      <c r="AG1291" s="32">
        <v>4131.66</v>
      </c>
      <c r="AH1291" s="32">
        <v>4131.66</v>
      </c>
      <c r="AI1291" s="21">
        <v>4131.66</v>
      </c>
      <c r="AJ1291" s="21">
        <v>10044.959999999999</v>
      </c>
      <c r="AK1291" s="9">
        <v>10847.84</v>
      </c>
      <c r="AL1291" s="9">
        <v>17939.55</v>
      </c>
      <c r="AM1291" s="9">
        <v>7388.23</v>
      </c>
      <c r="AN1291" s="21">
        <v>12186.52</v>
      </c>
      <c r="AO1291" s="87">
        <v>7760.29</v>
      </c>
      <c r="AP1291" s="83">
        <v>7467.91</v>
      </c>
      <c r="AQ1291" s="24">
        <v>6882.7</v>
      </c>
      <c r="AR1291" s="24">
        <v>9445.44</v>
      </c>
      <c r="AS1291" s="24">
        <v>9519.25</v>
      </c>
      <c r="AT1291" s="24">
        <v>8303.7000000000007</v>
      </c>
      <c r="AU1291" s="24">
        <v>20000</v>
      </c>
      <c r="AV1291" s="24">
        <f>VLOOKUP(J1291,Foglio4!$D$2:$I$1206,6,0)</f>
        <v>20000</v>
      </c>
      <c r="AW1291">
        <f>VLOOKUP(SPESA!J1291,Foglio4!$D$2:$J$1206,7,0)</f>
        <v>20000</v>
      </c>
    </row>
    <row r="1292" spans="1:49">
      <c r="A1292" s="1">
        <v>4</v>
      </c>
      <c r="B1292" s="1">
        <v>0</v>
      </c>
      <c r="C1292" s="1">
        <v>0</v>
      </c>
      <c r="D1292" s="1">
        <v>0</v>
      </c>
      <c r="E1292" s="1">
        <v>7</v>
      </c>
      <c r="H1292" s="1">
        <v>500700</v>
      </c>
      <c r="I1292" s="1">
        <v>0</v>
      </c>
      <c r="J1292" s="5" t="str">
        <f t="shared" ref="J1292:J1293" si="90">CONCATENATE(H1292,"/",I1292)</f>
        <v>500700/0</v>
      </c>
      <c r="K1292" s="2" t="s">
        <v>788</v>
      </c>
      <c r="L1292" s="1">
        <v>99</v>
      </c>
      <c r="M1292" s="1">
        <v>1</v>
      </c>
      <c r="N1292" s="1">
        <v>7</v>
      </c>
      <c r="O1292" s="1">
        <v>2</v>
      </c>
      <c r="P1292" s="1">
        <v>4</v>
      </c>
      <c r="Q1292" s="1">
        <v>2</v>
      </c>
      <c r="R1292" s="1">
        <v>1</v>
      </c>
      <c r="S1292" s="12">
        <v>350</v>
      </c>
      <c r="T1292" s="29">
        <v>0</v>
      </c>
      <c r="U1292" s="29">
        <v>0</v>
      </c>
      <c r="V1292" s="61">
        <v>0</v>
      </c>
      <c r="W1292" s="32">
        <f t="shared" si="89"/>
        <v>0</v>
      </c>
      <c r="X1292" s="61">
        <v>0</v>
      </c>
      <c r="Y1292" s="32">
        <f t="shared" si="87"/>
        <v>0</v>
      </c>
      <c r="Z1292" s="61">
        <v>0</v>
      </c>
      <c r="AA1292" s="32">
        <f t="shared" si="88"/>
        <v>0</v>
      </c>
      <c r="AB1292" s="32">
        <v>0</v>
      </c>
      <c r="AC1292" s="32">
        <v>0</v>
      </c>
      <c r="AD1292" s="32">
        <v>0</v>
      </c>
      <c r="AE1292" s="32">
        <v>0</v>
      </c>
      <c r="AF1292" s="32">
        <v>0</v>
      </c>
      <c r="AG1292" s="32">
        <v>0</v>
      </c>
      <c r="AH1292" s="32">
        <v>0</v>
      </c>
      <c r="AI1292" s="21" t="s">
        <v>816</v>
      </c>
      <c r="AJ1292" s="21">
        <v>0</v>
      </c>
      <c r="AK1292" s="9">
        <v>0</v>
      </c>
      <c r="AL1292" s="9">
        <v>0</v>
      </c>
      <c r="AM1292" s="9">
        <v>0</v>
      </c>
      <c r="AN1292" s="21">
        <v>0</v>
      </c>
      <c r="AO1292" s="87">
        <v>0</v>
      </c>
      <c r="AP1292" s="83">
        <v>0</v>
      </c>
      <c r="AQ1292" s="24">
        <v>0</v>
      </c>
      <c r="AR1292" s="24">
        <v>0</v>
      </c>
      <c r="AS1292" s="24">
        <v>0</v>
      </c>
      <c r="AT1292" s="24">
        <v>0</v>
      </c>
      <c r="AU1292" s="24">
        <v>50000</v>
      </c>
      <c r="AV1292" s="24">
        <f>VLOOKUP(J1292,Foglio4!$D$2:$I$1206,6,0)</f>
        <v>50000</v>
      </c>
      <c r="AW1292">
        <f>VLOOKUP(SPESA!J1292,Foglio4!$D$2:$J$1206,7,0)</f>
        <v>50000</v>
      </c>
    </row>
    <row r="1293" spans="1:49" ht="15.75" thickBot="1">
      <c r="A1293" s="5"/>
      <c r="B1293" s="5"/>
      <c r="C1293" s="5"/>
      <c r="D1293" s="5"/>
      <c r="E1293" s="5"/>
      <c r="H1293" s="5">
        <v>500750</v>
      </c>
      <c r="I1293" s="5">
        <v>0</v>
      </c>
      <c r="J1293" s="5" t="str">
        <f t="shared" si="90"/>
        <v>500750/0</v>
      </c>
      <c r="K1293" s="2" t="s">
        <v>1925</v>
      </c>
      <c r="L1293" s="5"/>
      <c r="M1293" s="5"/>
      <c r="N1293" s="5"/>
      <c r="O1293" s="5"/>
      <c r="P1293" s="5"/>
      <c r="Q1293" s="5"/>
      <c r="R1293" s="5"/>
      <c r="S1293" s="109"/>
      <c r="T1293" s="29"/>
      <c r="U1293" s="29"/>
      <c r="V1293" s="61">
        <v>0</v>
      </c>
      <c r="W1293" s="32">
        <v>0</v>
      </c>
      <c r="X1293" s="61">
        <v>0</v>
      </c>
      <c r="Y1293" s="32">
        <v>0</v>
      </c>
      <c r="Z1293" s="61">
        <v>0</v>
      </c>
      <c r="AA1293" s="32">
        <v>0</v>
      </c>
      <c r="AB1293" s="32">
        <v>0</v>
      </c>
      <c r="AC1293" s="32">
        <v>0</v>
      </c>
      <c r="AD1293" s="32">
        <v>0</v>
      </c>
      <c r="AE1293" s="32">
        <v>0</v>
      </c>
      <c r="AF1293" s="32">
        <v>0</v>
      </c>
      <c r="AG1293" s="32">
        <v>0</v>
      </c>
      <c r="AH1293" s="32">
        <v>0</v>
      </c>
      <c r="AI1293" s="21">
        <v>0</v>
      </c>
      <c r="AJ1293" s="21">
        <v>0</v>
      </c>
      <c r="AK1293" s="9">
        <v>0</v>
      </c>
      <c r="AL1293" s="9">
        <v>0</v>
      </c>
      <c r="AM1293" s="9">
        <v>0</v>
      </c>
      <c r="AN1293" s="21">
        <v>0</v>
      </c>
      <c r="AO1293" s="87">
        <v>0</v>
      </c>
      <c r="AP1293" s="83">
        <v>0</v>
      </c>
      <c r="AQ1293" s="24">
        <v>0</v>
      </c>
      <c r="AR1293" s="24">
        <v>15000</v>
      </c>
      <c r="AS1293" s="24">
        <v>13247.31</v>
      </c>
      <c r="AT1293" s="24">
        <v>15000</v>
      </c>
      <c r="AU1293" s="24">
        <v>20000</v>
      </c>
      <c r="AV1293" s="24">
        <f>VLOOKUP(J1293,Foglio4!$D$2:$I$1206,6,0)</f>
        <v>20000</v>
      </c>
      <c r="AW1293">
        <f>VLOOKUP(SPESA!J1293,Foglio4!$D$2:$J$1206,7,0)</f>
        <v>20000</v>
      </c>
    </row>
    <row r="1294" spans="1:49" ht="16.5" thickBot="1">
      <c r="V1294" s="62">
        <f>SUM(V5:V1293)</f>
        <v>4437445782</v>
      </c>
      <c r="W1294" s="35">
        <f t="shared" si="89"/>
        <v>2291749.4884494413</v>
      </c>
      <c r="X1294" s="62">
        <f t="shared" ref="X1294:AU1294" si="91">SUM(X5:X1293)</f>
        <v>9850319052</v>
      </c>
      <c r="Y1294" s="35">
        <f t="shared" si="91"/>
        <v>5087265.2326380098</v>
      </c>
      <c r="Z1294" s="62">
        <f t="shared" si="91"/>
        <v>15632289210</v>
      </c>
      <c r="AA1294" s="35">
        <f t="shared" si="91"/>
        <v>8073403.6110666404</v>
      </c>
      <c r="AB1294" s="35">
        <f t="shared" si="91"/>
        <v>6000110.0699999994</v>
      </c>
      <c r="AC1294" s="35">
        <f t="shared" si="91"/>
        <v>6881124.3999999985</v>
      </c>
      <c r="AD1294" s="35">
        <f t="shared" si="91"/>
        <v>9973244.0000000019</v>
      </c>
      <c r="AE1294" s="35">
        <f t="shared" si="91"/>
        <v>11975076.9</v>
      </c>
      <c r="AF1294" s="35">
        <f t="shared" si="91"/>
        <v>9413573.4899999984</v>
      </c>
      <c r="AG1294" s="35">
        <f t="shared" si="91"/>
        <v>8693064.5200000014</v>
      </c>
      <c r="AH1294" s="35">
        <f t="shared" si="91"/>
        <v>9111504.1300000045</v>
      </c>
      <c r="AI1294" s="22">
        <f t="shared" si="91"/>
        <v>8505761.1600000001</v>
      </c>
      <c r="AJ1294" s="23">
        <f t="shared" si="91"/>
        <v>7575963.3600000013</v>
      </c>
      <c r="AK1294" s="15">
        <f t="shared" si="91"/>
        <v>7607592.419999999</v>
      </c>
      <c r="AL1294" s="16">
        <f t="shared" si="91"/>
        <v>7622580.4799999995</v>
      </c>
      <c r="AM1294" s="16">
        <f t="shared" si="91"/>
        <v>8670357.8300000038</v>
      </c>
      <c r="AN1294" s="17">
        <f t="shared" si="91"/>
        <v>8329976.4100000011</v>
      </c>
      <c r="AO1294" s="90">
        <f t="shared" si="91"/>
        <v>7188773.5900000008</v>
      </c>
      <c r="AP1294" s="101">
        <f t="shared" si="91"/>
        <v>7811309.5200000005</v>
      </c>
      <c r="AQ1294" s="19">
        <f t="shared" si="91"/>
        <v>7296066.0300000003</v>
      </c>
      <c r="AR1294" s="82">
        <f t="shared" si="91"/>
        <v>10651659.1</v>
      </c>
      <c r="AS1294" s="82">
        <f t="shared" si="91"/>
        <v>9189958.7899999991</v>
      </c>
      <c r="AT1294" s="19">
        <f t="shared" si="91"/>
        <v>8235710.4899999974</v>
      </c>
      <c r="AU1294" s="19">
        <f t="shared" si="91"/>
        <v>10891023.049999999</v>
      </c>
      <c r="AV1294" s="19">
        <f t="shared" ref="AV1294:AW1294" si="92">SUM(AV5:AV1293)</f>
        <v>9535220.2699999996</v>
      </c>
      <c r="AW1294" s="19">
        <f t="shared" si="92"/>
        <v>8724445.0599999987</v>
      </c>
    </row>
    <row r="1295" spans="1:49" ht="15.75">
      <c r="X1295" s="68"/>
      <c r="Y1295" s="68"/>
      <c r="AN1295" s="14"/>
      <c r="AR1295" s="13"/>
      <c r="AS1295" s="13"/>
      <c r="AT1295" s="110"/>
      <c r="AU1295" s="110"/>
      <c r="AV1295" s="110"/>
    </row>
    <row r="1296" spans="1:49">
      <c r="AR1296" s="111"/>
      <c r="AS1296" s="111"/>
      <c r="AT1296" s="136"/>
      <c r="AU1296" s="112"/>
      <c r="AV1296" s="112"/>
    </row>
    <row r="1297" spans="1:46">
      <c r="A1297" s="37" t="s">
        <v>920</v>
      </c>
      <c r="C1297" s="36"/>
      <c r="AR1297" s="83"/>
      <c r="AS1297" s="83"/>
      <c r="AT1297" s="135"/>
    </row>
    <row r="1298" spans="1:46">
      <c r="AR1298" s="24"/>
      <c r="AS1298" s="24"/>
    </row>
    <row r="1299" spans="1:46" ht="15.75">
      <c r="AN1299" s="13"/>
      <c r="AO1299" s="93"/>
      <c r="AR1299" s="83"/>
      <c r="AS1299" s="83"/>
    </row>
    <row r="1300" spans="1:46">
      <c r="AR1300" s="84"/>
      <c r="AS1300" s="84"/>
    </row>
  </sheetData>
  <sheetProtection password="8291" sheet="1" objects="1" scenarios="1"/>
  <autoFilter ref="A1:AW1294">
    <filterColumn colId="5" showButton="0"/>
  </autoFilter>
  <mergeCells count="5">
    <mergeCell ref="A2:E2"/>
    <mergeCell ref="H2:I2"/>
    <mergeCell ref="L2:R2"/>
    <mergeCell ref="F2:G2"/>
    <mergeCell ref="F1:G1"/>
  </mergeCells>
  <pageMargins left="0.7" right="0.7" top="0.75" bottom="0.75" header="0.3" footer="0.3"/>
  <pageSetup paperSize="9" scale="53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L1192"/>
  <sheetViews>
    <sheetView topLeftCell="A1018" workbookViewId="0">
      <selection activeCell="I1189" sqref="I1189"/>
    </sheetView>
  </sheetViews>
  <sheetFormatPr defaultRowHeight="15"/>
  <cols>
    <col min="6" max="6" width="56" customWidth="1"/>
    <col min="7" max="7" width="29.28515625" customWidth="1"/>
    <col min="9" max="9" width="16.42578125" customWidth="1"/>
    <col min="10" max="10" width="28.42578125" customWidth="1"/>
    <col min="11" max="11" width="22.28515625" customWidth="1"/>
    <col min="12" max="12" width="15.42578125" customWidth="1"/>
  </cols>
  <sheetData>
    <row r="1" spans="1:12">
      <c r="A1" s="118" t="s">
        <v>1155</v>
      </c>
      <c r="B1" s="118" t="s">
        <v>1156</v>
      </c>
      <c r="C1" s="119">
        <v>0.38237268518518519</v>
      </c>
    </row>
    <row r="2" spans="1:12">
      <c r="A2" s="120" t="s">
        <v>1157</v>
      </c>
      <c r="B2" s="120" t="s">
        <v>1158</v>
      </c>
      <c r="C2" s="120" t="s">
        <v>923</v>
      </c>
      <c r="D2" s="120" t="s">
        <v>0</v>
      </c>
      <c r="E2" s="120" t="s">
        <v>1159</v>
      </c>
      <c r="F2" s="120" t="s">
        <v>1</v>
      </c>
      <c r="G2" s="120" t="s">
        <v>1160</v>
      </c>
      <c r="H2" s="120" t="s">
        <v>1161</v>
      </c>
      <c r="I2" s="121" t="s">
        <v>1162</v>
      </c>
      <c r="J2" s="121" t="s">
        <v>1929</v>
      </c>
      <c r="K2" s="121" t="s">
        <v>1929</v>
      </c>
    </row>
    <row r="3" spans="1:12" hidden="1">
      <c r="A3" s="122" t="s">
        <v>1163</v>
      </c>
      <c r="B3" s="122" t="s">
        <v>1164</v>
      </c>
      <c r="C3" s="122">
        <v>1</v>
      </c>
      <c r="D3" s="122">
        <v>0</v>
      </c>
      <c r="E3" s="122" t="str">
        <f>CONCATENATE(C3,"/",D3)</f>
        <v>1/0</v>
      </c>
      <c r="F3" s="122" t="s">
        <v>1165</v>
      </c>
      <c r="G3" s="122">
        <v>0</v>
      </c>
      <c r="H3" s="122"/>
      <c r="I3" s="122">
        <v>0</v>
      </c>
      <c r="J3" t="e">
        <f>VLOOKUP(E3,SPESA!$J$5:$K$1293,2,0)</f>
        <v>#N/A</v>
      </c>
      <c r="L3">
        <f>+I3</f>
        <v>0</v>
      </c>
    </row>
    <row r="4" spans="1:12" hidden="1">
      <c r="A4" s="122" t="s">
        <v>1163</v>
      </c>
      <c r="B4" s="122" t="s">
        <v>1166</v>
      </c>
      <c r="C4" s="122">
        <v>800</v>
      </c>
      <c r="D4" s="122">
        <v>0</v>
      </c>
      <c r="E4" s="122" t="str">
        <f t="shared" ref="E4:E67" si="0">CONCATENATE(C4,"/",D4)</f>
        <v>800/0</v>
      </c>
      <c r="F4" s="122" t="s">
        <v>13</v>
      </c>
      <c r="G4" s="122">
        <v>357</v>
      </c>
      <c r="H4" s="122" t="s">
        <v>1167</v>
      </c>
      <c r="I4" s="122">
        <v>0</v>
      </c>
      <c r="J4" t="str">
        <f>VLOOKUP(E4,SPESA!$J$5:$K$1293,2,0)</f>
        <v>SPESE DI RAPPRESENTANZA: ACQUISTO BENI</v>
      </c>
    </row>
    <row r="5" spans="1:12" hidden="1">
      <c r="A5" s="122" t="s">
        <v>1163</v>
      </c>
      <c r="B5" s="122" t="s">
        <v>1168</v>
      </c>
      <c r="C5" s="122">
        <v>800</v>
      </c>
      <c r="D5" s="122">
        <v>71</v>
      </c>
      <c r="E5" s="122" t="str">
        <f t="shared" si="0"/>
        <v>800/71</v>
      </c>
      <c r="F5" s="122" t="s">
        <v>14</v>
      </c>
      <c r="G5" s="122">
        <v>357</v>
      </c>
      <c r="H5" s="122" t="s">
        <v>1167</v>
      </c>
      <c r="I5" s="122">
        <v>0</v>
      </c>
      <c r="J5" t="str">
        <f>VLOOKUP(E5,SPESA!$J$5:$K$1293,2,0)</f>
        <v>F.P.V. SPESE DI RAPPRESENTANZA: ACQUISTO BENI</v>
      </c>
    </row>
    <row r="6" spans="1:12">
      <c r="A6" s="122" t="s">
        <v>1163</v>
      </c>
      <c r="B6" s="122" t="s">
        <v>1169</v>
      </c>
      <c r="C6" s="122">
        <v>1400</v>
      </c>
      <c r="D6" s="122">
        <v>1</v>
      </c>
      <c r="E6" s="122" t="str">
        <f t="shared" si="0"/>
        <v>1400/1</v>
      </c>
      <c r="F6" s="122" t="s">
        <v>15</v>
      </c>
      <c r="G6" s="122">
        <v>351</v>
      </c>
      <c r="H6" s="122" t="s">
        <v>1170</v>
      </c>
      <c r="I6" s="123">
        <v>53055.51</v>
      </c>
      <c r="J6" t="str">
        <f>VLOOKUP(E6,SPESA!$J$5:$K$1293,2,0)</f>
        <v>INDENNITA' DI CARICA AL SINDACO E AGLI ASSESSORI COMUNALI</v>
      </c>
      <c r="K6">
        <f>VLOOKUP(E6,SPESA!$J$7:$AS$1293,36,0)</f>
        <v>53055.51</v>
      </c>
      <c r="L6" s="130">
        <f>+I6-K6</f>
        <v>0</v>
      </c>
    </row>
    <row r="7" spans="1:12">
      <c r="A7" s="122" t="s">
        <v>1163</v>
      </c>
      <c r="B7" s="122" t="s">
        <v>1169</v>
      </c>
      <c r="C7" s="122">
        <v>1400</v>
      </c>
      <c r="D7" s="122">
        <v>2</v>
      </c>
      <c r="E7" s="122" t="str">
        <f t="shared" si="0"/>
        <v>1400/2</v>
      </c>
      <c r="F7" s="122" t="s">
        <v>16</v>
      </c>
      <c r="G7" s="122">
        <v>351</v>
      </c>
      <c r="H7" s="122" t="s">
        <v>1170</v>
      </c>
      <c r="I7" s="123">
        <v>1500</v>
      </c>
      <c r="J7" t="str">
        <f>VLOOKUP(E7,SPESA!$J$5:$K$1293,2,0)</f>
        <v>INDENNITA' DI PRESENZA PER CONSIGLI E COMMISSIONI COMUNALI DIVERSE</v>
      </c>
      <c r="K7">
        <f>VLOOKUP(E7,SPESA!$J$7:$AS$1293,36,0)</f>
        <v>1500</v>
      </c>
      <c r="L7" s="130">
        <f t="shared" ref="L7:L70" si="1">+I7-K7</f>
        <v>0</v>
      </c>
    </row>
    <row r="8" spans="1:12">
      <c r="A8" s="122" t="s">
        <v>1163</v>
      </c>
      <c r="B8" s="122" t="s">
        <v>1171</v>
      </c>
      <c r="C8" s="122">
        <v>1400</v>
      </c>
      <c r="D8" s="122">
        <v>3</v>
      </c>
      <c r="E8" s="122" t="str">
        <f t="shared" si="0"/>
        <v>1400/3</v>
      </c>
      <c r="F8" s="122" t="s">
        <v>1172</v>
      </c>
      <c r="G8" s="122">
        <v>351</v>
      </c>
      <c r="H8" s="122" t="s">
        <v>1170</v>
      </c>
      <c r="I8" s="123">
        <v>1140</v>
      </c>
      <c r="J8" t="str">
        <f>VLOOKUP(E8,SPESA!$J$5:$K$1293,2,0)</f>
        <v>INDENNITA' DI MISSIONE E RIMBORSO SPESE ORGANI POLITICO-AMMI NISTRATIVI</v>
      </c>
      <c r="K8">
        <f>VLOOKUP(E8,SPESA!$J$7:$AS$1293,36,0)</f>
        <v>1140</v>
      </c>
      <c r="L8" s="130">
        <f t="shared" si="1"/>
        <v>0</v>
      </c>
    </row>
    <row r="9" spans="1:12" hidden="1">
      <c r="A9" s="122" t="s">
        <v>1163</v>
      </c>
      <c r="B9" s="122" t="s">
        <v>1173</v>
      </c>
      <c r="C9" s="122">
        <v>1400</v>
      </c>
      <c r="D9" s="122">
        <v>4</v>
      </c>
      <c r="E9" s="122" t="str">
        <f t="shared" si="0"/>
        <v>1400/4</v>
      </c>
      <c r="F9" s="122" t="s">
        <v>18</v>
      </c>
      <c r="G9" s="122">
        <v>351</v>
      </c>
      <c r="H9" s="122" t="s">
        <v>1170</v>
      </c>
      <c r="I9" s="122">
        <v>0</v>
      </c>
      <c r="J9" t="str">
        <f>VLOOKUP(E9,SPESA!$J$5:$K$1293,2,0)</f>
        <v>ONERI PER PERMESSI RETRIBUITI ORGANI POLITICO-AMMINISTRATIVI</v>
      </c>
      <c r="K9">
        <f>VLOOKUP(E9,SPESA!$J$7:$AS$1293,36,0)</f>
        <v>0</v>
      </c>
      <c r="L9" s="130">
        <f t="shared" si="1"/>
        <v>0</v>
      </c>
    </row>
    <row r="10" spans="1:12" hidden="1">
      <c r="A10" s="122" t="s">
        <v>1163</v>
      </c>
      <c r="B10" s="122" t="s">
        <v>1174</v>
      </c>
      <c r="C10" s="122">
        <v>1400</v>
      </c>
      <c r="D10" s="122">
        <v>7</v>
      </c>
      <c r="E10" s="122" t="str">
        <f t="shared" si="0"/>
        <v>1400/7</v>
      </c>
      <c r="F10" s="122" t="s">
        <v>19</v>
      </c>
      <c r="G10" s="122">
        <v>354</v>
      </c>
      <c r="H10" s="122" t="s">
        <v>1175</v>
      </c>
      <c r="I10" s="122">
        <v>0</v>
      </c>
      <c r="J10" t="str">
        <f>VLOOKUP(E10,SPESA!$J$5:$K$1293,2,0)</f>
        <v>SPESE DI ASSICURAZIONE PER ORGANI POLITICO-AMMINISTRATIVI</v>
      </c>
      <c r="K10">
        <f>VLOOKUP(E10,SPESA!$J$7:$AS$1293,36,0)</f>
        <v>0</v>
      </c>
      <c r="L10" s="130">
        <f t="shared" si="1"/>
        <v>0</v>
      </c>
    </row>
    <row r="11" spans="1:12" hidden="1">
      <c r="A11" s="122" t="s">
        <v>1163</v>
      </c>
      <c r="B11" s="122" t="s">
        <v>1168</v>
      </c>
      <c r="C11" s="122">
        <v>1400</v>
      </c>
      <c r="D11" s="122">
        <v>51</v>
      </c>
      <c r="E11" s="122" t="str">
        <f t="shared" si="0"/>
        <v>1400/51</v>
      </c>
      <c r="F11" s="122" t="s">
        <v>20</v>
      </c>
      <c r="G11" s="122">
        <v>351</v>
      </c>
      <c r="H11" s="122" t="s">
        <v>1170</v>
      </c>
      <c r="I11" s="122">
        <v>0</v>
      </c>
      <c r="J11" t="str">
        <f>VLOOKUP(E11,SPESA!$J$5:$K$1293,2,0)</f>
        <v>F.P.V. INDENNITA' DI CARICA AL SINDACO E AGLI ASSESSORI COMUNALI</v>
      </c>
      <c r="K11">
        <f>VLOOKUP(E11,SPESA!$J$7:$AS$1293,36,0)</f>
        <v>0</v>
      </c>
      <c r="L11" s="130">
        <f t="shared" si="1"/>
        <v>0</v>
      </c>
    </row>
    <row r="12" spans="1:12" hidden="1">
      <c r="A12" s="122" t="s">
        <v>1163</v>
      </c>
      <c r="B12" s="122" t="s">
        <v>1168</v>
      </c>
      <c r="C12" s="122">
        <v>1400</v>
      </c>
      <c r="D12" s="122">
        <v>52</v>
      </c>
      <c r="E12" s="122" t="str">
        <f t="shared" si="0"/>
        <v>1400/52</v>
      </c>
      <c r="F12" s="122" t="s">
        <v>21</v>
      </c>
      <c r="G12" s="122">
        <v>351</v>
      </c>
      <c r="H12" s="122" t="s">
        <v>1170</v>
      </c>
      <c r="I12" s="122">
        <v>0</v>
      </c>
      <c r="J12" t="str">
        <f>VLOOKUP(E12,SPESA!$J$5:$K$1293,2,0)</f>
        <v>F.P.V. INDENNITA' DI PRESENZA PER CONSIGLI E COMMISSIONI COMUNALI DIVERSE</v>
      </c>
      <c r="K12">
        <f>VLOOKUP(E12,SPESA!$J$7:$AS$1293,36,0)</f>
        <v>0</v>
      </c>
      <c r="L12" s="130">
        <f t="shared" si="1"/>
        <v>0</v>
      </c>
    </row>
    <row r="13" spans="1:12" hidden="1">
      <c r="A13" s="122" t="s">
        <v>1163</v>
      </c>
      <c r="B13" s="122" t="s">
        <v>1168</v>
      </c>
      <c r="C13" s="122">
        <v>1400</v>
      </c>
      <c r="D13" s="122">
        <v>53</v>
      </c>
      <c r="E13" s="122" t="str">
        <f t="shared" si="0"/>
        <v>1400/53</v>
      </c>
      <c r="F13" s="122" t="s">
        <v>1176</v>
      </c>
      <c r="G13" s="122">
        <v>351</v>
      </c>
      <c r="H13" s="122" t="s">
        <v>1170</v>
      </c>
      <c r="I13" s="122">
        <v>0</v>
      </c>
      <c r="J13" t="str">
        <f>VLOOKUP(E13,SPESA!$J$5:$K$1293,2,0)</f>
        <v>F.P.V. INDENNITA' DI MISSIONE E RIMBORSO SPESE ORGANI POLITICO-AMMI NISTRATIVI</v>
      </c>
      <c r="K13">
        <f>VLOOKUP(E13,SPESA!$J$7:$AS$1293,36,0)</f>
        <v>0</v>
      </c>
      <c r="L13" s="130">
        <f t="shared" si="1"/>
        <v>0</v>
      </c>
    </row>
    <row r="14" spans="1:12" hidden="1">
      <c r="A14" s="122" t="s">
        <v>1163</v>
      </c>
      <c r="B14" s="122" t="s">
        <v>1168</v>
      </c>
      <c r="C14" s="122">
        <v>1400</v>
      </c>
      <c r="D14" s="122">
        <v>54</v>
      </c>
      <c r="E14" s="122" t="str">
        <f t="shared" si="0"/>
        <v>1400/54</v>
      </c>
      <c r="F14" s="122" t="s">
        <v>23</v>
      </c>
      <c r="G14" s="122">
        <v>351</v>
      </c>
      <c r="H14" s="122" t="s">
        <v>1170</v>
      </c>
      <c r="I14" s="122">
        <v>0</v>
      </c>
      <c r="J14" t="str">
        <f>VLOOKUP(E14,SPESA!$J$5:$K$1293,2,0)</f>
        <v>F.P.V. ONERI PER PERMESSI RETRIBUITI ORGANI POLITICO-AMMINISTRATIVI</v>
      </c>
      <c r="K14">
        <f>VLOOKUP(E14,SPESA!$J$7:$AS$1293,36,0)</f>
        <v>0</v>
      </c>
      <c r="L14" s="130">
        <f t="shared" si="1"/>
        <v>0</v>
      </c>
    </row>
    <row r="15" spans="1:12" hidden="1">
      <c r="A15" s="122" t="s">
        <v>1163</v>
      </c>
      <c r="B15" s="122" t="s">
        <v>1168</v>
      </c>
      <c r="C15" s="122">
        <v>1400</v>
      </c>
      <c r="D15" s="122">
        <v>57</v>
      </c>
      <c r="E15" s="122" t="str">
        <f t="shared" si="0"/>
        <v>1400/57</v>
      </c>
      <c r="F15" s="122" t="s">
        <v>24</v>
      </c>
      <c r="G15" s="122">
        <v>354</v>
      </c>
      <c r="H15" s="122" t="s">
        <v>1175</v>
      </c>
      <c r="I15" s="122">
        <v>0</v>
      </c>
      <c r="J15" t="str">
        <f>VLOOKUP(E15,SPESA!$J$5:$K$1293,2,0)</f>
        <v>F.P.V. SPESE DI ASSICURAZIONE PER ORGANI POLITICO-AMMINISTRATIVI</v>
      </c>
      <c r="K15">
        <f>VLOOKUP(E15,SPESA!$J$7:$AS$1293,36,0)</f>
        <v>0</v>
      </c>
      <c r="L15" s="130">
        <f t="shared" si="1"/>
        <v>0</v>
      </c>
    </row>
    <row r="16" spans="1:12" hidden="1">
      <c r="A16" s="122" t="s">
        <v>1163</v>
      </c>
      <c r="B16" s="122" t="s">
        <v>1177</v>
      </c>
      <c r="C16" s="122">
        <v>3200</v>
      </c>
      <c r="D16" s="122">
        <v>0</v>
      </c>
      <c r="E16" s="122" t="str">
        <f t="shared" si="0"/>
        <v>3200/0</v>
      </c>
      <c r="F16" s="122" t="s">
        <v>25</v>
      </c>
      <c r="G16" s="122">
        <v>350</v>
      </c>
      <c r="H16" s="122" t="s">
        <v>1178</v>
      </c>
      <c r="I16" s="122">
        <v>0</v>
      </c>
      <c r="J16" t="str">
        <f>VLOOKUP(E16,SPESA!$J$5:$K$1293,2,0)</f>
        <v>INDENNITA' DI CARICA DIFENSORE CIVICO</v>
      </c>
      <c r="K16">
        <f>VLOOKUP(E16,SPESA!$J$7:$AS$1293,36,0)</f>
        <v>0</v>
      </c>
      <c r="L16" s="130">
        <f t="shared" si="1"/>
        <v>0</v>
      </c>
    </row>
    <row r="17" spans="1:12" hidden="1">
      <c r="A17" s="122" t="s">
        <v>1163</v>
      </c>
      <c r="B17" s="122" t="s">
        <v>1179</v>
      </c>
      <c r="C17" s="122">
        <v>3200</v>
      </c>
      <c r="D17" s="122">
        <v>71</v>
      </c>
      <c r="E17" s="122" t="str">
        <f t="shared" si="0"/>
        <v>3200/71</v>
      </c>
      <c r="F17" s="122" t="s">
        <v>1180</v>
      </c>
      <c r="G17" s="122">
        <v>350</v>
      </c>
      <c r="H17" s="122" t="s">
        <v>1178</v>
      </c>
      <c r="I17" s="122">
        <v>0</v>
      </c>
      <c r="J17" t="e">
        <f>VLOOKUP(E17,SPESA!$J$5:$K$1293,2,0)</f>
        <v>#N/A</v>
      </c>
      <c r="L17" s="130">
        <f t="shared" si="1"/>
        <v>0</v>
      </c>
    </row>
    <row r="18" spans="1:12">
      <c r="A18" s="122" t="s">
        <v>1163</v>
      </c>
      <c r="B18" s="122" t="s">
        <v>1177</v>
      </c>
      <c r="C18" s="122">
        <v>3401</v>
      </c>
      <c r="D18" s="122">
        <v>0</v>
      </c>
      <c r="E18" s="122" t="str">
        <f t="shared" si="0"/>
        <v>3401/0</v>
      </c>
      <c r="F18" s="122" t="s">
        <v>1181</v>
      </c>
      <c r="G18" s="122">
        <v>350</v>
      </c>
      <c r="H18" s="122" t="s">
        <v>1178</v>
      </c>
      <c r="I18" s="123">
        <v>9045</v>
      </c>
      <c r="J18" t="str">
        <f>VLOOKUP(E18,SPESA!$J$5:$K$1293,2,0)</f>
        <v>ORGANO DI REVISIONE ECONOMICA FINANZIARIA : TRATTAMENTO ECO NOMICO</v>
      </c>
      <c r="K18">
        <f>VLOOKUP(E18,SPESA!$J$7:$AS$1293,36,0)</f>
        <v>9045</v>
      </c>
      <c r="L18" s="130">
        <f t="shared" si="1"/>
        <v>0</v>
      </c>
    </row>
    <row r="19" spans="1:12" hidden="1">
      <c r="A19" s="122" t="s">
        <v>1163</v>
      </c>
      <c r="B19" s="122" t="s">
        <v>1168</v>
      </c>
      <c r="C19" s="122">
        <v>3401</v>
      </c>
      <c r="D19" s="122">
        <v>71</v>
      </c>
      <c r="E19" s="122" t="str">
        <f t="shared" si="0"/>
        <v>3401/71</v>
      </c>
      <c r="F19" s="122" t="s">
        <v>1182</v>
      </c>
      <c r="G19" s="122">
        <v>350</v>
      </c>
      <c r="H19" s="122" t="s">
        <v>1178</v>
      </c>
      <c r="I19" s="122">
        <v>0</v>
      </c>
      <c r="J19" t="str">
        <f>VLOOKUP(E19,SPESA!$J$5:$K$1293,2,0)</f>
        <v>F.P.V. ORGANO DI REVISIONE ECONOMICA FINANZIARIA : TRATTAMENTO ECO NOMICO</v>
      </c>
      <c r="K19">
        <f>VLOOKUP(E19,SPESA!$J$7:$AS$1293,36,0)</f>
        <v>0</v>
      </c>
      <c r="L19" s="130">
        <f t="shared" si="1"/>
        <v>0</v>
      </c>
    </row>
    <row r="20" spans="1:12">
      <c r="A20" s="122" t="s">
        <v>1163</v>
      </c>
      <c r="B20" s="122" t="s">
        <v>1177</v>
      </c>
      <c r="C20" s="122">
        <v>3402</v>
      </c>
      <c r="D20" s="122">
        <v>0</v>
      </c>
      <c r="E20" s="122" t="str">
        <f t="shared" si="0"/>
        <v>3402/0</v>
      </c>
      <c r="F20" s="122" t="s">
        <v>28</v>
      </c>
      <c r="G20" s="122">
        <v>350</v>
      </c>
      <c r="H20" s="122" t="s">
        <v>1178</v>
      </c>
      <c r="I20" s="122">
        <v>200</v>
      </c>
      <c r="J20" t="str">
        <f>VLOOKUP(E20,SPESA!$J$5:$K$1293,2,0)</f>
        <v>ORGANO DI REVISIONE ECONOMICA FINANZIARIA : RIMBORSO SPESE</v>
      </c>
      <c r="K20">
        <f>VLOOKUP(E20,SPESA!$J$7:$AS$1293,36,0)</f>
        <v>200</v>
      </c>
      <c r="L20" s="130">
        <f t="shared" si="1"/>
        <v>0</v>
      </c>
    </row>
    <row r="21" spans="1:12" hidden="1">
      <c r="A21" s="122" t="s">
        <v>1163</v>
      </c>
      <c r="B21" s="122" t="s">
        <v>1179</v>
      </c>
      <c r="C21" s="122">
        <v>3402</v>
      </c>
      <c r="D21" s="122">
        <v>71</v>
      </c>
      <c r="E21" s="122" t="str">
        <f t="shared" si="0"/>
        <v>3402/71</v>
      </c>
      <c r="F21" s="122" t="s">
        <v>1183</v>
      </c>
      <c r="G21" s="122">
        <v>350</v>
      </c>
      <c r="H21" s="122" t="s">
        <v>1178</v>
      </c>
      <c r="I21" s="122">
        <v>0</v>
      </c>
      <c r="J21" t="e">
        <f>VLOOKUP(E21,SPESA!$J$5:$K$1293,2,0)</f>
        <v>#N/A</v>
      </c>
      <c r="L21" s="130">
        <f t="shared" si="1"/>
        <v>0</v>
      </c>
    </row>
    <row r="22" spans="1:12" hidden="1">
      <c r="A22" s="122" t="s">
        <v>1163</v>
      </c>
      <c r="B22" s="122" t="s">
        <v>1177</v>
      </c>
      <c r="C22" s="122">
        <v>3403</v>
      </c>
      <c r="D22" s="122">
        <v>0</v>
      </c>
      <c r="E22" s="122" t="str">
        <f t="shared" si="0"/>
        <v>3403/0</v>
      </c>
      <c r="F22" s="122" t="s">
        <v>29</v>
      </c>
      <c r="G22" s="122">
        <v>350</v>
      </c>
      <c r="H22" s="122" t="s">
        <v>1178</v>
      </c>
      <c r="I22" s="122">
        <v>0</v>
      </c>
      <c r="J22" t="str">
        <f>VLOOKUP(E22,SPESA!$J$5:$K$1293,2,0)</f>
        <v>ORGANO DI REVISIONE ECONOMICA SPESE VARIE</v>
      </c>
      <c r="K22">
        <f>VLOOKUP(E22,SPESA!$J$7:$AS$1293,36,0)</f>
        <v>0</v>
      </c>
      <c r="L22" s="130">
        <f t="shared" si="1"/>
        <v>0</v>
      </c>
    </row>
    <row r="23" spans="1:12" hidden="1">
      <c r="A23" s="122" t="s">
        <v>1163</v>
      </c>
      <c r="B23" s="122" t="s">
        <v>1179</v>
      </c>
      <c r="C23" s="122">
        <v>3403</v>
      </c>
      <c r="D23" s="122">
        <v>71</v>
      </c>
      <c r="E23" s="122" t="str">
        <f t="shared" si="0"/>
        <v>3403/71</v>
      </c>
      <c r="F23" s="122" t="s">
        <v>1184</v>
      </c>
      <c r="G23" s="122">
        <v>350</v>
      </c>
      <c r="H23" s="122" t="s">
        <v>1178</v>
      </c>
      <c r="I23" s="122">
        <v>0</v>
      </c>
      <c r="J23" t="e">
        <f>VLOOKUP(E23,SPESA!$J$5:$K$1293,2,0)</f>
        <v>#N/A</v>
      </c>
      <c r="L23" s="130">
        <f t="shared" si="1"/>
        <v>0</v>
      </c>
    </row>
    <row r="24" spans="1:12" hidden="1">
      <c r="A24" s="122" t="s">
        <v>1163</v>
      </c>
      <c r="B24" s="122" t="s">
        <v>1185</v>
      </c>
      <c r="C24" s="122">
        <v>4000</v>
      </c>
      <c r="D24" s="122">
        <v>0</v>
      </c>
      <c r="E24" s="122" t="str">
        <f t="shared" si="0"/>
        <v>4000/0</v>
      </c>
      <c r="F24" s="122" t="s">
        <v>30</v>
      </c>
      <c r="G24" s="122">
        <v>350</v>
      </c>
      <c r="H24" s="122" t="s">
        <v>1178</v>
      </c>
      <c r="I24" s="122">
        <v>0</v>
      </c>
      <c r="J24" t="str">
        <f>VLOOKUP(E24,SPESA!$J$5:$K$1293,2,0)</f>
        <v>PARTECIPAZIONE ALLE ATTIVITA' NAZIONALI E REGIONALI DELL'ANC I</v>
      </c>
      <c r="K24">
        <f>VLOOKUP(E24,SPESA!$J$7:$AS$1293,36,0)</f>
        <v>0</v>
      </c>
      <c r="L24" s="130">
        <f t="shared" si="1"/>
        <v>0</v>
      </c>
    </row>
    <row r="25" spans="1:12" hidden="1">
      <c r="A25" s="122" t="s">
        <v>1163</v>
      </c>
      <c r="B25" s="122" t="s">
        <v>1179</v>
      </c>
      <c r="C25" s="122">
        <v>4000</v>
      </c>
      <c r="D25" s="122">
        <v>71</v>
      </c>
      <c r="E25" s="122" t="str">
        <f t="shared" si="0"/>
        <v>4000/71</v>
      </c>
      <c r="F25" s="122" t="s">
        <v>1186</v>
      </c>
      <c r="G25" s="122">
        <v>350</v>
      </c>
      <c r="H25" s="122" t="s">
        <v>1178</v>
      </c>
      <c r="I25" s="122">
        <v>0</v>
      </c>
      <c r="J25" t="e">
        <f>VLOOKUP(E25,SPESA!$J$5:$K$1293,2,0)</f>
        <v>#N/A</v>
      </c>
      <c r="L25" s="130">
        <f t="shared" si="1"/>
        <v>0</v>
      </c>
    </row>
    <row r="26" spans="1:12" hidden="1">
      <c r="A26" s="122" t="s">
        <v>1163</v>
      </c>
      <c r="B26" s="122" t="s">
        <v>1187</v>
      </c>
      <c r="C26" s="122">
        <v>4200</v>
      </c>
      <c r="D26" s="122">
        <v>0</v>
      </c>
      <c r="E26" s="122" t="str">
        <f t="shared" si="0"/>
        <v>4200/0</v>
      </c>
      <c r="F26" s="122" t="s">
        <v>31</v>
      </c>
      <c r="G26" s="122">
        <v>350</v>
      </c>
      <c r="H26" s="122" t="s">
        <v>1178</v>
      </c>
      <c r="I26" s="122">
        <v>0</v>
      </c>
      <c r="J26" t="str">
        <f>VLOOKUP(E26,SPESA!$J$5:$K$1293,2,0)</f>
        <v>SPESE DI GESTIONE UFFICIO DI ASSISTENZA AGLI ORGANI POLITICO -AMMINISTRATIVI</v>
      </c>
      <c r="K26">
        <f>VLOOKUP(E26,SPESA!$J$7:$AS$1293,36,0)</f>
        <v>0</v>
      </c>
      <c r="L26" s="130">
        <f t="shared" si="1"/>
        <v>0</v>
      </c>
    </row>
    <row r="27" spans="1:12">
      <c r="A27" s="122" t="s">
        <v>1163</v>
      </c>
      <c r="B27" s="122" t="s">
        <v>1188</v>
      </c>
      <c r="C27" s="122">
        <v>4200</v>
      </c>
      <c r="D27" s="122">
        <v>2</v>
      </c>
      <c r="E27" s="122" t="str">
        <f t="shared" si="0"/>
        <v>4200/2</v>
      </c>
      <c r="F27" s="122" t="s">
        <v>32</v>
      </c>
      <c r="G27" s="122">
        <v>354</v>
      </c>
      <c r="H27" s="122" t="s">
        <v>1175</v>
      </c>
      <c r="I27" s="122">
        <v>885</v>
      </c>
      <c r="J27" t="str">
        <f>VLOOKUP(E27,SPESA!$J$5:$K$1293,2,0)</f>
        <v>SPESE TELEFONICHE - UTENZE</v>
      </c>
      <c r="K27">
        <f>VLOOKUP(E27,SPESA!$J$7:$AS$1293,36,0)</f>
        <v>885</v>
      </c>
      <c r="L27" s="130">
        <f t="shared" si="1"/>
        <v>0</v>
      </c>
    </row>
    <row r="28" spans="1:12">
      <c r="A28" s="122" t="s">
        <v>1163</v>
      </c>
      <c r="B28" s="122" t="s">
        <v>1189</v>
      </c>
      <c r="C28" s="122">
        <v>4200</v>
      </c>
      <c r="D28" s="122">
        <v>3</v>
      </c>
      <c r="E28" s="122" t="str">
        <f t="shared" si="0"/>
        <v>4200/3</v>
      </c>
      <c r="F28" s="122" t="s">
        <v>33</v>
      </c>
      <c r="G28" s="122">
        <v>354</v>
      </c>
      <c r="H28" s="122" t="s">
        <v>1175</v>
      </c>
      <c r="I28" s="122">
        <v>905</v>
      </c>
      <c r="J28" t="str">
        <f>VLOOKUP(E28,SPESA!$J$5:$K$1293,2,0)</f>
        <v>SPESE DI ENERGIA ELETTRICA - UTENZE</v>
      </c>
      <c r="K28">
        <f>VLOOKUP(E28,SPESA!$J$7:$AS$1293,36,0)</f>
        <v>905</v>
      </c>
      <c r="L28" s="130">
        <f t="shared" si="1"/>
        <v>0</v>
      </c>
    </row>
    <row r="29" spans="1:12">
      <c r="A29" s="122" t="s">
        <v>1163</v>
      </c>
      <c r="B29" s="122" t="s">
        <v>1190</v>
      </c>
      <c r="C29" s="122">
        <v>4200</v>
      </c>
      <c r="D29" s="122">
        <v>4</v>
      </c>
      <c r="E29" s="122" t="str">
        <f t="shared" si="0"/>
        <v>4200/4</v>
      </c>
      <c r="F29" s="122" t="s">
        <v>34</v>
      </c>
      <c r="G29" s="122">
        <v>202</v>
      </c>
      <c r="H29" s="122" t="s">
        <v>1191</v>
      </c>
      <c r="I29" s="123">
        <v>6365</v>
      </c>
      <c r="J29" t="str">
        <f>VLOOKUP(E29,SPESA!$J$5:$K$1293,2,0)</f>
        <v>SPESE DI RISCALDAMENTO - UTENZE</v>
      </c>
      <c r="K29">
        <f>VLOOKUP(E29,SPESA!$J$7:$AS$1293,36,0)</f>
        <v>6365</v>
      </c>
      <c r="L29" s="130">
        <f t="shared" si="1"/>
        <v>0</v>
      </c>
    </row>
    <row r="30" spans="1:12">
      <c r="A30" s="122" t="s">
        <v>1163</v>
      </c>
      <c r="B30" s="122" t="s">
        <v>1192</v>
      </c>
      <c r="C30" s="122">
        <v>4200</v>
      </c>
      <c r="D30" s="122">
        <v>6</v>
      </c>
      <c r="E30" s="122" t="str">
        <f t="shared" si="0"/>
        <v>4200/6</v>
      </c>
      <c r="F30" s="122" t="s">
        <v>1193</v>
      </c>
      <c r="G30" s="122">
        <v>202</v>
      </c>
      <c r="H30" s="122" t="s">
        <v>1191</v>
      </c>
      <c r="I30" s="123">
        <v>3691</v>
      </c>
      <c r="J30" t="str">
        <f>VLOOKUP(E30,SPESA!$J$5:$K$1293,2,0)</f>
        <v>SPESE DI PULIZA UFFICIO</v>
      </c>
      <c r="K30">
        <f>VLOOKUP(E30,SPESA!$J$7:$AS$1293,36,0)</f>
        <v>3691</v>
      </c>
      <c r="L30" s="130">
        <f t="shared" si="1"/>
        <v>0</v>
      </c>
    </row>
    <row r="31" spans="1:12">
      <c r="A31" s="122" t="s">
        <v>1163</v>
      </c>
      <c r="B31" s="122" t="s">
        <v>1194</v>
      </c>
      <c r="C31" s="122">
        <v>4200</v>
      </c>
      <c r="D31" s="122">
        <v>10</v>
      </c>
      <c r="E31" s="122" t="str">
        <f t="shared" si="0"/>
        <v>4200/10</v>
      </c>
      <c r="F31" s="122" t="s">
        <v>36</v>
      </c>
      <c r="G31" s="122">
        <v>357</v>
      </c>
      <c r="H31" s="122" t="s">
        <v>1167</v>
      </c>
      <c r="I31" s="122">
        <v>380</v>
      </c>
      <c r="J31" t="str">
        <f>VLOOKUP(E31,SPESA!$J$5:$K$1293,2,0)</f>
        <v>SPESE DIVERSE DI GESTIONE UFFICIO</v>
      </c>
      <c r="K31">
        <f>VLOOKUP(E31,SPESA!$J$7:$AS$1293,36,0)</f>
        <v>380</v>
      </c>
      <c r="L31" s="130">
        <f t="shared" si="1"/>
        <v>0</v>
      </c>
    </row>
    <row r="32" spans="1:12" hidden="1">
      <c r="A32" s="122" t="s">
        <v>1163</v>
      </c>
      <c r="B32" s="122" t="s">
        <v>1168</v>
      </c>
      <c r="C32" s="122">
        <v>4200</v>
      </c>
      <c r="D32" s="122">
        <v>52</v>
      </c>
      <c r="E32" s="122" t="str">
        <f t="shared" si="0"/>
        <v>4200/52</v>
      </c>
      <c r="F32" s="122" t="s">
        <v>37</v>
      </c>
      <c r="G32" s="122">
        <v>354</v>
      </c>
      <c r="H32" s="122" t="s">
        <v>1175</v>
      </c>
      <c r="I32" s="122">
        <v>0</v>
      </c>
      <c r="J32" t="str">
        <f>VLOOKUP(E32,SPESA!$J$5:$K$1293,2,0)</f>
        <v>F.P.V. SPESE TELEFONICHE - UTENZE</v>
      </c>
      <c r="K32">
        <f>VLOOKUP(E32,SPESA!$J$7:$AS$1293,36,0)</f>
        <v>0</v>
      </c>
      <c r="L32" s="130">
        <f t="shared" si="1"/>
        <v>0</v>
      </c>
    </row>
    <row r="33" spans="1:12" hidden="1">
      <c r="A33" s="122" t="s">
        <v>1163</v>
      </c>
      <c r="B33" s="122" t="s">
        <v>1168</v>
      </c>
      <c r="C33" s="122">
        <v>4200</v>
      </c>
      <c r="D33" s="122">
        <v>53</v>
      </c>
      <c r="E33" s="122" t="str">
        <f t="shared" si="0"/>
        <v>4200/53</v>
      </c>
      <c r="F33" s="122" t="s">
        <v>38</v>
      </c>
      <c r="G33" s="122">
        <v>354</v>
      </c>
      <c r="H33" s="122" t="s">
        <v>1175</v>
      </c>
      <c r="I33" s="122">
        <v>0</v>
      </c>
      <c r="J33" t="str">
        <f>VLOOKUP(E33,SPESA!$J$5:$K$1293,2,0)</f>
        <v>F.P.V. SPESE DI ENERGIA ELETTRICA - UTENZE</v>
      </c>
      <c r="K33">
        <f>VLOOKUP(E33,SPESA!$J$7:$AS$1293,36,0)</f>
        <v>0</v>
      </c>
      <c r="L33" s="130">
        <f t="shared" si="1"/>
        <v>0</v>
      </c>
    </row>
    <row r="34" spans="1:12" hidden="1">
      <c r="A34" s="122" t="s">
        <v>1163</v>
      </c>
      <c r="B34" s="122" t="s">
        <v>1179</v>
      </c>
      <c r="C34" s="122">
        <v>4200</v>
      </c>
      <c r="D34" s="122">
        <v>54</v>
      </c>
      <c r="E34" s="122" t="str">
        <f t="shared" si="0"/>
        <v>4200/54</v>
      </c>
      <c r="F34" s="122" t="s">
        <v>123</v>
      </c>
      <c r="G34" s="122">
        <v>202</v>
      </c>
      <c r="H34" s="122" t="s">
        <v>1191</v>
      </c>
      <c r="I34" s="122">
        <v>0</v>
      </c>
      <c r="J34" t="e">
        <f>VLOOKUP(E34,SPESA!$J$5:$K$1293,2,0)</f>
        <v>#N/A</v>
      </c>
      <c r="L34" s="130">
        <f t="shared" si="1"/>
        <v>0</v>
      </c>
    </row>
    <row r="35" spans="1:12" hidden="1">
      <c r="A35" s="122" t="s">
        <v>1163</v>
      </c>
      <c r="B35" s="122" t="s">
        <v>1179</v>
      </c>
      <c r="C35" s="122">
        <v>4200</v>
      </c>
      <c r="D35" s="122">
        <v>56</v>
      </c>
      <c r="E35" s="122" t="str">
        <f t="shared" si="0"/>
        <v>4200/56</v>
      </c>
      <c r="F35" s="122" t="s">
        <v>1195</v>
      </c>
      <c r="G35" s="122">
        <v>202</v>
      </c>
      <c r="H35" s="122" t="s">
        <v>1191</v>
      </c>
      <c r="I35" s="122">
        <v>0</v>
      </c>
      <c r="J35" t="e">
        <f>VLOOKUP(E35,SPESA!$J$5:$K$1293,2,0)</f>
        <v>#N/A</v>
      </c>
      <c r="L35" s="130">
        <f t="shared" si="1"/>
        <v>0</v>
      </c>
    </row>
    <row r="36" spans="1:12" hidden="1">
      <c r="A36" s="122" t="s">
        <v>1163</v>
      </c>
      <c r="B36" s="122" t="s">
        <v>1179</v>
      </c>
      <c r="C36" s="122">
        <v>4200</v>
      </c>
      <c r="D36" s="122">
        <v>60</v>
      </c>
      <c r="E36" s="122" t="str">
        <f t="shared" si="0"/>
        <v>4200/60</v>
      </c>
      <c r="F36" s="122" t="s">
        <v>1196</v>
      </c>
      <c r="G36" s="122">
        <v>357</v>
      </c>
      <c r="H36" s="122" t="s">
        <v>1167</v>
      </c>
      <c r="I36" s="122">
        <v>0</v>
      </c>
      <c r="J36" t="e">
        <f>VLOOKUP(E36,SPESA!$J$5:$K$1293,2,0)</f>
        <v>#N/A</v>
      </c>
      <c r="L36" s="130">
        <f t="shared" si="1"/>
        <v>0</v>
      </c>
    </row>
    <row r="37" spans="1:12" hidden="1">
      <c r="A37" s="122" t="s">
        <v>1163</v>
      </c>
      <c r="B37" s="122" t="s">
        <v>1179</v>
      </c>
      <c r="C37" s="122">
        <v>4200</v>
      </c>
      <c r="D37" s="122">
        <v>71</v>
      </c>
      <c r="E37" s="122" t="str">
        <f t="shared" si="0"/>
        <v>4200/71</v>
      </c>
      <c r="F37" s="122" t="s">
        <v>1197</v>
      </c>
      <c r="G37" s="122">
        <v>350</v>
      </c>
      <c r="H37" s="122" t="s">
        <v>1178</v>
      </c>
      <c r="I37" s="122">
        <v>0</v>
      </c>
      <c r="J37" t="e">
        <f>VLOOKUP(E37,SPESA!$J$5:$K$1293,2,0)</f>
        <v>#N/A</v>
      </c>
      <c r="L37" s="130">
        <f t="shared" si="1"/>
        <v>0</v>
      </c>
    </row>
    <row r="38" spans="1:12">
      <c r="A38" s="122" t="s">
        <v>1163</v>
      </c>
      <c r="B38" s="122" t="s">
        <v>1198</v>
      </c>
      <c r="C38" s="122">
        <v>4500</v>
      </c>
      <c r="D38" s="122">
        <v>0</v>
      </c>
      <c r="E38" s="122" t="str">
        <f t="shared" si="0"/>
        <v>4500/0</v>
      </c>
      <c r="F38" s="122" t="s">
        <v>39</v>
      </c>
      <c r="G38" s="122">
        <v>351</v>
      </c>
      <c r="H38" s="122" t="s">
        <v>1170</v>
      </c>
      <c r="I38" s="123">
        <v>4776</v>
      </c>
      <c r="J38" t="str">
        <f>VLOOKUP(E38,SPESA!$J$5:$K$1293,2,0)</f>
        <v>IMPOSTA REGIONALE ATTIVITA' PRODUTTIVE (I.R.A.P.)</v>
      </c>
      <c r="K38">
        <f>VLOOKUP(E38,SPESA!$J$7:$AS$1293,36,0)</f>
        <v>4776</v>
      </c>
      <c r="L38" s="130">
        <f t="shared" si="1"/>
        <v>0</v>
      </c>
    </row>
    <row r="39" spans="1:12" hidden="1">
      <c r="A39" s="122" t="s">
        <v>1163</v>
      </c>
      <c r="B39" s="122" t="s">
        <v>1168</v>
      </c>
      <c r="C39" s="122">
        <v>4500</v>
      </c>
      <c r="D39" s="122">
        <v>71</v>
      </c>
      <c r="E39" s="122" t="str">
        <f t="shared" si="0"/>
        <v>4500/71</v>
      </c>
      <c r="F39" s="122" t="s">
        <v>40</v>
      </c>
      <c r="G39" s="122">
        <v>351</v>
      </c>
      <c r="H39" s="122" t="s">
        <v>1170</v>
      </c>
      <c r="I39" s="122">
        <v>0</v>
      </c>
      <c r="J39" t="str">
        <f>VLOOKUP(E39,SPESA!$J$5:$K$1293,2,0)</f>
        <v>F.P.V. IMPOSTA REGIONALE ATTIVITA' PRODUTTIVE (I.R.A.P.)</v>
      </c>
      <c r="K39">
        <f>VLOOKUP(E39,SPESA!$J$7:$AS$1293,36,0)</f>
        <v>0</v>
      </c>
      <c r="L39" s="130">
        <f t="shared" si="1"/>
        <v>0</v>
      </c>
    </row>
    <row r="40" spans="1:12">
      <c r="A40" s="122" t="s">
        <v>1163</v>
      </c>
      <c r="B40" s="122" t="s">
        <v>1199</v>
      </c>
      <c r="C40" s="122">
        <v>5601</v>
      </c>
      <c r="D40" s="122">
        <v>0</v>
      </c>
      <c r="E40" s="122" t="str">
        <f t="shared" si="0"/>
        <v>5601/0</v>
      </c>
      <c r="F40" s="122" t="s">
        <v>41</v>
      </c>
      <c r="G40" s="122">
        <v>351</v>
      </c>
      <c r="H40" s="122" t="s">
        <v>1170</v>
      </c>
      <c r="I40" s="123">
        <v>72665</v>
      </c>
      <c r="J40" t="str">
        <f>VLOOKUP(E40,SPESA!$J$5:$K$1293,2,0)</f>
        <v>STIPENDI ED ALTRI ASSEGNI FISSI SEGRETERIA GENERALE</v>
      </c>
      <c r="K40">
        <f>VLOOKUP(E40,SPESA!$J$7:$AS$1293,36,0)</f>
        <v>72665</v>
      </c>
      <c r="L40" s="130">
        <f t="shared" si="1"/>
        <v>0</v>
      </c>
    </row>
    <row r="41" spans="1:12" hidden="1">
      <c r="A41" s="122" t="s">
        <v>1163</v>
      </c>
      <c r="B41" s="122" t="s">
        <v>1200</v>
      </c>
      <c r="C41" s="122">
        <v>5601</v>
      </c>
      <c r="D41" s="122">
        <v>71</v>
      </c>
      <c r="E41" s="122" t="str">
        <f t="shared" si="0"/>
        <v>5601/71</v>
      </c>
      <c r="F41" s="122" t="s">
        <v>42</v>
      </c>
      <c r="G41" s="122">
        <v>351</v>
      </c>
      <c r="H41" s="122" t="s">
        <v>1170</v>
      </c>
      <c r="I41" s="122">
        <v>0</v>
      </c>
      <c r="J41" t="str">
        <f>VLOOKUP(E41,SPESA!$J$5:$K$1293,2,0)</f>
        <v>F.P.V. STIPENDI ED ALTRI ASSEGNI FISSI SEGRETERIA GENERALE</v>
      </c>
      <c r="K41">
        <f>VLOOKUP(E41,SPESA!$J$7:$AS$1293,36,0)</f>
        <v>0</v>
      </c>
      <c r="L41" s="130">
        <f t="shared" si="1"/>
        <v>0</v>
      </c>
    </row>
    <row r="42" spans="1:12" hidden="1">
      <c r="A42" s="122" t="s">
        <v>1163</v>
      </c>
      <c r="B42" s="122" t="s">
        <v>1201</v>
      </c>
      <c r="C42" s="122">
        <v>5602</v>
      </c>
      <c r="D42" s="122">
        <v>0</v>
      </c>
      <c r="E42" s="122" t="str">
        <f t="shared" si="0"/>
        <v>5602/0</v>
      </c>
      <c r="F42" s="122" t="s">
        <v>1202</v>
      </c>
      <c r="G42" s="122">
        <v>351</v>
      </c>
      <c r="H42" s="122" t="s">
        <v>1170</v>
      </c>
      <c r="I42" s="122">
        <v>0</v>
      </c>
      <c r="J42" t="str">
        <f>VLOOKUP(E42,SPESA!$J$5:$K$1293,2,0)</f>
        <v>RETRIBUZIONE POSIZIONE E RISULTATO P.O.  AFFARI GENERALI</v>
      </c>
      <c r="K42">
        <f>VLOOKUP(E42,SPESA!$J$7:$AS$1293,36,0)</f>
        <v>0</v>
      </c>
      <c r="L42" s="130">
        <f t="shared" si="1"/>
        <v>0</v>
      </c>
    </row>
    <row r="43" spans="1:12" hidden="1">
      <c r="A43" s="122" t="s">
        <v>1163</v>
      </c>
      <c r="B43" s="122" t="s">
        <v>1203</v>
      </c>
      <c r="C43" s="122">
        <v>5602</v>
      </c>
      <c r="D43" s="122">
        <v>71</v>
      </c>
      <c r="E43" s="122" t="str">
        <f t="shared" si="0"/>
        <v>5602/71</v>
      </c>
      <c r="F43" s="122" t="s">
        <v>1204</v>
      </c>
      <c r="G43" s="122">
        <v>351</v>
      </c>
      <c r="H43" s="122" t="s">
        <v>1170</v>
      </c>
      <c r="I43" s="122">
        <v>0</v>
      </c>
      <c r="J43" t="e">
        <f>VLOOKUP(E43,SPESA!$J$5:$K$1293,2,0)</f>
        <v>#N/A</v>
      </c>
      <c r="L43" s="130">
        <f t="shared" si="1"/>
        <v>0</v>
      </c>
    </row>
    <row r="44" spans="1:12">
      <c r="A44" s="122" t="s">
        <v>1163</v>
      </c>
      <c r="B44" s="122" t="s">
        <v>1205</v>
      </c>
      <c r="C44" s="122">
        <v>5604</v>
      </c>
      <c r="D44" s="122">
        <v>0</v>
      </c>
      <c r="E44" s="122" t="str">
        <f t="shared" si="0"/>
        <v>5604/0</v>
      </c>
      <c r="F44" s="122" t="s">
        <v>1206</v>
      </c>
      <c r="G44" s="122">
        <v>351</v>
      </c>
      <c r="H44" s="122" t="s">
        <v>1170</v>
      </c>
      <c r="I44" s="123">
        <v>21185.21</v>
      </c>
      <c r="J44" t="str">
        <f>VLOOKUP(E44,SPESA!$J$5:$K$1293,2,0)</f>
        <v>ONERI PREVIDENZIALI ASSISTENZIALI ED ASSICURATIVI OBBLIGATO RI A CARICO COMUNE</v>
      </c>
      <c r="K44">
        <f>VLOOKUP(E44,SPESA!$J$7:$AS$1293,36,0)</f>
        <v>21185.21</v>
      </c>
      <c r="L44" s="130">
        <f t="shared" si="1"/>
        <v>0</v>
      </c>
    </row>
    <row r="45" spans="1:12" hidden="1">
      <c r="A45" s="122" t="s">
        <v>1163</v>
      </c>
      <c r="B45" s="122" t="s">
        <v>1200</v>
      </c>
      <c r="C45" s="122">
        <v>5604</v>
      </c>
      <c r="D45" s="122">
        <v>71</v>
      </c>
      <c r="E45" s="122" t="str">
        <f t="shared" si="0"/>
        <v>5604/71</v>
      </c>
      <c r="F45" s="122" t="s">
        <v>1207</v>
      </c>
      <c r="G45" s="122">
        <v>351</v>
      </c>
      <c r="H45" s="122" t="s">
        <v>1170</v>
      </c>
      <c r="I45" s="122">
        <v>0</v>
      </c>
      <c r="J45" t="str">
        <f>VLOOKUP(E45,SPESA!$J$5:$K$1293,2,0)</f>
        <v>F.P.V. ONERI PREVIDENZIALI ASSISTENZIALI ED ASSICURATIVI OBBLIGATO RI A CARICO COMUNE</v>
      </c>
      <c r="K45">
        <f>VLOOKUP(E45,SPESA!$J$7:$AS$1293,36,0)</f>
        <v>0</v>
      </c>
      <c r="L45" s="130">
        <f t="shared" si="1"/>
        <v>0</v>
      </c>
    </row>
    <row r="46" spans="1:12">
      <c r="A46" s="122" t="s">
        <v>1163</v>
      </c>
      <c r="B46" s="122" t="s">
        <v>1208</v>
      </c>
      <c r="C46" s="122">
        <v>5605</v>
      </c>
      <c r="D46" s="122">
        <v>0</v>
      </c>
      <c r="E46" s="122" t="str">
        <f t="shared" si="0"/>
        <v>5605/0</v>
      </c>
      <c r="F46" s="122" t="s">
        <v>46</v>
      </c>
      <c r="G46" s="122">
        <v>351</v>
      </c>
      <c r="H46" s="122" t="s">
        <v>1170</v>
      </c>
      <c r="I46" s="122">
        <v>301.38</v>
      </c>
      <c r="J46" t="str">
        <f>VLOOKUP(E46,SPESA!$J$5:$K$1293,2,0)</f>
        <v>CORRESPONSIONE ASSEGNI FAMIGLIARI AFFARI GENERALI</v>
      </c>
      <c r="K46">
        <f>VLOOKUP(E46,SPESA!$J$7:$AS$1293,36,0)</f>
        <v>301.38</v>
      </c>
      <c r="L46" s="130">
        <f t="shared" si="1"/>
        <v>0</v>
      </c>
    </row>
    <row r="47" spans="1:12" hidden="1">
      <c r="A47" s="122" t="s">
        <v>1163</v>
      </c>
      <c r="B47" s="122" t="s">
        <v>1203</v>
      </c>
      <c r="C47" s="122">
        <v>5605</v>
      </c>
      <c r="D47" s="122">
        <v>71</v>
      </c>
      <c r="E47" s="122" t="str">
        <f t="shared" si="0"/>
        <v>5605/71</v>
      </c>
      <c r="F47" s="122" t="s">
        <v>1209</v>
      </c>
      <c r="G47" s="122">
        <v>351</v>
      </c>
      <c r="H47" s="122" t="s">
        <v>1170</v>
      </c>
      <c r="I47" s="122">
        <v>0</v>
      </c>
      <c r="J47" t="e">
        <f>VLOOKUP(E47,SPESA!$J$5:$K$1293,2,0)</f>
        <v>#N/A</v>
      </c>
      <c r="L47" s="130">
        <f t="shared" si="1"/>
        <v>0</v>
      </c>
    </row>
    <row r="48" spans="1:12" hidden="1">
      <c r="A48" s="122" t="s">
        <v>1163</v>
      </c>
      <c r="B48" s="122" t="s">
        <v>1205</v>
      </c>
      <c r="C48" s="122">
        <v>6300</v>
      </c>
      <c r="D48" s="122">
        <v>0</v>
      </c>
      <c r="E48" s="122" t="str">
        <f t="shared" si="0"/>
        <v>6300/0</v>
      </c>
      <c r="F48" s="122" t="s">
        <v>47</v>
      </c>
      <c r="G48" s="122">
        <v>351</v>
      </c>
      <c r="H48" s="122" t="s">
        <v>1170</v>
      </c>
      <c r="I48" s="122">
        <v>0</v>
      </c>
      <c r="J48" t="str">
        <f>VLOOKUP(E48,SPESA!$J$5:$K$1293,2,0)</f>
        <v>ONERI PREVIDENZIALI PERIODI PREGRESSI</v>
      </c>
      <c r="K48">
        <f>VLOOKUP(E48,SPESA!$J$7:$AS$1293,36,0)</f>
        <v>0</v>
      </c>
      <c r="L48" s="130">
        <f t="shared" si="1"/>
        <v>0</v>
      </c>
    </row>
    <row r="49" spans="1:12" hidden="1">
      <c r="A49" s="122" t="s">
        <v>1163</v>
      </c>
      <c r="B49" s="122" t="s">
        <v>1203</v>
      </c>
      <c r="C49" s="122">
        <v>6300</v>
      </c>
      <c r="D49" s="122">
        <v>71</v>
      </c>
      <c r="E49" s="122" t="str">
        <f t="shared" si="0"/>
        <v>6300/71</v>
      </c>
      <c r="F49" s="122" t="s">
        <v>1210</v>
      </c>
      <c r="G49" s="122">
        <v>351</v>
      </c>
      <c r="H49" s="122" t="s">
        <v>1170</v>
      </c>
      <c r="I49" s="122">
        <v>0</v>
      </c>
      <c r="J49" t="e">
        <f>VLOOKUP(E49,SPESA!$J$5:$K$1293,2,0)</f>
        <v>#N/A</v>
      </c>
      <c r="L49" s="130">
        <f t="shared" si="1"/>
        <v>0</v>
      </c>
    </row>
    <row r="50" spans="1:12" hidden="1">
      <c r="A50" s="122" t="s">
        <v>1163</v>
      </c>
      <c r="B50" s="122" t="s">
        <v>1199</v>
      </c>
      <c r="C50" s="122">
        <v>6800</v>
      </c>
      <c r="D50" s="122">
        <v>0</v>
      </c>
      <c r="E50" s="122" t="str">
        <f t="shared" si="0"/>
        <v>6800/0</v>
      </c>
      <c r="F50" s="122" t="s">
        <v>1211</v>
      </c>
      <c r="G50" s="122">
        <v>350</v>
      </c>
      <c r="H50" s="122" t="s">
        <v>1178</v>
      </c>
      <c r="I50" s="122">
        <v>0</v>
      </c>
      <c r="J50" t="str">
        <f>VLOOKUP(E50,SPESA!$J$5:$K$1293,2,0)</f>
        <v>SEGRETARIO COMUNALE DIRITTI DI ROGITO E RELATIVI ONERI CONTR IBUTIVI</v>
      </c>
      <c r="K50">
        <f>VLOOKUP(E50,SPESA!$J$7:$AS$1293,36,0)</f>
        <v>0</v>
      </c>
      <c r="L50" s="130">
        <f t="shared" si="1"/>
        <v>0</v>
      </c>
    </row>
    <row r="51" spans="1:12" hidden="1">
      <c r="A51" s="122" t="s">
        <v>1163</v>
      </c>
      <c r="B51" s="122" t="s">
        <v>1200</v>
      </c>
      <c r="C51" s="122">
        <v>6800</v>
      </c>
      <c r="D51" s="122">
        <v>71</v>
      </c>
      <c r="E51" s="122" t="str">
        <f t="shared" si="0"/>
        <v>6800/71</v>
      </c>
      <c r="F51" s="122" t="s">
        <v>1212</v>
      </c>
      <c r="G51" s="122">
        <v>350</v>
      </c>
      <c r="H51" s="122" t="s">
        <v>1178</v>
      </c>
      <c r="I51" s="122">
        <v>0</v>
      </c>
      <c r="J51" t="str">
        <f>VLOOKUP(E51,SPESA!$J$5:$K$1293,2,0)</f>
        <v>F.P.V. SEGRETARIO COMUNALE DIRITTI DI ROGITO E RELATIVI ONERI CONTR IBUTIVI</v>
      </c>
      <c r="K51">
        <f>VLOOKUP(E51,SPESA!$J$7:$AS$1293,36,0)</f>
        <v>0</v>
      </c>
      <c r="L51" s="130">
        <f t="shared" si="1"/>
        <v>0</v>
      </c>
    </row>
    <row r="52" spans="1:12" hidden="1">
      <c r="A52" s="122" t="s">
        <v>1163</v>
      </c>
      <c r="B52" s="122" t="s">
        <v>1213</v>
      </c>
      <c r="C52" s="122">
        <v>6801</v>
      </c>
      <c r="D52" s="122">
        <v>0</v>
      </c>
      <c r="E52" s="122" t="str">
        <f t="shared" si="0"/>
        <v>6801/0</v>
      </c>
      <c r="F52" s="122" t="s">
        <v>50</v>
      </c>
      <c r="G52" s="122">
        <v>351</v>
      </c>
      <c r="H52" s="122" t="s">
        <v>1170</v>
      </c>
      <c r="I52" s="122">
        <v>0</v>
      </c>
      <c r="J52" t="str">
        <f>VLOOKUP(E52,SPESA!$J$5:$K$1293,2,0)</f>
        <v>BUONI PASTO SEGRETARI COMUNALI</v>
      </c>
      <c r="K52">
        <f>VLOOKUP(E52,SPESA!$J$7:$AS$1293,36,0)</f>
        <v>0</v>
      </c>
      <c r="L52" s="130">
        <f t="shared" si="1"/>
        <v>0</v>
      </c>
    </row>
    <row r="53" spans="1:12" hidden="1">
      <c r="A53" s="122" t="s">
        <v>1163</v>
      </c>
      <c r="B53" s="122" t="s">
        <v>1203</v>
      </c>
      <c r="C53" s="122">
        <v>6801</v>
      </c>
      <c r="D53" s="122">
        <v>71</v>
      </c>
      <c r="E53" s="122" t="str">
        <f t="shared" si="0"/>
        <v>6801/71</v>
      </c>
      <c r="F53" s="122" t="s">
        <v>1214</v>
      </c>
      <c r="G53" s="122">
        <v>351</v>
      </c>
      <c r="H53" s="122" t="s">
        <v>1170</v>
      </c>
      <c r="I53" s="122">
        <v>0</v>
      </c>
      <c r="J53" t="e">
        <f>VLOOKUP(E53,SPESA!$J$5:$K$1293,2,0)</f>
        <v>#N/A</v>
      </c>
      <c r="L53" s="130">
        <f t="shared" si="1"/>
        <v>0</v>
      </c>
    </row>
    <row r="54" spans="1:12" hidden="1">
      <c r="A54" s="122" t="s">
        <v>1163</v>
      </c>
      <c r="B54" s="122" t="s">
        <v>1215</v>
      </c>
      <c r="C54" s="122">
        <v>8100</v>
      </c>
      <c r="D54" s="122">
        <v>0</v>
      </c>
      <c r="E54" s="122" t="str">
        <f t="shared" si="0"/>
        <v>8100/0</v>
      </c>
      <c r="F54" s="122" t="s">
        <v>51</v>
      </c>
      <c r="G54" s="122">
        <v>357</v>
      </c>
      <c r="H54" s="122" t="s">
        <v>1167</v>
      </c>
      <c r="I54" s="122">
        <v>0</v>
      </c>
      <c r="J54" t="str">
        <f>VLOOKUP(E54,SPESA!$J$5:$K$1293,2,0)</f>
        <v>ACQUISTO BENI GESTIONE UFFICIO</v>
      </c>
      <c r="K54">
        <f>VLOOKUP(E54,SPESA!$J$7:$AS$1293,36,0)</f>
        <v>0</v>
      </c>
      <c r="L54" s="130">
        <f t="shared" si="1"/>
        <v>0</v>
      </c>
    </row>
    <row r="55" spans="1:12">
      <c r="A55" s="122" t="s">
        <v>1163</v>
      </c>
      <c r="B55" s="122" t="s">
        <v>1215</v>
      </c>
      <c r="C55" s="122">
        <v>8100</v>
      </c>
      <c r="D55" s="122">
        <v>1</v>
      </c>
      <c r="E55" s="122" t="str">
        <f t="shared" si="0"/>
        <v>8100/1</v>
      </c>
      <c r="F55" s="122" t="s">
        <v>52</v>
      </c>
      <c r="G55" s="122">
        <v>351</v>
      </c>
      <c r="H55" s="122" t="s">
        <v>1170</v>
      </c>
      <c r="I55" s="123">
        <v>1717.67</v>
      </c>
      <c r="J55" t="str">
        <f>VLOOKUP(E55,SPESA!$J$5:$K$1293,2,0)</f>
        <v>ACQUISTO CANCELLERIA PER UFFICIO</v>
      </c>
      <c r="K55">
        <f>VLOOKUP(E55,SPESA!$J$7:$AS$1293,36,0)</f>
        <v>1717.67</v>
      </c>
      <c r="L55" s="130">
        <f t="shared" si="1"/>
        <v>0</v>
      </c>
    </row>
    <row r="56" spans="1:12">
      <c r="A56" s="122" t="s">
        <v>1163</v>
      </c>
      <c r="B56" s="122" t="s">
        <v>1216</v>
      </c>
      <c r="C56" s="122">
        <v>8100</v>
      </c>
      <c r="D56" s="122">
        <v>2</v>
      </c>
      <c r="E56" s="122" t="str">
        <f t="shared" si="0"/>
        <v>8100/2</v>
      </c>
      <c r="F56" s="122" t="s">
        <v>53</v>
      </c>
      <c r="G56" s="122">
        <v>357</v>
      </c>
      <c r="H56" s="122" t="s">
        <v>1167</v>
      </c>
      <c r="I56" s="122">
        <v>376</v>
      </c>
      <c r="J56" t="str">
        <f>VLOOKUP(E56,SPESA!$J$5:$K$1293,2,0)</f>
        <v>ACQUISTO CARBURANTE PER MEZZI COMUNALI</v>
      </c>
      <c r="K56">
        <f>VLOOKUP(E56,SPESA!$J$7:$AS$1293,36,0)</f>
        <v>376</v>
      </c>
      <c r="L56" s="130">
        <f t="shared" si="1"/>
        <v>0</v>
      </c>
    </row>
    <row r="57" spans="1:12" hidden="1">
      <c r="A57" s="122" t="s">
        <v>1163</v>
      </c>
      <c r="B57" s="122" t="s">
        <v>1217</v>
      </c>
      <c r="C57" s="122">
        <v>8100</v>
      </c>
      <c r="D57" s="122">
        <v>3</v>
      </c>
      <c r="E57" s="122" t="str">
        <f t="shared" si="0"/>
        <v>8100/3</v>
      </c>
      <c r="F57" s="122" t="s">
        <v>54</v>
      </c>
      <c r="G57" s="122">
        <v>357</v>
      </c>
      <c r="H57" s="122" t="s">
        <v>1167</v>
      </c>
      <c r="I57" s="122">
        <v>0</v>
      </c>
      <c r="J57" t="str">
        <f>VLOOKUP(E57,SPESA!$J$5:$K$1293,2,0)</f>
        <v>ACQUISTO VESTIARIO PER DIPENDENTI UFFICIO</v>
      </c>
      <c r="K57">
        <f>VLOOKUP(E57,SPESA!$J$7:$AS$1293,36,0)</f>
        <v>0</v>
      </c>
      <c r="L57" s="130">
        <f t="shared" si="1"/>
        <v>0</v>
      </c>
    </row>
    <row r="58" spans="1:12">
      <c r="A58" s="122" t="s">
        <v>1163</v>
      </c>
      <c r="B58" s="122" t="s">
        <v>1218</v>
      </c>
      <c r="C58" s="122">
        <v>8100</v>
      </c>
      <c r="D58" s="122">
        <v>4</v>
      </c>
      <c r="E58" s="122" t="str">
        <f t="shared" si="0"/>
        <v>8100/4</v>
      </c>
      <c r="F58" s="122" t="s">
        <v>55</v>
      </c>
      <c r="G58" s="122">
        <v>351</v>
      </c>
      <c r="H58" s="122" t="s">
        <v>1170</v>
      </c>
      <c r="I58" s="123">
        <v>2277.71</v>
      </c>
      <c r="J58" t="str">
        <f>VLOOKUP(E58,SPESA!$J$5:$K$1293,2,0)</f>
        <v>SPESE DI ECONOMATO - ACQUISTO BENI</v>
      </c>
      <c r="K58">
        <f>VLOOKUP(E58,SPESA!$J$7:$AS$1293,36,0)</f>
        <v>2277.71</v>
      </c>
      <c r="L58" s="130">
        <f t="shared" si="1"/>
        <v>0</v>
      </c>
    </row>
    <row r="59" spans="1:12">
      <c r="A59" s="122" t="s">
        <v>1163</v>
      </c>
      <c r="B59" s="122" t="s">
        <v>1218</v>
      </c>
      <c r="C59" s="122">
        <v>8100</v>
      </c>
      <c r="D59" s="122">
        <v>10</v>
      </c>
      <c r="E59" s="122" t="str">
        <f t="shared" si="0"/>
        <v>8100/10</v>
      </c>
      <c r="F59" s="122" t="s">
        <v>56</v>
      </c>
      <c r="G59" s="122">
        <v>357</v>
      </c>
      <c r="H59" s="122" t="s">
        <v>1167</v>
      </c>
      <c r="I59" s="122">
        <v>492.26</v>
      </c>
      <c r="J59" t="str">
        <f>VLOOKUP(E59,SPESA!$J$5:$K$1293,2,0)</f>
        <v>ACQUISTO BENI DIVERSI PER GESTIONE UFFICIO</v>
      </c>
      <c r="K59">
        <f>VLOOKUP(E59,SPESA!$J$7:$AS$1293,36,0)</f>
        <v>492.26</v>
      </c>
      <c r="L59" s="130">
        <f t="shared" si="1"/>
        <v>0</v>
      </c>
    </row>
    <row r="60" spans="1:12" hidden="1">
      <c r="A60" s="122" t="s">
        <v>1163</v>
      </c>
      <c r="B60" s="122" t="s">
        <v>1200</v>
      </c>
      <c r="C60" s="122">
        <v>8100</v>
      </c>
      <c r="D60" s="122">
        <v>51</v>
      </c>
      <c r="E60" s="122" t="str">
        <f t="shared" si="0"/>
        <v>8100/51</v>
      </c>
      <c r="F60" s="122" t="s">
        <v>57</v>
      </c>
      <c r="G60" s="122">
        <v>351</v>
      </c>
      <c r="H60" s="122" t="s">
        <v>1170</v>
      </c>
      <c r="I60" s="122">
        <v>0</v>
      </c>
      <c r="J60" t="str">
        <f>VLOOKUP(E60,SPESA!$J$5:$K$1293,2,0)</f>
        <v>F.P.V. ACQUISTO CANCELLERIA PER UFFICIO</v>
      </c>
      <c r="K60">
        <f>VLOOKUP(E60,SPESA!$J$7:$AS$1293,36,0)</f>
        <v>0</v>
      </c>
      <c r="L60" s="130">
        <f t="shared" si="1"/>
        <v>0</v>
      </c>
    </row>
    <row r="61" spans="1:12" hidden="1">
      <c r="A61" s="122" t="s">
        <v>1163</v>
      </c>
      <c r="B61" s="122" t="s">
        <v>1200</v>
      </c>
      <c r="C61" s="122">
        <v>8100</v>
      </c>
      <c r="D61" s="122">
        <v>52</v>
      </c>
      <c r="E61" s="122" t="str">
        <f t="shared" si="0"/>
        <v>8100/52</v>
      </c>
      <c r="F61" s="122" t="s">
        <v>58</v>
      </c>
      <c r="G61" s="122">
        <v>357</v>
      </c>
      <c r="H61" s="122" t="s">
        <v>1167</v>
      </c>
      <c r="I61" s="122">
        <v>0</v>
      </c>
      <c r="J61" t="str">
        <f>VLOOKUP(E61,SPESA!$J$5:$K$1293,2,0)</f>
        <v>F.P.V. ACQUISTO CARBURANTE PER MEZZI COMUNALI</v>
      </c>
      <c r="K61">
        <f>VLOOKUP(E61,SPESA!$J$7:$AS$1293,36,0)</f>
        <v>0</v>
      </c>
      <c r="L61" s="130">
        <f t="shared" si="1"/>
        <v>0</v>
      </c>
    </row>
    <row r="62" spans="1:12" hidden="1">
      <c r="A62" s="122" t="s">
        <v>1163</v>
      </c>
      <c r="B62" s="122" t="s">
        <v>1203</v>
      </c>
      <c r="C62" s="122">
        <v>8100</v>
      </c>
      <c r="D62" s="122">
        <v>53</v>
      </c>
      <c r="E62" s="122" t="str">
        <f t="shared" si="0"/>
        <v>8100/53</v>
      </c>
      <c r="F62" s="122" t="s">
        <v>286</v>
      </c>
      <c r="G62" s="122">
        <v>357</v>
      </c>
      <c r="H62" s="122" t="s">
        <v>1167</v>
      </c>
      <c r="I62" s="122">
        <v>0</v>
      </c>
      <c r="J62" t="e">
        <f>VLOOKUP(E62,SPESA!$J$5:$K$1293,2,0)</f>
        <v>#N/A</v>
      </c>
      <c r="L62" s="130">
        <f t="shared" si="1"/>
        <v>0</v>
      </c>
    </row>
    <row r="63" spans="1:12" hidden="1">
      <c r="A63" s="122" t="s">
        <v>1163</v>
      </c>
      <c r="B63" s="122" t="s">
        <v>1200</v>
      </c>
      <c r="C63" s="122">
        <v>8100</v>
      </c>
      <c r="D63" s="122">
        <v>54</v>
      </c>
      <c r="E63" s="122" t="str">
        <f t="shared" si="0"/>
        <v>8100/54</v>
      </c>
      <c r="F63" s="122" t="s">
        <v>59</v>
      </c>
      <c r="G63" s="122">
        <v>351</v>
      </c>
      <c r="H63" s="122" t="s">
        <v>1170</v>
      </c>
      <c r="I63" s="122">
        <v>0</v>
      </c>
      <c r="J63" t="str">
        <f>VLOOKUP(E63,SPESA!$J$5:$K$1293,2,0)</f>
        <v>F.P.V. SPESE DI ECONOMATO - ACQUISTO BENI</v>
      </c>
      <c r="K63">
        <f>VLOOKUP(E63,SPESA!$J$7:$AS$1293,36,0)</f>
        <v>0</v>
      </c>
      <c r="L63" s="130">
        <f t="shared" si="1"/>
        <v>0</v>
      </c>
    </row>
    <row r="64" spans="1:12" hidden="1">
      <c r="A64" s="122" t="s">
        <v>1163</v>
      </c>
      <c r="B64" s="122" t="s">
        <v>1200</v>
      </c>
      <c r="C64" s="122">
        <v>8100</v>
      </c>
      <c r="D64" s="122">
        <v>60</v>
      </c>
      <c r="E64" s="122" t="str">
        <f t="shared" si="0"/>
        <v>8100/60</v>
      </c>
      <c r="F64" s="122" t="s">
        <v>60</v>
      </c>
      <c r="G64" s="122">
        <v>357</v>
      </c>
      <c r="H64" s="122" t="s">
        <v>1167</v>
      </c>
      <c r="I64" s="122">
        <v>0</v>
      </c>
      <c r="J64" t="str">
        <f>VLOOKUP(E64,SPESA!$J$5:$K$1293,2,0)</f>
        <v>F.P.V. ACQUISTO BENI DIVERSI PER GESTIONE UFFICIO</v>
      </c>
      <c r="K64">
        <f>VLOOKUP(E64,SPESA!$J$7:$AS$1293,36,0)</f>
        <v>0</v>
      </c>
      <c r="L64" s="130">
        <f t="shared" si="1"/>
        <v>0</v>
      </c>
    </row>
    <row r="65" spans="1:12" hidden="1">
      <c r="A65" s="122" t="s">
        <v>1163</v>
      </c>
      <c r="B65" s="122" t="s">
        <v>1203</v>
      </c>
      <c r="C65" s="122">
        <v>8100</v>
      </c>
      <c r="D65" s="122">
        <v>71</v>
      </c>
      <c r="E65" s="122" t="str">
        <f t="shared" si="0"/>
        <v>8100/71</v>
      </c>
      <c r="F65" s="122" t="s">
        <v>1219</v>
      </c>
      <c r="G65" s="122">
        <v>357</v>
      </c>
      <c r="H65" s="122" t="s">
        <v>1167</v>
      </c>
      <c r="I65" s="122">
        <v>0</v>
      </c>
      <c r="J65" t="e">
        <f>VLOOKUP(E65,SPESA!$J$5:$K$1293,2,0)</f>
        <v>#N/A</v>
      </c>
      <c r="L65" s="130">
        <f t="shared" si="1"/>
        <v>0</v>
      </c>
    </row>
    <row r="66" spans="1:12" hidden="1">
      <c r="A66" s="122" t="s">
        <v>1163</v>
      </c>
      <c r="B66" s="122" t="s">
        <v>1218</v>
      </c>
      <c r="C66" s="122">
        <v>8500</v>
      </c>
      <c r="D66" s="122">
        <v>1</v>
      </c>
      <c r="E66" s="122" t="str">
        <f t="shared" si="0"/>
        <v>8500/1</v>
      </c>
      <c r="F66" s="122" t="s">
        <v>61</v>
      </c>
      <c r="G66" s="122">
        <v>357</v>
      </c>
      <c r="H66" s="122" t="s">
        <v>1167</v>
      </c>
      <c r="I66" s="122">
        <v>0</v>
      </c>
      <c r="J66" t="str">
        <f>VLOOKUP(E66,SPESA!$J$5:$K$1293,2,0)</f>
        <v>ACQUISTO BENI PER PUBBLICHE RELAZIONI</v>
      </c>
      <c r="K66">
        <f>VLOOKUP(E66,SPESA!$J$7:$AS$1293,36,0)</f>
        <v>0</v>
      </c>
      <c r="L66" s="130">
        <f t="shared" si="1"/>
        <v>0</v>
      </c>
    </row>
    <row r="67" spans="1:12">
      <c r="A67" s="122" t="s">
        <v>1163</v>
      </c>
      <c r="B67" s="122" t="s">
        <v>1218</v>
      </c>
      <c r="C67" s="122">
        <v>8500</v>
      </c>
      <c r="D67" s="122">
        <v>2</v>
      </c>
      <c r="E67" s="122" t="str">
        <f t="shared" si="0"/>
        <v>8500/2</v>
      </c>
      <c r="F67" s="122" t="s">
        <v>62</v>
      </c>
      <c r="G67" s="122">
        <v>400</v>
      </c>
      <c r="H67" s="122" t="s">
        <v>1220</v>
      </c>
      <c r="I67" s="122">
        <v>300</v>
      </c>
      <c r="J67" t="str">
        <f>VLOOKUP(E67,SPESA!$J$5:$K$1293,2,0)</f>
        <v>ACQUISTO BENI CELEBRAZIONI FESTE NAZIONALI E CIVILI</v>
      </c>
      <c r="K67">
        <f>VLOOKUP(E67,SPESA!$J$7:$AS$1293,36,0)</f>
        <v>300</v>
      </c>
      <c r="L67" s="130">
        <f t="shared" si="1"/>
        <v>0</v>
      </c>
    </row>
    <row r="68" spans="1:12" hidden="1">
      <c r="A68" s="122" t="s">
        <v>1163</v>
      </c>
      <c r="B68" s="122" t="s">
        <v>1200</v>
      </c>
      <c r="C68" s="122">
        <v>8500</v>
      </c>
      <c r="D68" s="122">
        <v>51</v>
      </c>
      <c r="E68" s="122" t="str">
        <f t="shared" ref="E68:E131" si="2">CONCATENATE(C68,"/",D68)</f>
        <v>8500/51</v>
      </c>
      <c r="F68" s="122" t="s">
        <v>63</v>
      </c>
      <c r="G68" s="122">
        <v>357</v>
      </c>
      <c r="H68" s="122" t="s">
        <v>1167</v>
      </c>
      <c r="I68" s="122">
        <v>0</v>
      </c>
      <c r="J68" t="str">
        <f>VLOOKUP(E68,SPESA!$J$5:$K$1293,2,0)</f>
        <v>F.P.V. ACQUISTO BENI PER PUBBLICHE RELAZIONI</v>
      </c>
      <c r="K68">
        <f>VLOOKUP(E68,SPESA!$J$7:$AS$1293,36,0)</f>
        <v>0</v>
      </c>
      <c r="L68" s="130">
        <f t="shared" si="1"/>
        <v>0</v>
      </c>
    </row>
    <row r="69" spans="1:12" hidden="1">
      <c r="A69" s="122" t="s">
        <v>1163</v>
      </c>
      <c r="B69" s="122" t="s">
        <v>1203</v>
      </c>
      <c r="C69" s="122">
        <v>8500</v>
      </c>
      <c r="D69" s="122">
        <v>52</v>
      </c>
      <c r="E69" s="122" t="str">
        <f t="shared" si="2"/>
        <v>8500/52</v>
      </c>
      <c r="F69" s="122" t="s">
        <v>1221</v>
      </c>
      <c r="G69" s="122">
        <v>400</v>
      </c>
      <c r="H69" s="122" t="s">
        <v>1220</v>
      </c>
      <c r="I69" s="122">
        <v>0</v>
      </c>
      <c r="J69" t="e">
        <f>VLOOKUP(E69,SPESA!$J$5:$K$1293,2,0)</f>
        <v>#N/A</v>
      </c>
      <c r="L69" s="130">
        <f t="shared" si="1"/>
        <v>0</v>
      </c>
    </row>
    <row r="70" spans="1:12" hidden="1">
      <c r="A70" s="122" t="s">
        <v>1163</v>
      </c>
      <c r="B70" s="122" t="s">
        <v>1218</v>
      </c>
      <c r="C70" s="122">
        <v>9000</v>
      </c>
      <c r="D70" s="122">
        <v>0</v>
      </c>
      <c r="E70" s="122" t="str">
        <f t="shared" si="2"/>
        <v>9000/0</v>
      </c>
      <c r="F70" s="122" t="s">
        <v>64</v>
      </c>
      <c r="G70" s="122">
        <v>357</v>
      </c>
      <c r="H70" s="122" t="s">
        <v>1167</v>
      </c>
      <c r="I70" s="122">
        <v>0</v>
      </c>
      <c r="J70" t="str">
        <f>VLOOKUP(E70,SPESA!$J$5:$K$1293,2,0)</f>
        <v>SERVIZI DI PUBBLICHE RELAZIONI - ACQUISTO DI BENI</v>
      </c>
      <c r="K70">
        <f>VLOOKUP(E70,SPESA!$J$7:$AS$1293,36,0)</f>
        <v>0</v>
      </c>
      <c r="L70" s="130">
        <f t="shared" si="1"/>
        <v>0</v>
      </c>
    </row>
    <row r="71" spans="1:12" hidden="1">
      <c r="A71" s="122" t="s">
        <v>1163</v>
      </c>
      <c r="B71" s="122" t="s">
        <v>1203</v>
      </c>
      <c r="C71" s="122">
        <v>9000</v>
      </c>
      <c r="D71" s="122">
        <v>71</v>
      </c>
      <c r="E71" s="122" t="str">
        <f t="shared" si="2"/>
        <v>9000/71</v>
      </c>
      <c r="F71" s="122" t="s">
        <v>1222</v>
      </c>
      <c r="G71" s="122">
        <v>357</v>
      </c>
      <c r="H71" s="122" t="s">
        <v>1167</v>
      </c>
      <c r="I71" s="122">
        <v>0</v>
      </c>
      <c r="J71" t="e">
        <f>VLOOKUP(E71,SPESA!$J$5:$K$1293,2,0)</f>
        <v>#N/A</v>
      </c>
      <c r="L71" s="130">
        <f t="shared" ref="L71:L134" si="3">+I71-K71</f>
        <v>0</v>
      </c>
    </row>
    <row r="72" spans="1:12">
      <c r="A72" s="122" t="s">
        <v>1163</v>
      </c>
      <c r="B72" s="122" t="s">
        <v>1223</v>
      </c>
      <c r="C72" s="122">
        <v>10100</v>
      </c>
      <c r="D72" s="122">
        <v>0</v>
      </c>
      <c r="E72" s="122" t="str">
        <f t="shared" si="2"/>
        <v>10100/0</v>
      </c>
      <c r="F72" s="122" t="s">
        <v>65</v>
      </c>
      <c r="G72" s="122">
        <v>357</v>
      </c>
      <c r="H72" s="122" t="s">
        <v>1167</v>
      </c>
      <c r="I72" s="122">
        <v>950</v>
      </c>
      <c r="J72" t="str">
        <f>VLOOKUP(E72,SPESA!$J$5:$K$1293,2,0)</f>
        <v>SPESE DI GESTIONE DI SEGRETERIA GENERALE DELL'ENTE</v>
      </c>
      <c r="K72">
        <f>VLOOKUP(E72,SPESA!$J$7:$AS$1293,36,0)</f>
        <v>950</v>
      </c>
      <c r="L72" s="130">
        <f t="shared" si="3"/>
        <v>0</v>
      </c>
    </row>
    <row r="73" spans="1:12" hidden="1">
      <c r="A73" s="122" t="s">
        <v>1163</v>
      </c>
      <c r="B73" s="122" t="s">
        <v>1223</v>
      </c>
      <c r="C73" s="122">
        <v>10100</v>
      </c>
      <c r="D73" s="122">
        <v>1</v>
      </c>
      <c r="E73" s="122" t="str">
        <f t="shared" si="2"/>
        <v>10100/1</v>
      </c>
      <c r="F73" s="122" t="s">
        <v>100</v>
      </c>
      <c r="G73" s="122">
        <v>351</v>
      </c>
      <c r="H73" s="122" t="s">
        <v>1170</v>
      </c>
      <c r="I73" s="122">
        <v>0</v>
      </c>
      <c r="J73" t="str">
        <f>VLOOKUP(E73,SPESA!$J$5:$K$1293,2,0)</f>
        <v>SPESE PER CONCORSI A POSTI DI RUOLO VANCANTI IN ORGANICO</v>
      </c>
      <c r="K73">
        <f>VLOOKUP(E73,SPESA!$J$7:$AS$1293,36,0)</f>
        <v>0</v>
      </c>
      <c r="L73" s="130">
        <f t="shared" si="3"/>
        <v>0</v>
      </c>
    </row>
    <row r="74" spans="1:12" hidden="1">
      <c r="A74" s="122" t="s">
        <v>1163</v>
      </c>
      <c r="B74" s="122" t="s">
        <v>1223</v>
      </c>
      <c r="C74" s="122">
        <v>10100</v>
      </c>
      <c r="D74" s="122">
        <v>2</v>
      </c>
      <c r="E74" s="122" t="str">
        <f t="shared" si="2"/>
        <v>10100/2</v>
      </c>
      <c r="F74" s="122" t="s">
        <v>67</v>
      </c>
      <c r="G74" s="122">
        <v>350</v>
      </c>
      <c r="H74" s="122" t="s">
        <v>1178</v>
      </c>
      <c r="I74" s="122">
        <v>0</v>
      </c>
      <c r="J74" t="str">
        <f>VLOOKUP(E74,SPESA!$J$5:$K$1293,2,0)</f>
        <v>SPESE PER TRASCRIZIONE VERBALI CONSIGLIO COMUNALE</v>
      </c>
      <c r="K74">
        <f>VLOOKUP(E74,SPESA!$J$7:$AS$1293,36,0)</f>
        <v>0</v>
      </c>
      <c r="L74" s="130">
        <f t="shared" si="3"/>
        <v>0</v>
      </c>
    </row>
    <row r="75" spans="1:12">
      <c r="A75" s="122" t="s">
        <v>1163</v>
      </c>
      <c r="B75" s="122" t="s">
        <v>1224</v>
      </c>
      <c r="C75" s="122">
        <v>10100</v>
      </c>
      <c r="D75" s="122">
        <v>3</v>
      </c>
      <c r="E75" s="122" t="str">
        <f t="shared" si="2"/>
        <v>10100/3</v>
      </c>
      <c r="F75" s="122" t="s">
        <v>68</v>
      </c>
      <c r="G75" s="122">
        <v>357</v>
      </c>
      <c r="H75" s="122" t="s">
        <v>1167</v>
      </c>
      <c r="I75" s="123">
        <v>10511.87</v>
      </c>
      <c r="J75" t="str">
        <f>VLOOKUP(E75,SPESA!$J$5:$K$1293,2,0)</f>
        <v>SPESE POSTALI UFFICI COMUNALI</v>
      </c>
      <c r="K75">
        <f>VLOOKUP(E75,SPESA!$J$7:$AS$1293,36,0)</f>
        <v>10511.87</v>
      </c>
      <c r="L75" s="130">
        <f t="shared" si="3"/>
        <v>0</v>
      </c>
    </row>
    <row r="76" spans="1:12">
      <c r="A76" s="122" t="s">
        <v>1163</v>
      </c>
      <c r="B76" s="122" t="s">
        <v>1225</v>
      </c>
      <c r="C76" s="122">
        <v>10100</v>
      </c>
      <c r="D76" s="122">
        <v>4</v>
      </c>
      <c r="E76" s="122" t="str">
        <f t="shared" si="2"/>
        <v>10100/4</v>
      </c>
      <c r="F76" s="122" t="s">
        <v>69</v>
      </c>
      <c r="G76" s="122">
        <v>402</v>
      </c>
      <c r="H76" s="122" t="s">
        <v>1226</v>
      </c>
      <c r="I76" s="123">
        <v>4500</v>
      </c>
      <c r="J76" t="str">
        <f>VLOOKUP(E76,SPESA!$J$5:$K$1293,2,0)</f>
        <v>SPESE PER MENSA DIPENDENTI</v>
      </c>
      <c r="K76">
        <f>VLOOKUP(E76,SPESA!$J$7:$AS$1293,36,0)</f>
        <v>4500</v>
      </c>
      <c r="L76" s="130">
        <f t="shared" si="3"/>
        <v>0</v>
      </c>
    </row>
    <row r="77" spans="1:12">
      <c r="A77" s="122" t="s">
        <v>1163</v>
      </c>
      <c r="B77" s="122" t="s">
        <v>1223</v>
      </c>
      <c r="C77" s="122">
        <v>10100</v>
      </c>
      <c r="D77" s="122">
        <v>5</v>
      </c>
      <c r="E77" s="122" t="str">
        <f t="shared" si="2"/>
        <v>10100/5</v>
      </c>
      <c r="F77" s="122" t="s">
        <v>70</v>
      </c>
      <c r="G77" s="122">
        <v>357</v>
      </c>
      <c r="H77" s="122" t="s">
        <v>1167</v>
      </c>
      <c r="I77" s="122">
        <v>976</v>
      </c>
      <c r="J77" t="str">
        <f>VLOOKUP(E77,SPESA!$J$5:$K$1293,2,0)</f>
        <v>SPESA PER VIDEOCOMUNICAZIONE ISTITUZIONALE</v>
      </c>
      <c r="K77">
        <f>VLOOKUP(E77,SPESA!$J$7:$AS$1293,36,0)</f>
        <v>976</v>
      </c>
      <c r="L77" s="130">
        <f t="shared" si="3"/>
        <v>0</v>
      </c>
    </row>
    <row r="78" spans="1:12">
      <c r="A78" s="122" t="s">
        <v>1163</v>
      </c>
      <c r="B78" s="122" t="s">
        <v>1227</v>
      </c>
      <c r="C78" s="122">
        <v>10100</v>
      </c>
      <c r="D78" s="122">
        <v>15</v>
      </c>
      <c r="E78" s="122" t="str">
        <f t="shared" si="2"/>
        <v>10100/15</v>
      </c>
      <c r="F78" s="122" t="s">
        <v>71</v>
      </c>
      <c r="G78" s="122">
        <v>351</v>
      </c>
      <c r="H78" s="122" t="s">
        <v>1170</v>
      </c>
      <c r="I78" s="122">
        <v>267</v>
      </c>
      <c r="J78" t="str">
        <f>VLOOKUP(E78,SPESA!$J$5:$K$1293,2,0)</f>
        <v>MISSIONI DIPENDENTI COMUNALI - UFFICIO SEGRETERIA</v>
      </c>
      <c r="K78">
        <f>VLOOKUP(E78,SPESA!$J$7:$AS$1293,36,0)</f>
        <v>267</v>
      </c>
      <c r="L78" s="130">
        <f t="shared" si="3"/>
        <v>0</v>
      </c>
    </row>
    <row r="79" spans="1:12" hidden="1">
      <c r="A79" s="122" t="s">
        <v>1163</v>
      </c>
      <c r="B79" s="122" t="s">
        <v>1203</v>
      </c>
      <c r="C79" s="122">
        <v>10100</v>
      </c>
      <c r="D79" s="122">
        <v>51</v>
      </c>
      <c r="E79" s="122" t="str">
        <f t="shared" si="2"/>
        <v>10100/51</v>
      </c>
      <c r="F79" s="122" t="s">
        <v>1228</v>
      </c>
      <c r="G79" s="122">
        <v>351</v>
      </c>
      <c r="H79" s="122" t="s">
        <v>1170</v>
      </c>
      <c r="I79" s="122">
        <v>0</v>
      </c>
      <c r="J79" t="e">
        <f>VLOOKUP(E79,SPESA!$J$5:$K$1293,2,0)</f>
        <v>#N/A</v>
      </c>
      <c r="L79" s="130">
        <f t="shared" si="3"/>
        <v>0</v>
      </c>
    </row>
    <row r="80" spans="1:12" hidden="1">
      <c r="A80" s="122" t="s">
        <v>1163</v>
      </c>
      <c r="B80" s="122" t="s">
        <v>1200</v>
      </c>
      <c r="C80" s="122">
        <v>10100</v>
      </c>
      <c r="D80" s="122">
        <v>52</v>
      </c>
      <c r="E80" s="122" t="str">
        <f t="shared" si="2"/>
        <v>10100/52</v>
      </c>
      <c r="F80" s="122" t="s">
        <v>72</v>
      </c>
      <c r="G80" s="122">
        <v>350</v>
      </c>
      <c r="H80" s="122" t="s">
        <v>1178</v>
      </c>
      <c r="I80" s="122">
        <v>0</v>
      </c>
      <c r="J80" t="str">
        <f>VLOOKUP(E80,SPESA!$J$5:$K$1293,2,0)</f>
        <v>F.P.V. SPESE PER TRASCRIZIONE VERBALI CONSIGLIO COMUNALE</v>
      </c>
      <c r="K80">
        <f>VLOOKUP(E80,SPESA!$J$7:$AS$1293,36,0)</f>
        <v>0</v>
      </c>
      <c r="L80" s="130">
        <f t="shared" si="3"/>
        <v>0</v>
      </c>
    </row>
    <row r="81" spans="1:12" hidden="1">
      <c r="A81" s="122" t="s">
        <v>1163</v>
      </c>
      <c r="B81" s="122" t="s">
        <v>1200</v>
      </c>
      <c r="C81" s="122">
        <v>10100</v>
      </c>
      <c r="D81" s="122">
        <v>53</v>
      </c>
      <c r="E81" s="122" t="str">
        <f t="shared" si="2"/>
        <v>10100/53</v>
      </c>
      <c r="F81" s="122" t="s">
        <v>73</v>
      </c>
      <c r="G81" s="122">
        <v>357</v>
      </c>
      <c r="H81" s="122" t="s">
        <v>1167</v>
      </c>
      <c r="I81" s="122">
        <v>0</v>
      </c>
      <c r="J81" t="str">
        <f>VLOOKUP(E81,SPESA!$J$5:$K$1293,2,0)</f>
        <v>F.P.V. SPESE POSTALI UFFICI COMUNALI</v>
      </c>
      <c r="K81">
        <f>VLOOKUP(E81,SPESA!$J$7:$AS$1293,36,0)</f>
        <v>0</v>
      </c>
      <c r="L81" s="130">
        <f t="shared" si="3"/>
        <v>0</v>
      </c>
    </row>
    <row r="82" spans="1:12" hidden="1">
      <c r="A82" s="122" t="s">
        <v>1163</v>
      </c>
      <c r="B82" s="122" t="s">
        <v>1200</v>
      </c>
      <c r="C82" s="122">
        <v>10100</v>
      </c>
      <c r="D82" s="122">
        <v>54</v>
      </c>
      <c r="E82" s="122" t="str">
        <f t="shared" si="2"/>
        <v>10100/54</v>
      </c>
      <c r="F82" s="122" t="s">
        <v>74</v>
      </c>
      <c r="G82" s="122">
        <v>402</v>
      </c>
      <c r="H82" s="122" t="s">
        <v>1226</v>
      </c>
      <c r="I82" s="122">
        <v>0</v>
      </c>
      <c r="J82" t="str">
        <f>VLOOKUP(E82,SPESA!$J$5:$K$1293,2,0)</f>
        <v>F.P.V. SPESE PER MENSA DIPENDENTI</v>
      </c>
      <c r="K82">
        <f>VLOOKUP(E82,SPESA!$J$7:$AS$1293,36,0)</f>
        <v>0</v>
      </c>
      <c r="L82" s="130">
        <f t="shared" si="3"/>
        <v>0</v>
      </c>
    </row>
    <row r="83" spans="1:12" hidden="1">
      <c r="A83" s="122" t="s">
        <v>1163</v>
      </c>
      <c r="B83" s="122" t="s">
        <v>1200</v>
      </c>
      <c r="C83" s="122">
        <v>10100</v>
      </c>
      <c r="D83" s="122">
        <v>55</v>
      </c>
      <c r="E83" s="122" t="str">
        <f t="shared" si="2"/>
        <v>10100/55</v>
      </c>
      <c r="F83" s="122" t="s">
        <v>75</v>
      </c>
      <c r="G83" s="122">
        <v>400</v>
      </c>
      <c r="H83" s="122" t="s">
        <v>1220</v>
      </c>
      <c r="I83" s="122">
        <v>0</v>
      </c>
      <c r="J83" t="str">
        <f>VLOOKUP(E83,SPESA!$J$5:$K$1293,2,0)</f>
        <v>F.P.V. SPESA PER VIDEOCOMUNICAZIONE ISTITUZIONALE</v>
      </c>
      <c r="K83">
        <f>VLOOKUP(E83,SPESA!$J$7:$AS$1293,36,0)</f>
        <v>0</v>
      </c>
      <c r="L83" s="130">
        <f t="shared" si="3"/>
        <v>0</v>
      </c>
    </row>
    <row r="84" spans="1:12" hidden="1">
      <c r="A84" s="122" t="s">
        <v>1163</v>
      </c>
      <c r="B84" s="122" t="s">
        <v>1200</v>
      </c>
      <c r="C84" s="122">
        <v>10100</v>
      </c>
      <c r="D84" s="122">
        <v>65</v>
      </c>
      <c r="E84" s="122" t="str">
        <f t="shared" si="2"/>
        <v>10100/65</v>
      </c>
      <c r="F84" s="122" t="s">
        <v>76</v>
      </c>
      <c r="G84" s="122">
        <v>351</v>
      </c>
      <c r="H84" s="122" t="s">
        <v>1170</v>
      </c>
      <c r="I84" s="122">
        <v>0</v>
      </c>
      <c r="J84" t="str">
        <f>VLOOKUP(E84,SPESA!$J$5:$K$1293,2,0)</f>
        <v>F.P.V. MISSIONI DIPENDENTI COMUNALI - UFFICIO SEGRETERIA</v>
      </c>
      <c r="K84">
        <f>VLOOKUP(E84,SPESA!$J$7:$AS$1293,36,0)</f>
        <v>0</v>
      </c>
      <c r="L84" s="130">
        <f t="shared" si="3"/>
        <v>0</v>
      </c>
    </row>
    <row r="85" spans="1:12" hidden="1">
      <c r="A85" s="122" t="s">
        <v>1163</v>
      </c>
      <c r="B85" s="122" t="s">
        <v>1203</v>
      </c>
      <c r="C85" s="122">
        <v>10100</v>
      </c>
      <c r="D85" s="122">
        <v>71</v>
      </c>
      <c r="E85" s="122" t="str">
        <f t="shared" si="2"/>
        <v>10100/71</v>
      </c>
      <c r="F85" s="122" t="s">
        <v>1229</v>
      </c>
      <c r="G85" s="122">
        <v>357</v>
      </c>
      <c r="H85" s="122" t="s">
        <v>1167</v>
      </c>
      <c r="I85" s="122">
        <v>0</v>
      </c>
      <c r="J85" t="e">
        <f>VLOOKUP(E85,SPESA!$J$5:$K$1293,2,0)</f>
        <v>#N/A</v>
      </c>
      <c r="L85" s="130">
        <f t="shared" si="3"/>
        <v>0</v>
      </c>
    </row>
    <row r="86" spans="1:12">
      <c r="A86" s="122" t="s">
        <v>1163</v>
      </c>
      <c r="B86" s="122" t="s">
        <v>1227</v>
      </c>
      <c r="C86" s="122">
        <v>10105</v>
      </c>
      <c r="D86" s="122">
        <v>0</v>
      </c>
      <c r="E86" s="122" t="str">
        <f t="shared" si="2"/>
        <v>10105/0</v>
      </c>
      <c r="F86" s="122" t="s">
        <v>1230</v>
      </c>
      <c r="G86" s="122">
        <v>351</v>
      </c>
      <c r="H86" s="122" t="s">
        <v>1170</v>
      </c>
      <c r="I86" s="122">
        <v>500</v>
      </c>
      <c r="J86" t="str">
        <f>VLOOKUP(E86,SPESA!$J$5:$K$1293,2,0)</f>
        <v xml:space="preserve">MISSIONI SEGRETARIO COMUNALE </v>
      </c>
      <c r="K86">
        <f>VLOOKUP(E86,SPESA!$J$7:$AS$1293,36,0)</f>
        <v>500</v>
      </c>
      <c r="L86" s="130">
        <f t="shared" si="3"/>
        <v>0</v>
      </c>
    </row>
    <row r="87" spans="1:12" hidden="1">
      <c r="A87" s="122" t="s">
        <v>1163</v>
      </c>
      <c r="B87" s="122" t="s">
        <v>1203</v>
      </c>
      <c r="C87" s="122">
        <v>10105</v>
      </c>
      <c r="D87" s="122">
        <v>71</v>
      </c>
      <c r="E87" s="122" t="str">
        <f t="shared" si="2"/>
        <v>10105/71</v>
      </c>
      <c r="F87" s="122" t="s">
        <v>1231</v>
      </c>
      <c r="G87" s="122">
        <v>351</v>
      </c>
      <c r="H87" s="122" t="s">
        <v>1170</v>
      </c>
      <c r="I87" s="122">
        <v>0</v>
      </c>
      <c r="J87" t="str">
        <f>VLOOKUP(E87,SPESA!$J$5:$K$1293,2,0)</f>
        <v xml:space="preserve">F.P.V. MISSIONI SEGRETARIO COMUNALE </v>
      </c>
      <c r="K87">
        <f>VLOOKUP(E87,SPESA!$J$7:$AS$1293,36,0)</f>
        <v>0</v>
      </c>
      <c r="L87" s="130">
        <f t="shared" si="3"/>
        <v>0</v>
      </c>
    </row>
    <row r="88" spans="1:12" hidden="1">
      <c r="A88" s="122" t="s">
        <v>1163</v>
      </c>
      <c r="B88" s="122" t="s">
        <v>1223</v>
      </c>
      <c r="C88" s="122">
        <v>10200</v>
      </c>
      <c r="D88" s="122">
        <v>0</v>
      </c>
      <c r="E88" s="122" t="str">
        <f t="shared" si="2"/>
        <v>10200/0</v>
      </c>
      <c r="F88" s="122" t="s">
        <v>77</v>
      </c>
      <c r="G88" s="122">
        <v>350</v>
      </c>
      <c r="H88" s="122" t="s">
        <v>1178</v>
      </c>
      <c r="I88" s="122">
        <v>0</v>
      </c>
      <c r="J88" t="str">
        <f>VLOOKUP(E88,SPESA!$J$5:$K$1293,2,0)</f>
        <v>SPESE DI GESTIONE UFFICI AFFARI GENERALI</v>
      </c>
      <c r="K88">
        <f>VLOOKUP(E88,SPESA!$J$7:$AS$1293,36,0)</f>
        <v>0</v>
      </c>
      <c r="L88" s="130">
        <f t="shared" si="3"/>
        <v>0</v>
      </c>
    </row>
    <row r="89" spans="1:12">
      <c r="A89" s="122" t="s">
        <v>1163</v>
      </c>
      <c r="B89" s="122" t="s">
        <v>1223</v>
      </c>
      <c r="C89" s="122">
        <v>10200</v>
      </c>
      <c r="D89" s="122">
        <v>1</v>
      </c>
      <c r="E89" s="122" t="str">
        <f t="shared" si="2"/>
        <v>10200/1</v>
      </c>
      <c r="F89" s="122" t="s">
        <v>78</v>
      </c>
      <c r="G89" s="122">
        <v>351</v>
      </c>
      <c r="H89" s="122" t="s">
        <v>1170</v>
      </c>
      <c r="I89" s="122">
        <v>700</v>
      </c>
      <c r="J89" t="str">
        <f>VLOOKUP(E89,SPESA!$J$5:$K$1293,2,0)</f>
        <v>SPESE ECONOMATO - PRESTAZIONI DI SERVIZI</v>
      </c>
      <c r="K89">
        <f>VLOOKUP(E89,SPESA!$J$7:$AS$1293,36,0)</f>
        <v>700</v>
      </c>
      <c r="L89" s="130">
        <f t="shared" si="3"/>
        <v>0</v>
      </c>
    </row>
    <row r="90" spans="1:12">
      <c r="A90" s="122" t="s">
        <v>1163</v>
      </c>
      <c r="B90" s="122" t="s">
        <v>1232</v>
      </c>
      <c r="C90" s="122">
        <v>10200</v>
      </c>
      <c r="D90" s="122">
        <v>2</v>
      </c>
      <c r="E90" s="122" t="str">
        <f t="shared" si="2"/>
        <v>10200/2</v>
      </c>
      <c r="F90" s="122" t="s">
        <v>32</v>
      </c>
      <c r="G90" s="122">
        <v>354</v>
      </c>
      <c r="H90" s="122" t="s">
        <v>1175</v>
      </c>
      <c r="I90" s="123">
        <v>4940</v>
      </c>
      <c r="J90" t="str">
        <f>VLOOKUP(E90,SPESA!$J$5:$K$1293,2,0)</f>
        <v>SPESE TELEFONICHE - UTENZE</v>
      </c>
      <c r="K90">
        <f>VLOOKUP(E90,SPESA!$J$7:$AS$1293,36,0)</f>
        <v>4940</v>
      </c>
      <c r="L90" s="130">
        <f t="shared" si="3"/>
        <v>0</v>
      </c>
    </row>
    <row r="91" spans="1:12">
      <c r="A91" s="122" t="s">
        <v>1163</v>
      </c>
      <c r="B91" s="122" t="s">
        <v>1233</v>
      </c>
      <c r="C91" s="122">
        <v>10200</v>
      </c>
      <c r="D91" s="122">
        <v>3</v>
      </c>
      <c r="E91" s="122" t="str">
        <f t="shared" si="2"/>
        <v>10200/3</v>
      </c>
      <c r="F91" s="122" t="s">
        <v>79</v>
      </c>
      <c r="G91" s="122">
        <v>354</v>
      </c>
      <c r="H91" s="122" t="s">
        <v>1175</v>
      </c>
      <c r="I91" s="123">
        <v>1660</v>
      </c>
      <c r="J91" t="str">
        <f>VLOOKUP(E91,SPESA!$J$5:$K$1293,2,0)</f>
        <v>SPESE ENERGIA ELETTRICA - UTENZE</v>
      </c>
      <c r="K91">
        <f>VLOOKUP(E91,SPESA!$J$7:$AS$1293,36,0)</f>
        <v>1660</v>
      </c>
      <c r="L91" s="130">
        <f t="shared" si="3"/>
        <v>0</v>
      </c>
    </row>
    <row r="92" spans="1:12">
      <c r="A92" s="122" t="s">
        <v>1163</v>
      </c>
      <c r="B92" s="122" t="s">
        <v>1234</v>
      </c>
      <c r="C92" s="122">
        <v>10200</v>
      </c>
      <c r="D92" s="122">
        <v>4</v>
      </c>
      <c r="E92" s="122" t="str">
        <f t="shared" si="2"/>
        <v>10200/4</v>
      </c>
      <c r="F92" s="122" t="s">
        <v>80</v>
      </c>
      <c r="G92" s="122">
        <v>202</v>
      </c>
      <c r="H92" s="122" t="s">
        <v>1191</v>
      </c>
      <c r="I92" s="123">
        <v>5415</v>
      </c>
      <c r="J92" t="str">
        <f>VLOOKUP(E92,SPESA!$J$5:$K$1293,2,0)</f>
        <v>SPESE RISCALDAMENTO - UTENZE</v>
      </c>
      <c r="K92">
        <f>VLOOKUP(E92,SPESA!$J$7:$AS$1293,36,0)</f>
        <v>5415</v>
      </c>
      <c r="L92" s="130">
        <f t="shared" si="3"/>
        <v>0</v>
      </c>
    </row>
    <row r="93" spans="1:12">
      <c r="A93" s="122" t="s">
        <v>1163</v>
      </c>
      <c r="B93" s="122" t="s">
        <v>1235</v>
      </c>
      <c r="C93" s="122">
        <v>10200</v>
      </c>
      <c r="D93" s="122">
        <v>5</v>
      </c>
      <c r="E93" s="122" t="str">
        <f t="shared" si="2"/>
        <v>10200/5</v>
      </c>
      <c r="F93" s="122" t="s">
        <v>81</v>
      </c>
      <c r="G93" s="122">
        <v>354</v>
      </c>
      <c r="H93" s="122" t="s">
        <v>1175</v>
      </c>
      <c r="I93" s="123">
        <v>5795</v>
      </c>
      <c r="J93" t="str">
        <f>VLOOKUP(E93,SPESA!$J$5:$K$1293,2,0)</f>
        <v>SPESE ACQUA - UTENZE</v>
      </c>
      <c r="K93">
        <f>VLOOKUP(E93,SPESA!$J$7:$AS$1293,36,0)</f>
        <v>5795</v>
      </c>
      <c r="L93" s="130">
        <f t="shared" si="3"/>
        <v>0</v>
      </c>
    </row>
    <row r="94" spans="1:12">
      <c r="A94" s="122" t="s">
        <v>1163</v>
      </c>
      <c r="B94" s="122" t="s">
        <v>1236</v>
      </c>
      <c r="C94" s="122">
        <v>10200</v>
      </c>
      <c r="D94" s="122">
        <v>6</v>
      </c>
      <c r="E94" s="122" t="str">
        <f t="shared" si="2"/>
        <v>10200/6</v>
      </c>
      <c r="F94" s="122" t="s">
        <v>82</v>
      </c>
      <c r="G94" s="122">
        <v>202</v>
      </c>
      <c r="H94" s="122" t="s">
        <v>1191</v>
      </c>
      <c r="I94" s="123">
        <v>5499</v>
      </c>
      <c r="J94" t="str">
        <f>VLOOKUP(E94,SPESA!$J$5:$K$1293,2,0)</f>
        <v>SPESE DI PULIZIA LOCALI</v>
      </c>
      <c r="K94">
        <f>VLOOKUP(E94,SPESA!$J$7:$AS$1293,36,0)</f>
        <v>5499</v>
      </c>
      <c r="L94" s="130">
        <f t="shared" si="3"/>
        <v>0</v>
      </c>
    </row>
    <row r="95" spans="1:12" hidden="1">
      <c r="A95" s="122" t="s">
        <v>1163</v>
      </c>
      <c r="B95" s="122" t="s">
        <v>1237</v>
      </c>
      <c r="C95" s="122">
        <v>10200</v>
      </c>
      <c r="D95" s="122">
        <v>7</v>
      </c>
      <c r="E95" s="122" t="str">
        <f t="shared" si="2"/>
        <v>10200/7</v>
      </c>
      <c r="F95" s="122" t="s">
        <v>83</v>
      </c>
      <c r="G95" s="122">
        <v>354</v>
      </c>
      <c r="H95" s="122" t="s">
        <v>1175</v>
      </c>
      <c r="I95" s="122">
        <v>0</v>
      </c>
      <c r="J95" t="str">
        <f>VLOOKUP(E95,SPESA!$J$5:$K$1293,2,0)</f>
        <v>SPESE PER ASSICURAZIONI</v>
      </c>
      <c r="K95">
        <f>VLOOKUP(E95,SPESA!$J$7:$AS$1293,36,0)</f>
        <v>0</v>
      </c>
      <c r="L95" s="130">
        <f t="shared" si="3"/>
        <v>0</v>
      </c>
    </row>
    <row r="96" spans="1:12">
      <c r="A96" s="122" t="s">
        <v>1163</v>
      </c>
      <c r="B96" s="122" t="s">
        <v>1223</v>
      </c>
      <c r="C96" s="122">
        <v>10200</v>
      </c>
      <c r="D96" s="122">
        <v>10</v>
      </c>
      <c r="E96" s="122" t="str">
        <f t="shared" si="2"/>
        <v>10200/10</v>
      </c>
      <c r="F96" s="122" t="s">
        <v>84</v>
      </c>
      <c r="G96" s="122">
        <v>357</v>
      </c>
      <c r="H96" s="122" t="s">
        <v>1167</v>
      </c>
      <c r="I96" s="123">
        <v>2822</v>
      </c>
      <c r="J96" t="str">
        <f>VLOOKUP(E96,SPESA!$J$5:$K$1293,2,0)</f>
        <v>SPESE DIVERSE PRESTAZIONI DI SERVIZI</v>
      </c>
      <c r="K96">
        <f>VLOOKUP(E96,SPESA!$J$7:$AS$1293,36,0)</f>
        <v>2822</v>
      </c>
      <c r="L96" s="130">
        <f t="shared" si="3"/>
        <v>0</v>
      </c>
    </row>
    <row r="97" spans="1:12" hidden="1">
      <c r="A97" s="122" t="s">
        <v>1163</v>
      </c>
      <c r="B97" s="122" t="s">
        <v>1200</v>
      </c>
      <c r="C97" s="122">
        <v>10200</v>
      </c>
      <c r="D97" s="122">
        <v>51</v>
      </c>
      <c r="E97" s="122" t="str">
        <f t="shared" si="2"/>
        <v>10200/51</v>
      </c>
      <c r="F97" s="122" t="s">
        <v>85</v>
      </c>
      <c r="G97" s="122">
        <v>351</v>
      </c>
      <c r="H97" s="122" t="s">
        <v>1170</v>
      </c>
      <c r="I97" s="122">
        <v>0</v>
      </c>
      <c r="J97" t="str">
        <f>VLOOKUP(E97,SPESA!$J$5:$K$1293,2,0)</f>
        <v>F.P.V. SPESE ECONOMATO - PRESTAZIONI DI SERVIZI</v>
      </c>
      <c r="K97">
        <f>VLOOKUP(E97,SPESA!$J$7:$AS$1293,36,0)</f>
        <v>0</v>
      </c>
      <c r="L97" s="130">
        <f t="shared" si="3"/>
        <v>0</v>
      </c>
    </row>
    <row r="98" spans="1:12" hidden="1">
      <c r="A98" s="122" t="s">
        <v>1163</v>
      </c>
      <c r="B98" s="122" t="s">
        <v>1200</v>
      </c>
      <c r="C98" s="122">
        <v>10200</v>
      </c>
      <c r="D98" s="122">
        <v>52</v>
      </c>
      <c r="E98" s="122" t="str">
        <f t="shared" si="2"/>
        <v>10200/52</v>
      </c>
      <c r="F98" s="122" t="s">
        <v>37</v>
      </c>
      <c r="G98" s="122">
        <v>354</v>
      </c>
      <c r="H98" s="122" t="s">
        <v>1175</v>
      </c>
      <c r="I98" s="122">
        <v>0</v>
      </c>
      <c r="J98" t="str">
        <f>VLOOKUP(E98,SPESA!$J$5:$K$1293,2,0)</f>
        <v>F.P.V. SPESE TELEFONICHE - UTENZE</v>
      </c>
      <c r="K98">
        <f>VLOOKUP(E98,SPESA!$J$7:$AS$1293,36,0)</f>
        <v>0</v>
      </c>
      <c r="L98" s="130">
        <f t="shared" si="3"/>
        <v>0</v>
      </c>
    </row>
    <row r="99" spans="1:12" hidden="1">
      <c r="A99" s="122" t="s">
        <v>1163</v>
      </c>
      <c r="B99" s="122" t="s">
        <v>1200</v>
      </c>
      <c r="C99" s="122">
        <v>10200</v>
      </c>
      <c r="D99" s="122">
        <v>53</v>
      </c>
      <c r="E99" s="122" t="str">
        <f t="shared" si="2"/>
        <v>10200/53</v>
      </c>
      <c r="F99" s="122" t="s">
        <v>86</v>
      </c>
      <c r="G99" s="122">
        <v>354</v>
      </c>
      <c r="H99" s="122" t="s">
        <v>1175</v>
      </c>
      <c r="I99" s="122">
        <v>0</v>
      </c>
      <c r="J99" t="str">
        <f>VLOOKUP(E99,SPESA!$J$5:$K$1293,2,0)</f>
        <v>F.P.V. SPESE ENERGIA ELETTRICA - UTENZE</v>
      </c>
      <c r="K99">
        <f>VLOOKUP(E99,SPESA!$J$7:$AS$1293,36,0)</f>
        <v>0</v>
      </c>
      <c r="L99" s="130">
        <f t="shared" si="3"/>
        <v>0</v>
      </c>
    </row>
    <row r="100" spans="1:12" hidden="1">
      <c r="A100" s="122" t="s">
        <v>1163</v>
      </c>
      <c r="B100" s="122" t="s">
        <v>1200</v>
      </c>
      <c r="C100" s="122">
        <v>10200</v>
      </c>
      <c r="D100" s="122">
        <v>54</v>
      </c>
      <c r="E100" s="122" t="str">
        <f t="shared" si="2"/>
        <v>10200/54</v>
      </c>
      <c r="F100" s="122" t="s">
        <v>87</v>
      </c>
      <c r="G100" s="122">
        <v>202</v>
      </c>
      <c r="H100" s="122" t="s">
        <v>1191</v>
      </c>
      <c r="I100" s="122">
        <v>0</v>
      </c>
      <c r="J100" t="str">
        <f>VLOOKUP(E100,SPESA!$J$5:$K$1293,2,0)</f>
        <v>F.P.V. SPESE RISCALDAMENTO - UTENZE</v>
      </c>
      <c r="K100">
        <f>VLOOKUP(E100,SPESA!$J$7:$AS$1293,36,0)</f>
        <v>0</v>
      </c>
      <c r="L100" s="130">
        <f t="shared" si="3"/>
        <v>0</v>
      </c>
    </row>
    <row r="101" spans="1:12" hidden="1">
      <c r="A101" s="122" t="s">
        <v>1163</v>
      </c>
      <c r="B101" s="122" t="s">
        <v>1200</v>
      </c>
      <c r="C101" s="122">
        <v>10200</v>
      </c>
      <c r="D101" s="122">
        <v>55</v>
      </c>
      <c r="E101" s="122" t="str">
        <f t="shared" si="2"/>
        <v>10200/55</v>
      </c>
      <c r="F101" s="122" t="s">
        <v>88</v>
      </c>
      <c r="G101" s="122">
        <v>354</v>
      </c>
      <c r="H101" s="122" t="s">
        <v>1175</v>
      </c>
      <c r="I101" s="122">
        <v>0</v>
      </c>
      <c r="J101" t="str">
        <f>VLOOKUP(E101,SPESA!$J$5:$K$1293,2,0)</f>
        <v>F.P.V. SPESE ACQUA - UTENZE</v>
      </c>
      <c r="K101">
        <f>VLOOKUP(E101,SPESA!$J$7:$AS$1293,36,0)</f>
        <v>0</v>
      </c>
      <c r="L101" s="130">
        <f t="shared" si="3"/>
        <v>0</v>
      </c>
    </row>
    <row r="102" spans="1:12" hidden="1">
      <c r="A102" s="122" t="s">
        <v>1163</v>
      </c>
      <c r="B102" s="122" t="s">
        <v>1203</v>
      </c>
      <c r="C102" s="122">
        <v>10200</v>
      </c>
      <c r="D102" s="122">
        <v>56</v>
      </c>
      <c r="E102" s="122" t="str">
        <f t="shared" si="2"/>
        <v>10200/56</v>
      </c>
      <c r="F102" s="122" t="s">
        <v>124</v>
      </c>
      <c r="G102" s="122">
        <v>202</v>
      </c>
      <c r="H102" s="122" t="s">
        <v>1191</v>
      </c>
      <c r="I102" s="122">
        <v>0</v>
      </c>
      <c r="J102" t="e">
        <f>VLOOKUP(E102,SPESA!$J$5:$K$1293,2,0)</f>
        <v>#N/A</v>
      </c>
      <c r="L102" s="130">
        <f t="shared" si="3"/>
        <v>0</v>
      </c>
    </row>
    <row r="103" spans="1:12" hidden="1">
      <c r="A103" s="122" t="s">
        <v>1163</v>
      </c>
      <c r="B103" s="122" t="s">
        <v>1200</v>
      </c>
      <c r="C103" s="122">
        <v>10200</v>
      </c>
      <c r="D103" s="122">
        <v>57</v>
      </c>
      <c r="E103" s="122" t="str">
        <f t="shared" si="2"/>
        <v>10200/57</v>
      </c>
      <c r="F103" s="122" t="s">
        <v>89</v>
      </c>
      <c r="G103" s="122">
        <v>354</v>
      </c>
      <c r="H103" s="122" t="s">
        <v>1175</v>
      </c>
      <c r="I103" s="122">
        <v>0</v>
      </c>
      <c r="J103" t="str">
        <f>VLOOKUP(E103,SPESA!$J$5:$K$1293,2,0)</f>
        <v>F.P.V. SPESE PER ASSICURAZIONI</v>
      </c>
      <c r="K103">
        <f>VLOOKUP(E103,SPESA!$J$7:$AS$1293,36,0)</f>
        <v>0</v>
      </c>
      <c r="L103" s="130">
        <f t="shared" si="3"/>
        <v>0</v>
      </c>
    </row>
    <row r="104" spans="1:12" hidden="1">
      <c r="A104" s="122" t="s">
        <v>1163</v>
      </c>
      <c r="B104" s="122" t="s">
        <v>1200</v>
      </c>
      <c r="C104" s="122">
        <v>10200</v>
      </c>
      <c r="D104" s="122">
        <v>60</v>
      </c>
      <c r="E104" s="122" t="str">
        <f t="shared" si="2"/>
        <v>10200/60</v>
      </c>
      <c r="F104" s="122" t="s">
        <v>90</v>
      </c>
      <c r="G104" s="122">
        <v>357</v>
      </c>
      <c r="H104" s="122" t="s">
        <v>1167</v>
      </c>
      <c r="I104" s="122">
        <v>0</v>
      </c>
      <c r="J104" t="str">
        <f>VLOOKUP(E104,SPESA!$J$5:$K$1293,2,0)</f>
        <v>F.P.V. SPESE DIVERSE PRESTAZIONI DI SERVIZI</v>
      </c>
      <c r="K104">
        <f>VLOOKUP(E104,SPESA!$J$7:$AS$1293,36,0)</f>
        <v>0</v>
      </c>
      <c r="L104" s="130">
        <f t="shared" si="3"/>
        <v>0</v>
      </c>
    </row>
    <row r="105" spans="1:12" hidden="1">
      <c r="A105" s="122" t="s">
        <v>1163</v>
      </c>
      <c r="B105" s="122" t="s">
        <v>1203</v>
      </c>
      <c r="C105" s="122">
        <v>10200</v>
      </c>
      <c r="D105" s="122">
        <v>71</v>
      </c>
      <c r="E105" s="122" t="str">
        <f t="shared" si="2"/>
        <v>10200/71</v>
      </c>
      <c r="F105" s="122" t="s">
        <v>1238</v>
      </c>
      <c r="G105" s="122">
        <v>350</v>
      </c>
      <c r="H105" s="122" t="s">
        <v>1178</v>
      </c>
      <c r="I105" s="122">
        <v>0</v>
      </c>
      <c r="J105" t="e">
        <f>VLOOKUP(E105,SPESA!$J$5:$K$1293,2,0)</f>
        <v>#N/A</v>
      </c>
      <c r="L105" s="130">
        <f t="shared" si="3"/>
        <v>0</v>
      </c>
    </row>
    <row r="106" spans="1:12">
      <c r="A106" s="122" t="s">
        <v>1163</v>
      </c>
      <c r="B106" s="122" t="s">
        <v>1239</v>
      </c>
      <c r="C106" s="122">
        <v>10250</v>
      </c>
      <c r="D106" s="122">
        <v>0</v>
      </c>
      <c r="E106" s="122" t="str">
        <f t="shared" si="2"/>
        <v>10250/0</v>
      </c>
      <c r="F106" s="122" t="s">
        <v>1240</v>
      </c>
      <c r="G106" s="122">
        <v>200</v>
      </c>
      <c r="H106" s="122" t="s">
        <v>1241</v>
      </c>
      <c r="I106" s="123">
        <v>8000</v>
      </c>
      <c r="J106" t="str">
        <f>VLOOKUP(E106,SPESA!$J$5:$K$1293,2,0)</f>
        <v xml:space="preserve">SPESE PER FIBRA OTTICA E TELECOMUNICAZIONI   </v>
      </c>
      <c r="K106">
        <f>VLOOKUP(E106,SPESA!$J$7:$AS$1293,36,0)</f>
        <v>8000</v>
      </c>
      <c r="L106" s="130">
        <f t="shared" si="3"/>
        <v>0</v>
      </c>
    </row>
    <row r="107" spans="1:12" hidden="1">
      <c r="A107" s="122" t="s">
        <v>1163</v>
      </c>
      <c r="B107" s="122" t="s">
        <v>1203</v>
      </c>
      <c r="C107" s="122">
        <v>10250</v>
      </c>
      <c r="D107" s="122">
        <v>71</v>
      </c>
      <c r="E107" s="122" t="str">
        <f t="shared" si="2"/>
        <v>10250/71</v>
      </c>
      <c r="F107" s="122" t="s">
        <v>1242</v>
      </c>
      <c r="G107" s="122">
        <v>200</v>
      </c>
      <c r="H107" s="122" t="s">
        <v>1241</v>
      </c>
      <c r="I107" s="122">
        <v>0</v>
      </c>
      <c r="J107" t="e">
        <f>VLOOKUP(E107,SPESA!$J$5:$K$1293,2,0)</f>
        <v>#N/A</v>
      </c>
      <c r="L107" s="130">
        <f t="shared" si="3"/>
        <v>0</v>
      </c>
    </row>
    <row r="108" spans="1:12">
      <c r="A108" s="122" t="s">
        <v>1163</v>
      </c>
      <c r="B108" s="122" t="s">
        <v>1243</v>
      </c>
      <c r="C108" s="122">
        <v>10300</v>
      </c>
      <c r="D108" s="122">
        <v>1</v>
      </c>
      <c r="E108" s="122" t="str">
        <f t="shared" si="2"/>
        <v>10300/1</v>
      </c>
      <c r="F108" s="122" t="s">
        <v>91</v>
      </c>
      <c r="G108" s="122">
        <v>400</v>
      </c>
      <c r="H108" s="122" t="s">
        <v>1220</v>
      </c>
      <c r="I108" s="123">
        <v>16078.86</v>
      </c>
      <c r="J108" t="str">
        <f>VLOOKUP(E108,SPESA!$J$5:$K$1293,2,0)</f>
        <v>SPESE DI PUBBLICAZIONE DEL PERIODICO COMUNALE E PER MANIFESTI</v>
      </c>
      <c r="K108">
        <f>VLOOKUP(E108,SPESA!$J$7:$AS$1293,36,0)</f>
        <v>16078.86</v>
      </c>
      <c r="L108" s="130">
        <f t="shared" si="3"/>
        <v>0</v>
      </c>
    </row>
    <row r="109" spans="1:12">
      <c r="A109" s="122" t="s">
        <v>1163</v>
      </c>
      <c r="B109" s="122" t="s">
        <v>1244</v>
      </c>
      <c r="C109" s="122">
        <v>10300</v>
      </c>
      <c r="D109" s="122">
        <v>2</v>
      </c>
      <c r="E109" s="122" t="str">
        <f t="shared" si="2"/>
        <v>10300/2</v>
      </c>
      <c r="F109" s="122" t="s">
        <v>92</v>
      </c>
      <c r="G109" s="122">
        <v>200</v>
      </c>
      <c r="H109" s="122" t="s">
        <v>1241</v>
      </c>
      <c r="I109" s="123">
        <v>1000</v>
      </c>
      <c r="J109" t="str">
        <f>VLOOKUP(E109,SPESA!$J$5:$K$1293,2,0)</f>
        <v>SPESE PER PUBBLICAZIONI GARE DI APPALTO E CONTRATTI</v>
      </c>
      <c r="K109">
        <f>VLOOKUP(E109,SPESA!$J$7:$AS$1293,36,0)</f>
        <v>1000</v>
      </c>
      <c r="L109" s="130">
        <f t="shared" si="3"/>
        <v>0</v>
      </c>
    </row>
    <row r="110" spans="1:12">
      <c r="A110" s="122" t="s">
        <v>1163</v>
      </c>
      <c r="B110" s="122" t="s">
        <v>1245</v>
      </c>
      <c r="C110" s="122">
        <v>10300</v>
      </c>
      <c r="D110" s="122">
        <v>3</v>
      </c>
      <c r="E110" s="122" t="str">
        <f t="shared" si="2"/>
        <v>10300/3</v>
      </c>
      <c r="F110" s="122" t="s">
        <v>93</v>
      </c>
      <c r="G110" s="122">
        <v>200</v>
      </c>
      <c r="H110" s="122" t="s">
        <v>1241</v>
      </c>
      <c r="I110" s="123">
        <v>12250</v>
      </c>
      <c r="J110" t="str">
        <f>VLOOKUP(E110,SPESA!$J$5:$K$1293,2,0)</f>
        <v>SPESE PER CELEBRAZIONI E ONORANZE PUBBLICHE (LUMINARIE NATALIZIE)</v>
      </c>
      <c r="K110">
        <f>VLOOKUP(E110,SPESA!$J$7:$AS$1293,36,0)</f>
        <v>12250</v>
      </c>
      <c r="L110" s="130">
        <f t="shared" si="3"/>
        <v>0</v>
      </c>
    </row>
    <row r="111" spans="1:12" hidden="1">
      <c r="A111" s="122" t="s">
        <v>1163</v>
      </c>
      <c r="B111" s="122" t="s">
        <v>1223</v>
      </c>
      <c r="C111" s="122">
        <v>10300</v>
      </c>
      <c r="D111" s="122">
        <v>5</v>
      </c>
      <c r="E111" s="122" t="str">
        <f t="shared" si="2"/>
        <v>10300/5</v>
      </c>
      <c r="F111" s="122" t="s">
        <v>94</v>
      </c>
      <c r="G111" s="122">
        <v>400</v>
      </c>
      <c r="H111" s="122" t="s">
        <v>1220</v>
      </c>
      <c r="I111" s="122">
        <v>0</v>
      </c>
      <c r="J111" t="str">
        <f>VLOOKUP(E111,SPESA!$J$5:$K$1293,2,0)</f>
        <v>SPESA PER INDAGINE DEI SERVIZI COMUNALI</v>
      </c>
      <c r="K111">
        <f>VLOOKUP(E111,SPESA!$J$7:$AS$1293,36,0)</f>
        <v>0</v>
      </c>
      <c r="L111" s="130">
        <f t="shared" si="3"/>
        <v>0</v>
      </c>
    </row>
    <row r="112" spans="1:12" hidden="1">
      <c r="A112" s="122" t="s">
        <v>1163</v>
      </c>
      <c r="B112" s="122" t="s">
        <v>1200</v>
      </c>
      <c r="C112" s="122">
        <v>10300</v>
      </c>
      <c r="D112" s="122">
        <v>51</v>
      </c>
      <c r="E112" s="122" t="str">
        <f t="shared" si="2"/>
        <v>10300/51</v>
      </c>
      <c r="F112" s="122" t="s">
        <v>95</v>
      </c>
      <c r="G112" s="122">
        <v>400</v>
      </c>
      <c r="H112" s="122" t="s">
        <v>1220</v>
      </c>
      <c r="I112" s="122">
        <v>0</v>
      </c>
      <c r="J112" t="str">
        <f>VLOOKUP(E112,SPESA!$J$5:$K$1293,2,0)</f>
        <v>F.P.V. SPESE DI PUBBLICAZIONE DEL PERIODICO COMUNALE E PER MANIFESTI</v>
      </c>
      <c r="K112">
        <f>VLOOKUP(E112,SPESA!$J$7:$AS$1293,36,0)</f>
        <v>0</v>
      </c>
      <c r="L112" s="130">
        <f t="shared" si="3"/>
        <v>0</v>
      </c>
    </row>
    <row r="113" spans="1:12" hidden="1">
      <c r="A113" s="122" t="s">
        <v>1163</v>
      </c>
      <c r="B113" s="122" t="s">
        <v>1203</v>
      </c>
      <c r="C113" s="122">
        <v>10300</v>
      </c>
      <c r="D113" s="122">
        <v>52</v>
      </c>
      <c r="E113" s="122" t="str">
        <f t="shared" si="2"/>
        <v>10300/52</v>
      </c>
      <c r="F113" s="122" t="s">
        <v>1246</v>
      </c>
      <c r="G113" s="122">
        <v>200</v>
      </c>
      <c r="H113" s="122" t="s">
        <v>1241</v>
      </c>
      <c r="I113" s="122">
        <v>0</v>
      </c>
      <c r="J113" t="e">
        <f>VLOOKUP(E113,SPESA!$J$5:$K$1293,2,0)</f>
        <v>#N/A</v>
      </c>
      <c r="L113" s="130">
        <f t="shared" si="3"/>
        <v>0</v>
      </c>
    </row>
    <row r="114" spans="1:12" hidden="1">
      <c r="A114" s="122" t="s">
        <v>1163</v>
      </c>
      <c r="B114" s="122" t="s">
        <v>1200</v>
      </c>
      <c r="C114" s="122">
        <v>10300</v>
      </c>
      <c r="D114" s="122">
        <v>53</v>
      </c>
      <c r="E114" s="122" t="str">
        <f t="shared" si="2"/>
        <v>10300/53</v>
      </c>
      <c r="F114" s="122" t="s">
        <v>96</v>
      </c>
      <c r="G114" s="122">
        <v>200</v>
      </c>
      <c r="H114" s="122" t="s">
        <v>1241</v>
      </c>
      <c r="I114" s="122">
        <v>0</v>
      </c>
      <c r="J114" t="str">
        <f>VLOOKUP(E114,SPESA!$J$5:$K$1293,2,0)</f>
        <v>F.P.V. SPESE PER CELEBRAZIONI E ONORANZE PUBBLICHE (LUMINARIE NATALIZIE)</v>
      </c>
      <c r="K114">
        <f>VLOOKUP(E114,SPESA!$J$7:$AS$1293,36,0)</f>
        <v>0</v>
      </c>
      <c r="L114" s="130">
        <f t="shared" si="3"/>
        <v>0</v>
      </c>
    </row>
    <row r="115" spans="1:12" hidden="1">
      <c r="A115" s="122" t="s">
        <v>1163</v>
      </c>
      <c r="B115" s="122" t="s">
        <v>1203</v>
      </c>
      <c r="C115" s="122">
        <v>10300</v>
      </c>
      <c r="D115" s="122">
        <v>55</v>
      </c>
      <c r="E115" s="122" t="str">
        <f t="shared" si="2"/>
        <v>10300/55</v>
      </c>
      <c r="F115" s="122" t="s">
        <v>1247</v>
      </c>
      <c r="G115" s="122">
        <v>400</v>
      </c>
      <c r="H115" s="122" t="s">
        <v>1220</v>
      </c>
      <c r="I115" s="122">
        <v>0</v>
      </c>
      <c r="J115" t="e">
        <f>VLOOKUP(E115,SPESA!$J$5:$K$1293,2,0)</f>
        <v>#N/A</v>
      </c>
      <c r="L115" s="130">
        <f t="shared" si="3"/>
        <v>0</v>
      </c>
    </row>
    <row r="116" spans="1:12">
      <c r="A116" s="122" t="s">
        <v>1163</v>
      </c>
      <c r="B116" s="122" t="s">
        <v>1248</v>
      </c>
      <c r="C116" s="122">
        <v>10305</v>
      </c>
      <c r="D116" s="122">
        <v>0</v>
      </c>
      <c r="E116" s="122" t="str">
        <f t="shared" si="2"/>
        <v>10305/0</v>
      </c>
      <c r="F116" s="122" t="s">
        <v>1249</v>
      </c>
      <c r="G116" s="122">
        <v>400</v>
      </c>
      <c r="H116" s="122" t="s">
        <v>1220</v>
      </c>
      <c r="I116" s="123">
        <v>4992</v>
      </c>
      <c r="J116" t="str">
        <f>VLOOKUP(E116,SPESA!$J$5:$K$1293,2,0)</f>
        <v xml:space="preserve">ONERI STRAORDINARI DELLA GESTIONE CORRENTE SERVIZI GENERALI   </v>
      </c>
      <c r="K116">
        <f>VLOOKUP(E116,SPESA!$J$7:$AS$1293,36,0)</f>
        <v>4992</v>
      </c>
      <c r="L116" s="130">
        <f t="shared" si="3"/>
        <v>0</v>
      </c>
    </row>
    <row r="117" spans="1:12" hidden="1">
      <c r="A117" s="122" t="s">
        <v>1163</v>
      </c>
      <c r="B117" s="122" t="s">
        <v>1203</v>
      </c>
      <c r="C117" s="122">
        <v>10305</v>
      </c>
      <c r="D117" s="122">
        <v>71</v>
      </c>
      <c r="E117" s="122" t="str">
        <f t="shared" si="2"/>
        <v>10305/71</v>
      </c>
      <c r="F117" s="122" t="s">
        <v>1250</v>
      </c>
      <c r="G117" s="122">
        <v>400</v>
      </c>
      <c r="H117" s="122" t="s">
        <v>1220</v>
      </c>
      <c r="I117" s="122">
        <v>0</v>
      </c>
      <c r="J117" t="e">
        <f>VLOOKUP(E117,SPESA!$J$5:$K$1293,2,0)</f>
        <v>#N/A</v>
      </c>
      <c r="L117" s="130">
        <f t="shared" si="3"/>
        <v>0</v>
      </c>
    </row>
    <row r="118" spans="1:12">
      <c r="A118" s="122" t="s">
        <v>1163</v>
      </c>
      <c r="B118" s="122" t="s">
        <v>1245</v>
      </c>
      <c r="C118" s="122">
        <v>10310</v>
      </c>
      <c r="D118" s="122">
        <v>0</v>
      </c>
      <c r="E118" s="122" t="str">
        <f t="shared" si="2"/>
        <v>10310/0</v>
      </c>
      <c r="F118" s="122" t="s">
        <v>1251</v>
      </c>
      <c r="G118" s="122">
        <v>350</v>
      </c>
      <c r="H118" s="122" t="s">
        <v>1178</v>
      </c>
      <c r="I118" s="123">
        <v>8540</v>
      </c>
      <c r="J118" t="str">
        <f>VLOOKUP(E118,SPESA!$J$5:$K$1293,2,0)</f>
        <v xml:space="preserve">SPESE PER SERVIZIO NOTIFICHE   </v>
      </c>
      <c r="K118">
        <f>VLOOKUP(E118,SPESA!$J$7:$AS$1293,36,0)</f>
        <v>8540</v>
      </c>
      <c r="L118" s="130">
        <f t="shared" si="3"/>
        <v>0</v>
      </c>
    </row>
    <row r="119" spans="1:12" hidden="1">
      <c r="A119" s="122" t="s">
        <v>1163</v>
      </c>
      <c r="B119" s="122" t="s">
        <v>1203</v>
      </c>
      <c r="C119" s="122">
        <v>10310</v>
      </c>
      <c r="D119" s="122">
        <v>71</v>
      </c>
      <c r="E119" s="122" t="str">
        <f t="shared" si="2"/>
        <v>10310/71</v>
      </c>
      <c r="F119" s="122" t="s">
        <v>1252</v>
      </c>
      <c r="G119" s="122">
        <v>350</v>
      </c>
      <c r="H119" s="122" t="s">
        <v>1178</v>
      </c>
      <c r="I119" s="122">
        <v>0</v>
      </c>
      <c r="J119" t="e">
        <f>VLOOKUP(E119,SPESA!$J$5:$K$1293,2,0)</f>
        <v>#N/A</v>
      </c>
      <c r="L119" s="130">
        <f t="shared" si="3"/>
        <v>0</v>
      </c>
    </row>
    <row r="120" spans="1:12">
      <c r="A120" s="122" t="s">
        <v>1163</v>
      </c>
      <c r="B120" s="122" t="s">
        <v>1253</v>
      </c>
      <c r="C120" s="122">
        <v>10400</v>
      </c>
      <c r="D120" s="122">
        <v>1</v>
      </c>
      <c r="E120" s="122" t="str">
        <f t="shared" si="2"/>
        <v>10400/1</v>
      </c>
      <c r="F120" s="122" t="s">
        <v>97</v>
      </c>
      <c r="G120" s="122">
        <v>357</v>
      </c>
      <c r="H120" s="122" t="s">
        <v>1167</v>
      </c>
      <c r="I120" s="122">
        <v>350</v>
      </c>
      <c r="J120" t="str">
        <f>VLOOKUP(E120,SPESA!$J$5:$K$1293,2,0)</f>
        <v>SPESE DI GESTIONE AUTOVETTURE COMUNALI - SETTORE AA.GG.</v>
      </c>
      <c r="K120">
        <f>VLOOKUP(E120,SPESA!$J$7:$AS$1293,36,0)</f>
        <v>350</v>
      </c>
      <c r="L120" s="130">
        <f t="shared" si="3"/>
        <v>0</v>
      </c>
    </row>
    <row r="121" spans="1:12">
      <c r="A121" s="122" t="s">
        <v>1163</v>
      </c>
      <c r="B121" s="122" t="s">
        <v>1254</v>
      </c>
      <c r="C121" s="122">
        <v>10400</v>
      </c>
      <c r="D121" s="122">
        <v>2</v>
      </c>
      <c r="E121" s="122" t="str">
        <f t="shared" si="2"/>
        <v>10400/2</v>
      </c>
      <c r="F121" s="122" t="s">
        <v>98</v>
      </c>
      <c r="G121" s="122">
        <v>202</v>
      </c>
      <c r="H121" s="122" t="s">
        <v>1191</v>
      </c>
      <c r="I121" s="123">
        <v>1171.2</v>
      </c>
      <c r="J121" t="str">
        <f>VLOOKUP(E121,SPESA!$J$5:$K$1293,2,0)</f>
        <v>SPESE DI MANUTENZIONE ASCENSORE EDIFICIO COMUNALE</v>
      </c>
      <c r="K121">
        <f>VLOOKUP(E121,SPESA!$J$7:$AS$1293,36,0)</f>
        <v>1171.2</v>
      </c>
      <c r="L121" s="130">
        <f t="shared" si="3"/>
        <v>0</v>
      </c>
    </row>
    <row r="122" spans="1:12" hidden="1">
      <c r="A122" s="122" t="s">
        <v>1163</v>
      </c>
      <c r="B122" s="122" t="s">
        <v>1200</v>
      </c>
      <c r="C122" s="122">
        <v>10400</v>
      </c>
      <c r="D122" s="122">
        <v>51</v>
      </c>
      <c r="E122" s="122" t="str">
        <f t="shared" si="2"/>
        <v>10400/51</v>
      </c>
      <c r="F122" s="122" t="s">
        <v>99</v>
      </c>
      <c r="G122" s="122">
        <v>357</v>
      </c>
      <c r="H122" s="122" t="s">
        <v>1167</v>
      </c>
      <c r="I122" s="122">
        <v>0</v>
      </c>
      <c r="J122" t="str">
        <f>VLOOKUP(E122,SPESA!$J$5:$K$1293,2,0)</f>
        <v>F.P.V. SPESE DI GESTIONE AUTOVETTURE COMUNALI - SETTORE AA.GG.</v>
      </c>
      <c r="K122">
        <f>VLOOKUP(E122,SPESA!$J$7:$AS$1293,36,0)</f>
        <v>0</v>
      </c>
      <c r="L122" s="130">
        <f t="shared" si="3"/>
        <v>0</v>
      </c>
    </row>
    <row r="123" spans="1:12" hidden="1">
      <c r="A123" s="122" t="s">
        <v>1163</v>
      </c>
      <c r="B123" s="122" t="s">
        <v>1203</v>
      </c>
      <c r="C123" s="122">
        <v>10400</v>
      </c>
      <c r="D123" s="122">
        <v>52</v>
      </c>
      <c r="E123" s="122" t="str">
        <f t="shared" si="2"/>
        <v>10400/52</v>
      </c>
      <c r="F123" s="122" t="s">
        <v>1255</v>
      </c>
      <c r="G123" s="122">
        <v>202</v>
      </c>
      <c r="H123" s="122" t="s">
        <v>1191</v>
      </c>
      <c r="I123" s="122">
        <v>0</v>
      </c>
      <c r="J123" t="e">
        <f>VLOOKUP(E123,SPESA!$J$5:$K$1293,2,0)</f>
        <v>#N/A</v>
      </c>
      <c r="L123" s="130">
        <f t="shared" si="3"/>
        <v>0</v>
      </c>
    </row>
    <row r="124" spans="1:12" hidden="1">
      <c r="A124" s="122" t="s">
        <v>1163</v>
      </c>
      <c r="B124" s="122" t="s">
        <v>1256</v>
      </c>
      <c r="C124" s="122">
        <v>10600</v>
      </c>
      <c r="D124" s="122">
        <v>0</v>
      </c>
      <c r="E124" s="122" t="str">
        <f t="shared" si="2"/>
        <v>10600/0</v>
      </c>
      <c r="F124" s="122" t="s">
        <v>100</v>
      </c>
      <c r="G124" s="122">
        <v>351</v>
      </c>
      <c r="H124" s="122" t="s">
        <v>1170</v>
      </c>
      <c r="I124" s="122">
        <v>0</v>
      </c>
      <c r="J124" t="str">
        <f>VLOOKUP(E124,SPESA!$J$5:$K$1293,2,0)</f>
        <v>SPESE PER CONCORSI A POSTI DI RUOLO VACANTI IN ORGANICO</v>
      </c>
      <c r="K124">
        <f>VLOOKUP(E124,SPESA!$J$7:$AS$1293,36,0)</f>
        <v>0</v>
      </c>
      <c r="L124" s="130">
        <f t="shared" si="3"/>
        <v>0</v>
      </c>
    </row>
    <row r="125" spans="1:12" hidden="1">
      <c r="A125" s="122" t="s">
        <v>1163</v>
      </c>
      <c r="B125" s="122" t="s">
        <v>1203</v>
      </c>
      <c r="C125" s="122">
        <v>10600</v>
      </c>
      <c r="D125" s="122">
        <v>71</v>
      </c>
      <c r="E125" s="122" t="str">
        <f t="shared" si="2"/>
        <v>10600/71</v>
      </c>
      <c r="F125" s="122" t="s">
        <v>1228</v>
      </c>
      <c r="G125" s="122">
        <v>351</v>
      </c>
      <c r="H125" s="122" t="s">
        <v>1170</v>
      </c>
      <c r="I125" s="122">
        <v>0</v>
      </c>
      <c r="J125" t="e">
        <f>VLOOKUP(E125,SPESA!$J$5:$K$1293,2,0)</f>
        <v>#N/A</v>
      </c>
      <c r="L125" s="130">
        <f t="shared" si="3"/>
        <v>0</v>
      </c>
    </row>
    <row r="126" spans="1:12">
      <c r="A126" s="122" t="s">
        <v>1163</v>
      </c>
      <c r="B126" s="122" t="s">
        <v>1257</v>
      </c>
      <c r="C126" s="122">
        <v>12400</v>
      </c>
      <c r="D126" s="122">
        <v>0</v>
      </c>
      <c r="E126" s="122" t="str">
        <f t="shared" si="2"/>
        <v>12400/0</v>
      </c>
      <c r="F126" s="122" t="s">
        <v>101</v>
      </c>
      <c r="G126" s="122">
        <v>350</v>
      </c>
      <c r="H126" s="122" t="s">
        <v>1178</v>
      </c>
      <c r="I126" s="123">
        <v>19739.330000000002</v>
      </c>
      <c r="J126" t="str">
        <f>VLOOKUP(E126,SPESA!$J$5:$K$1293,2,0)</f>
        <v>LITI ARBITRAGGI RISARCIMENTI E VARIE- PRESTAZIONI DI SERVIZI</v>
      </c>
      <c r="K126">
        <f>VLOOKUP(E126,SPESA!$J$7:$AS$1293,36,0)</f>
        <v>19739.330000000002</v>
      </c>
      <c r="L126" s="130">
        <f t="shared" si="3"/>
        <v>0</v>
      </c>
    </row>
    <row r="127" spans="1:12" hidden="1">
      <c r="A127" s="122" t="s">
        <v>1163</v>
      </c>
      <c r="B127" s="122" t="s">
        <v>1200</v>
      </c>
      <c r="C127" s="122">
        <v>12400</v>
      </c>
      <c r="D127" s="122">
        <v>71</v>
      </c>
      <c r="E127" s="122" t="str">
        <f t="shared" si="2"/>
        <v>12400/71</v>
      </c>
      <c r="F127" s="122" t="s">
        <v>102</v>
      </c>
      <c r="G127" s="122">
        <v>350</v>
      </c>
      <c r="H127" s="122" t="s">
        <v>1178</v>
      </c>
      <c r="I127" s="122">
        <v>0</v>
      </c>
      <c r="J127" t="str">
        <f>VLOOKUP(E127,SPESA!$J$5:$K$1293,2,0)</f>
        <v>F.P.V. LITI ARBITRAGGI RISARCIMENTI E VARIE- PRESTAZIONI DI SERVIZI</v>
      </c>
      <c r="K127">
        <f>VLOOKUP(E127,SPESA!$J$7:$AS$1293,36,0)</f>
        <v>0</v>
      </c>
      <c r="L127" s="130">
        <f t="shared" si="3"/>
        <v>0</v>
      </c>
    </row>
    <row r="128" spans="1:12">
      <c r="A128" s="122" t="s">
        <v>1163</v>
      </c>
      <c r="B128" s="122" t="s">
        <v>1258</v>
      </c>
      <c r="C128" s="122">
        <v>13400</v>
      </c>
      <c r="D128" s="122">
        <v>0</v>
      </c>
      <c r="E128" s="122" t="str">
        <f t="shared" si="2"/>
        <v>13400/0</v>
      </c>
      <c r="F128" s="122" t="s">
        <v>103</v>
      </c>
      <c r="G128" s="122">
        <v>350</v>
      </c>
      <c r="H128" s="122" t="s">
        <v>1178</v>
      </c>
      <c r="I128" s="123">
        <v>6140.75</v>
      </c>
      <c r="J128" t="str">
        <f>VLOOKUP(E128,SPESA!$J$5:$K$1293,2,0)</f>
        <v>CONTRIBUTI ASSOCIATIVI ANNUALI</v>
      </c>
      <c r="K128">
        <f>VLOOKUP(E128,SPESA!$J$7:$AS$1293,36,0)</f>
        <v>6140.75</v>
      </c>
      <c r="L128" s="130">
        <f t="shared" si="3"/>
        <v>0</v>
      </c>
    </row>
    <row r="129" spans="1:12" hidden="1">
      <c r="A129" s="122" t="s">
        <v>1163</v>
      </c>
      <c r="B129" s="122" t="s">
        <v>1200</v>
      </c>
      <c r="C129" s="122">
        <v>13400</v>
      </c>
      <c r="D129" s="122">
        <v>71</v>
      </c>
      <c r="E129" s="122" t="str">
        <f t="shared" si="2"/>
        <v>13400/71</v>
      </c>
      <c r="F129" s="122" t="s">
        <v>104</v>
      </c>
      <c r="G129" s="122">
        <v>350</v>
      </c>
      <c r="H129" s="122" t="s">
        <v>1178</v>
      </c>
      <c r="I129" s="122">
        <v>0</v>
      </c>
      <c r="J129" t="str">
        <f>VLOOKUP(E129,SPESA!$J$5:$K$1293,2,0)</f>
        <v>F.P.V. CONTRIBUTI ASSOCIATIVI ANNUALI</v>
      </c>
      <c r="K129">
        <f>VLOOKUP(E129,SPESA!$J$7:$AS$1293,36,0)</f>
        <v>0</v>
      </c>
      <c r="L129" s="130">
        <f t="shared" si="3"/>
        <v>0</v>
      </c>
    </row>
    <row r="130" spans="1:12" hidden="1">
      <c r="A130" s="122" t="s">
        <v>1163</v>
      </c>
      <c r="B130" s="122" t="s">
        <v>1259</v>
      </c>
      <c r="C130" s="122">
        <v>13450</v>
      </c>
      <c r="D130" s="122">
        <v>0</v>
      </c>
      <c r="E130" s="122" t="str">
        <f t="shared" si="2"/>
        <v>13450/0</v>
      </c>
      <c r="F130" s="122" t="s">
        <v>1260</v>
      </c>
      <c r="G130" s="122">
        <v>350</v>
      </c>
      <c r="H130" s="122" t="s">
        <v>1178</v>
      </c>
      <c r="I130" s="122">
        <v>0</v>
      </c>
      <c r="J130" t="str">
        <f>VLOOKUP(E130,SPESA!$J$5:$K$1293,2,0)</f>
        <v xml:space="preserve">TRASFERIMENTI CORRENTI AD IMPRESE   </v>
      </c>
      <c r="K130">
        <f>VLOOKUP(E130,SPESA!$J$7:$AS$1293,36,0)</f>
        <v>0</v>
      </c>
      <c r="L130" s="130">
        <f t="shared" si="3"/>
        <v>0</v>
      </c>
    </row>
    <row r="131" spans="1:12" hidden="1">
      <c r="A131" s="122" t="s">
        <v>1163</v>
      </c>
      <c r="B131" s="122" t="s">
        <v>1261</v>
      </c>
      <c r="C131" s="122">
        <v>13450</v>
      </c>
      <c r="D131" s="122">
        <v>71</v>
      </c>
      <c r="E131" s="122" t="str">
        <f t="shared" si="2"/>
        <v>13450/71</v>
      </c>
      <c r="F131" s="122" t="s">
        <v>1262</v>
      </c>
      <c r="G131" s="122">
        <v>0</v>
      </c>
      <c r="H131" s="122"/>
      <c r="I131" s="122">
        <v>0</v>
      </c>
      <c r="J131" t="e">
        <f>VLOOKUP(E131,SPESA!$J$5:$K$1293,2,0)</f>
        <v>#N/A</v>
      </c>
      <c r="L131" s="130">
        <f t="shared" si="3"/>
        <v>0</v>
      </c>
    </row>
    <row r="132" spans="1:12" hidden="1">
      <c r="A132" s="122" t="s">
        <v>1163</v>
      </c>
      <c r="B132" s="122" t="s">
        <v>1263</v>
      </c>
      <c r="C132" s="122">
        <v>13600</v>
      </c>
      <c r="D132" s="122">
        <v>0</v>
      </c>
      <c r="E132" s="122" t="str">
        <f t="shared" ref="E132:E195" si="4">CONCATENATE(C132,"/",D132)</f>
        <v>13600/0</v>
      </c>
      <c r="F132" s="122" t="s">
        <v>105</v>
      </c>
      <c r="G132" s="122">
        <v>350</v>
      </c>
      <c r="H132" s="122" t="s">
        <v>1178</v>
      </c>
      <c r="I132" s="122">
        <v>0</v>
      </c>
      <c r="J132" t="str">
        <f>VLOOKUP(E132,SPESA!$J$5:$K$1293,2,0)</f>
        <v>DIRITTI DI SEGRETERIA DI SPETTANZA MINISTERIALE</v>
      </c>
      <c r="K132">
        <f>VLOOKUP(E132,SPESA!$J$7:$AS$1293,36,0)</f>
        <v>0</v>
      </c>
      <c r="L132" s="130">
        <f t="shared" si="3"/>
        <v>0</v>
      </c>
    </row>
    <row r="133" spans="1:12" hidden="1">
      <c r="A133" s="122" t="s">
        <v>1163</v>
      </c>
      <c r="B133" s="122" t="s">
        <v>1200</v>
      </c>
      <c r="C133" s="122">
        <v>13600</v>
      </c>
      <c r="D133" s="122">
        <v>71</v>
      </c>
      <c r="E133" s="122" t="str">
        <f t="shared" si="4"/>
        <v>13600/71</v>
      </c>
      <c r="F133" s="122" t="s">
        <v>106</v>
      </c>
      <c r="G133" s="122">
        <v>350</v>
      </c>
      <c r="H133" s="122" t="s">
        <v>1178</v>
      </c>
      <c r="I133" s="122">
        <v>0</v>
      </c>
      <c r="J133" t="str">
        <f>VLOOKUP(E133,SPESA!$J$5:$K$1293,2,0)</f>
        <v>F.P.V. DIRITTI DI SEGRETERIA DI SPETTANZA MINISTERIALE</v>
      </c>
      <c r="K133">
        <f>VLOOKUP(E133,SPESA!$J$7:$AS$1293,36,0)</f>
        <v>0</v>
      </c>
      <c r="L133" s="130">
        <f t="shared" si="3"/>
        <v>0</v>
      </c>
    </row>
    <row r="134" spans="1:12">
      <c r="A134" s="122" t="s">
        <v>1163</v>
      </c>
      <c r="B134" s="122" t="s">
        <v>1263</v>
      </c>
      <c r="C134" s="122">
        <v>13601</v>
      </c>
      <c r="D134" s="122">
        <v>0</v>
      </c>
      <c r="E134" s="122" t="str">
        <f t="shared" si="4"/>
        <v>13601/0</v>
      </c>
      <c r="F134" s="122" t="s">
        <v>107</v>
      </c>
      <c r="G134" s="122">
        <v>351</v>
      </c>
      <c r="H134" s="122" t="s">
        <v>1170</v>
      </c>
      <c r="I134" s="123">
        <v>8216</v>
      </c>
      <c r="J134" t="str">
        <f>VLOOKUP(E134,SPESA!$J$5:$K$1293,2,0)</f>
        <v>FONDO MOBILITA' SEGRETARI COMUNALI</v>
      </c>
      <c r="K134">
        <f>VLOOKUP(E134,SPESA!$J$7:$AS$1293,36,0)</f>
        <v>8216</v>
      </c>
      <c r="L134" s="130">
        <f t="shared" si="3"/>
        <v>0</v>
      </c>
    </row>
    <row r="135" spans="1:12" hidden="1">
      <c r="A135" s="122" t="s">
        <v>1163</v>
      </c>
      <c r="B135" s="122" t="s">
        <v>1200</v>
      </c>
      <c r="C135" s="122">
        <v>13601</v>
      </c>
      <c r="D135" s="122">
        <v>71</v>
      </c>
      <c r="E135" s="122" t="str">
        <f t="shared" si="4"/>
        <v>13601/71</v>
      </c>
      <c r="F135" s="122" t="s">
        <v>108</v>
      </c>
      <c r="G135" s="122">
        <v>351</v>
      </c>
      <c r="H135" s="122" t="s">
        <v>1170</v>
      </c>
      <c r="I135" s="122">
        <v>0</v>
      </c>
      <c r="J135" t="str">
        <f>VLOOKUP(E135,SPESA!$J$5:$K$1293,2,0)</f>
        <v>F.P.V. FONDO MOBILITA' SEGRETARI COMUNALI</v>
      </c>
      <c r="K135">
        <f>VLOOKUP(E135,SPESA!$J$7:$AS$1293,36,0)</f>
        <v>0</v>
      </c>
      <c r="L135" s="130">
        <f t="shared" ref="L135:L198" si="5">+I135-K135</f>
        <v>0</v>
      </c>
    </row>
    <row r="136" spans="1:12" hidden="1">
      <c r="A136" s="122" t="s">
        <v>1163</v>
      </c>
      <c r="B136" s="122" t="s">
        <v>1264</v>
      </c>
      <c r="C136" s="122">
        <v>13602</v>
      </c>
      <c r="D136" s="122">
        <v>0</v>
      </c>
      <c r="E136" s="122" t="str">
        <f t="shared" si="4"/>
        <v>13602/0</v>
      </c>
      <c r="F136" s="122" t="s">
        <v>109</v>
      </c>
      <c r="G136" s="122">
        <v>351</v>
      </c>
      <c r="H136" s="122" t="s">
        <v>1170</v>
      </c>
      <c r="I136" s="122">
        <v>0</v>
      </c>
      <c r="J136" t="str">
        <f>VLOOKUP(E136,SPESA!$J$5:$K$1293,2,0)</f>
        <v>CONVENZIONE DI SEGRETERIA CON ALTRO ENTE</v>
      </c>
      <c r="K136">
        <f>VLOOKUP(E136,SPESA!$J$7:$AS$1293,36,0)</f>
        <v>0</v>
      </c>
      <c r="L136" s="130">
        <f t="shared" si="5"/>
        <v>0</v>
      </c>
    </row>
    <row r="137" spans="1:12" hidden="1">
      <c r="A137" s="122" t="s">
        <v>1163</v>
      </c>
      <c r="B137" s="122" t="s">
        <v>1203</v>
      </c>
      <c r="C137" s="122">
        <v>13602</v>
      </c>
      <c r="D137" s="122">
        <v>71</v>
      </c>
      <c r="E137" s="122" t="str">
        <f t="shared" si="4"/>
        <v>13602/71</v>
      </c>
      <c r="F137" s="122" t="s">
        <v>1265</v>
      </c>
      <c r="G137" s="122">
        <v>351</v>
      </c>
      <c r="H137" s="122" t="s">
        <v>1170</v>
      </c>
      <c r="I137" s="122">
        <v>0</v>
      </c>
      <c r="J137" t="e">
        <f>VLOOKUP(E137,SPESA!$J$5:$K$1293,2,0)</f>
        <v>#N/A</v>
      </c>
      <c r="L137" s="130">
        <f t="shared" si="5"/>
        <v>0</v>
      </c>
    </row>
    <row r="138" spans="1:12" hidden="1">
      <c r="A138" s="122" t="s">
        <v>1163</v>
      </c>
      <c r="B138" s="122" t="s">
        <v>1266</v>
      </c>
      <c r="C138" s="122">
        <v>13801</v>
      </c>
      <c r="D138" s="122">
        <v>0</v>
      </c>
      <c r="E138" s="122" t="str">
        <f t="shared" si="4"/>
        <v>13801/0</v>
      </c>
      <c r="F138" s="122" t="s">
        <v>110</v>
      </c>
      <c r="G138" s="122">
        <v>350</v>
      </c>
      <c r="H138" s="122" t="s">
        <v>1178</v>
      </c>
      <c r="I138" s="122">
        <v>0</v>
      </c>
      <c r="J138" t="str">
        <f>VLOOKUP(E138,SPESA!$J$5:$K$1293,2,0)</f>
        <v>INTERESSI MUTUO (DEVOLUZIONE)</v>
      </c>
      <c r="K138">
        <f>VLOOKUP(E138,SPESA!$J$7:$AS$1293,36,0)</f>
        <v>0</v>
      </c>
      <c r="L138" s="130">
        <f t="shared" si="5"/>
        <v>0</v>
      </c>
    </row>
    <row r="139" spans="1:12" hidden="1">
      <c r="A139" s="122" t="s">
        <v>1163</v>
      </c>
      <c r="B139" s="122" t="s">
        <v>1203</v>
      </c>
      <c r="C139" s="122">
        <v>13801</v>
      </c>
      <c r="D139" s="122">
        <v>71</v>
      </c>
      <c r="E139" s="122" t="str">
        <f t="shared" si="4"/>
        <v>13801/71</v>
      </c>
      <c r="F139" s="122" t="s">
        <v>1267</v>
      </c>
      <c r="G139" s="122">
        <v>350</v>
      </c>
      <c r="H139" s="122" t="s">
        <v>1178</v>
      </c>
      <c r="I139" s="122">
        <v>0</v>
      </c>
      <c r="J139" t="e">
        <f>VLOOKUP(E139,SPESA!$J$5:$K$1293,2,0)</f>
        <v>#N/A</v>
      </c>
      <c r="L139" s="130">
        <f t="shared" si="5"/>
        <v>0</v>
      </c>
    </row>
    <row r="140" spans="1:12" hidden="1">
      <c r="A140" s="122" t="s">
        <v>1163</v>
      </c>
      <c r="B140" s="122" t="s">
        <v>1268</v>
      </c>
      <c r="C140" s="122">
        <v>14000</v>
      </c>
      <c r="D140" s="122">
        <v>0</v>
      </c>
      <c r="E140" s="122" t="str">
        <f t="shared" si="4"/>
        <v>14000/0</v>
      </c>
      <c r="F140" s="122" t="s">
        <v>111</v>
      </c>
      <c r="G140" s="122">
        <v>357</v>
      </c>
      <c r="H140" s="122" t="s">
        <v>1167</v>
      </c>
      <c r="I140" s="122">
        <v>0</v>
      </c>
      <c r="J140" t="str">
        <f>VLOOKUP(E140,SPESA!$J$5:$K$1293,2,0)</f>
        <v>IMPOSTE E TASSE AUTOVETTURA SERVIZI GENERALI</v>
      </c>
      <c r="K140">
        <f>VLOOKUP(E140,SPESA!$J$7:$AS$1293,36,0)</f>
        <v>0</v>
      </c>
      <c r="L140" s="130">
        <f t="shared" si="5"/>
        <v>0</v>
      </c>
    </row>
    <row r="141" spans="1:12" hidden="1">
      <c r="A141" s="122" t="s">
        <v>1163</v>
      </c>
      <c r="B141" s="122" t="s">
        <v>1203</v>
      </c>
      <c r="C141" s="122">
        <v>14000</v>
      </c>
      <c r="D141" s="122">
        <v>71</v>
      </c>
      <c r="E141" s="122" t="str">
        <f t="shared" si="4"/>
        <v>14000/71</v>
      </c>
      <c r="F141" s="122" t="s">
        <v>1269</v>
      </c>
      <c r="G141" s="122">
        <v>357</v>
      </c>
      <c r="H141" s="122" t="s">
        <v>1167</v>
      </c>
      <c r="I141" s="122">
        <v>0</v>
      </c>
      <c r="J141" t="e">
        <f>VLOOKUP(E141,SPESA!$J$5:$K$1293,2,0)</f>
        <v>#N/A</v>
      </c>
      <c r="L141" s="130">
        <f t="shared" si="5"/>
        <v>0</v>
      </c>
    </row>
    <row r="142" spans="1:12">
      <c r="A142" s="122" t="s">
        <v>1163</v>
      </c>
      <c r="B142" s="122" t="s">
        <v>1270</v>
      </c>
      <c r="C142" s="122">
        <v>14002</v>
      </c>
      <c r="D142" s="122">
        <v>0</v>
      </c>
      <c r="E142" s="122" t="str">
        <f t="shared" si="4"/>
        <v>14002/0</v>
      </c>
      <c r="F142" s="122" t="s">
        <v>39</v>
      </c>
      <c r="G142" s="122">
        <v>351</v>
      </c>
      <c r="H142" s="122" t="s">
        <v>1170</v>
      </c>
      <c r="I142" s="123">
        <v>8140.52</v>
      </c>
      <c r="J142" t="str">
        <f>VLOOKUP(E142,SPESA!$J$5:$K$1293,2,0)</f>
        <v>IMPOSTA REGIONALE ATTIVITA' PRODUTTIVE (I.R.A.P.)</v>
      </c>
      <c r="K142">
        <f>VLOOKUP(E142,SPESA!$J$7:$AS$1293,36,0)</f>
        <v>8140.52</v>
      </c>
      <c r="L142" s="130">
        <f t="shared" si="5"/>
        <v>0</v>
      </c>
    </row>
    <row r="143" spans="1:12" hidden="1">
      <c r="A143" s="122" t="s">
        <v>1163</v>
      </c>
      <c r="B143" s="122" t="s">
        <v>1200</v>
      </c>
      <c r="C143" s="122">
        <v>14002</v>
      </c>
      <c r="D143" s="122">
        <v>71</v>
      </c>
      <c r="E143" s="122" t="str">
        <f t="shared" si="4"/>
        <v>14002/71</v>
      </c>
      <c r="F143" s="122" t="s">
        <v>40</v>
      </c>
      <c r="G143" s="122">
        <v>351</v>
      </c>
      <c r="H143" s="122" t="s">
        <v>1170</v>
      </c>
      <c r="I143" s="122">
        <v>0</v>
      </c>
      <c r="J143" t="str">
        <f>VLOOKUP(E143,SPESA!$J$5:$K$1293,2,0)</f>
        <v>F.P.V. IMPOSTA REGIONALE ATTIVITA' PRODUTTIVE (I.R.A.P.)</v>
      </c>
      <c r="K143">
        <f>VLOOKUP(E143,SPESA!$J$7:$AS$1293,36,0)</f>
        <v>0</v>
      </c>
      <c r="L143" s="130">
        <f t="shared" si="5"/>
        <v>0</v>
      </c>
    </row>
    <row r="144" spans="1:12">
      <c r="A144" s="122" t="s">
        <v>1163</v>
      </c>
      <c r="B144" s="122" t="s">
        <v>1271</v>
      </c>
      <c r="C144" s="122">
        <v>14601</v>
      </c>
      <c r="D144" s="122">
        <v>0</v>
      </c>
      <c r="E144" s="122" t="str">
        <f t="shared" si="4"/>
        <v>14601/0</v>
      </c>
      <c r="F144" s="122" t="s">
        <v>1272</v>
      </c>
      <c r="G144" s="122">
        <v>351</v>
      </c>
      <c r="H144" s="122" t="s">
        <v>1170</v>
      </c>
      <c r="I144" s="123">
        <v>95287.64</v>
      </c>
      <c r="J144" t="str">
        <f>VLOOKUP(E144,SPESA!$J$5:$K$1293,2,0)</f>
        <v>STIPENDI ED ALTRI ASSEGNI FISSI AL PERSONALE - UFFICIO FINAN ZIARIO</v>
      </c>
      <c r="K144">
        <f>VLOOKUP(E144,SPESA!$J$7:$AS$1293,36,0)</f>
        <v>95287.64</v>
      </c>
      <c r="L144" s="130">
        <f t="shared" si="5"/>
        <v>0</v>
      </c>
    </row>
    <row r="145" spans="1:12" hidden="1">
      <c r="A145" s="122" t="s">
        <v>1163</v>
      </c>
      <c r="B145" s="122" t="s">
        <v>1273</v>
      </c>
      <c r="C145" s="122">
        <v>14601</v>
      </c>
      <c r="D145" s="122">
        <v>71</v>
      </c>
      <c r="E145" s="122" t="str">
        <f t="shared" si="4"/>
        <v>14601/71</v>
      </c>
      <c r="F145" s="122" t="s">
        <v>1274</v>
      </c>
      <c r="G145" s="122">
        <v>351</v>
      </c>
      <c r="H145" s="122" t="s">
        <v>1170</v>
      </c>
      <c r="I145" s="122">
        <v>0</v>
      </c>
      <c r="J145" t="str">
        <f>VLOOKUP(E145,SPESA!$J$5:$K$1293,2,0)</f>
        <v>F.P.V. STIPENDI ED ALTRI ASSEGNI FISSI AL PERSONALE - UFFICIO FINAN ZIARIO</v>
      </c>
      <c r="K145">
        <f>VLOOKUP(E145,SPESA!$J$7:$AS$1293,36,0)</f>
        <v>0</v>
      </c>
      <c r="L145" s="130">
        <f t="shared" si="5"/>
        <v>0</v>
      </c>
    </row>
    <row r="146" spans="1:12">
      <c r="A146" s="122" t="s">
        <v>1163</v>
      </c>
      <c r="B146" s="122" t="s">
        <v>1275</v>
      </c>
      <c r="C146" s="122">
        <v>14602</v>
      </c>
      <c r="D146" s="122">
        <v>0</v>
      </c>
      <c r="E146" s="122" t="str">
        <f t="shared" si="4"/>
        <v>14602/0</v>
      </c>
      <c r="F146" s="122" t="s">
        <v>114</v>
      </c>
      <c r="G146" s="122">
        <v>351</v>
      </c>
      <c r="H146" s="122" t="s">
        <v>1170</v>
      </c>
      <c r="I146" s="123">
        <v>15258.99</v>
      </c>
      <c r="J146" t="str">
        <f>VLOOKUP(E146,SPESA!$J$5:$K$1293,2,0)</f>
        <v>RETRIBUZIONE POSIZIONE E RISULTATO P.O. SETTORE FINANZIARIO</v>
      </c>
      <c r="K146">
        <f>VLOOKUP(E146,SPESA!$J$7:$AS$1293,36,0)</f>
        <v>15258.99</v>
      </c>
      <c r="L146" s="130">
        <f t="shared" si="5"/>
        <v>0</v>
      </c>
    </row>
    <row r="147" spans="1:12" hidden="1">
      <c r="A147" s="122" t="s">
        <v>1163</v>
      </c>
      <c r="B147" s="122" t="s">
        <v>1261</v>
      </c>
      <c r="C147" s="122">
        <v>14602</v>
      </c>
      <c r="D147" s="122">
        <v>71</v>
      </c>
      <c r="E147" s="122" t="str">
        <f t="shared" si="4"/>
        <v>14602/71</v>
      </c>
      <c r="F147" s="122" t="s">
        <v>1122</v>
      </c>
      <c r="G147" s="122">
        <v>351</v>
      </c>
      <c r="H147" s="122" t="s">
        <v>1170</v>
      </c>
      <c r="I147" s="122">
        <v>0</v>
      </c>
      <c r="J147" t="e">
        <f>VLOOKUP(E147,SPESA!$J$5:$K$1293,2,0)</f>
        <v>#N/A</v>
      </c>
      <c r="L147" s="130">
        <f t="shared" si="5"/>
        <v>0</v>
      </c>
    </row>
    <row r="148" spans="1:12">
      <c r="A148" s="122" t="s">
        <v>1163</v>
      </c>
      <c r="B148" s="122" t="s">
        <v>1276</v>
      </c>
      <c r="C148" s="122">
        <v>14604</v>
      </c>
      <c r="D148" s="122">
        <v>0</v>
      </c>
      <c r="E148" s="122" t="str">
        <f t="shared" si="4"/>
        <v>14604/0</v>
      </c>
      <c r="F148" s="122" t="s">
        <v>115</v>
      </c>
      <c r="G148" s="122">
        <v>351</v>
      </c>
      <c r="H148" s="122" t="s">
        <v>1170</v>
      </c>
      <c r="I148" s="123">
        <v>29544.99</v>
      </c>
      <c r="J148" t="str">
        <f>VLOOKUP(E148,SPESA!$J$5:$K$1293,2,0)</f>
        <v>ONERI PREVIDENZIALI ASSISTENZIALI ASSICURATIVI OBBLIGATORI A CARICO COMUNE</v>
      </c>
      <c r="K148">
        <f>VLOOKUP(E148,SPESA!$J$7:$AS$1293,36,0)</f>
        <v>29544.99</v>
      </c>
      <c r="L148" s="130">
        <f t="shared" si="5"/>
        <v>0</v>
      </c>
    </row>
    <row r="149" spans="1:12" hidden="1">
      <c r="A149" s="122" t="s">
        <v>1163</v>
      </c>
      <c r="B149" s="122" t="s">
        <v>1273</v>
      </c>
      <c r="C149" s="122">
        <v>14604</v>
      </c>
      <c r="D149" s="122">
        <v>71</v>
      </c>
      <c r="E149" s="122" t="str">
        <f t="shared" si="4"/>
        <v>14604/71</v>
      </c>
      <c r="F149" s="122" t="s">
        <v>116</v>
      </c>
      <c r="G149" s="122">
        <v>351</v>
      </c>
      <c r="H149" s="122" t="s">
        <v>1170</v>
      </c>
      <c r="I149" s="122">
        <v>0</v>
      </c>
      <c r="J149" t="str">
        <f>VLOOKUP(E149,SPESA!$J$5:$K$1293,2,0)</f>
        <v>F.P.V. ONERI PREVIDENZIALI ASSISTENZIALI ASSICURATIVI OBBLIGATORI A CARICO COMUNE</v>
      </c>
      <c r="K149">
        <f>VLOOKUP(E149,SPESA!$J$7:$AS$1293,36,0)</f>
        <v>0</v>
      </c>
      <c r="L149" s="130">
        <f t="shared" si="5"/>
        <v>0</v>
      </c>
    </row>
    <row r="150" spans="1:12">
      <c r="A150" s="122" t="s">
        <v>1163</v>
      </c>
      <c r="B150" s="122" t="s">
        <v>1277</v>
      </c>
      <c r="C150" s="122">
        <v>14800</v>
      </c>
      <c r="D150" s="122">
        <v>1</v>
      </c>
      <c r="E150" s="122" t="str">
        <f t="shared" si="4"/>
        <v>14800/1</v>
      </c>
      <c r="F150" s="122" t="s">
        <v>117</v>
      </c>
      <c r="G150" s="122">
        <v>351</v>
      </c>
      <c r="H150" s="122" t="s">
        <v>1170</v>
      </c>
      <c r="I150" s="122">
        <v>445.97</v>
      </c>
      <c r="J150" t="str">
        <f>VLOOKUP(E150,SPESA!$J$5:$K$1293,2,0)</f>
        <v>ACQUISTO DI CANCELLERIA PER UFFICIO</v>
      </c>
      <c r="K150">
        <f>VLOOKUP(E150,SPESA!$J$7:$AS$1293,36,0)</f>
        <v>445.97</v>
      </c>
      <c r="L150" s="130">
        <f t="shared" si="5"/>
        <v>0</v>
      </c>
    </row>
    <row r="151" spans="1:12">
      <c r="A151" s="122" t="s">
        <v>1163</v>
      </c>
      <c r="B151" s="122" t="s">
        <v>1278</v>
      </c>
      <c r="C151" s="122">
        <v>14800</v>
      </c>
      <c r="D151" s="122">
        <v>10</v>
      </c>
      <c r="E151" s="122" t="str">
        <f t="shared" si="4"/>
        <v>14800/10</v>
      </c>
      <c r="F151" s="122" t="s">
        <v>118</v>
      </c>
      <c r="G151" s="122">
        <v>351</v>
      </c>
      <c r="H151" s="122" t="s">
        <v>1170</v>
      </c>
      <c r="I151" s="122">
        <v>364.78</v>
      </c>
      <c r="J151" t="str">
        <f>VLOOKUP(E151,SPESA!$J$5:$K$1293,2,0)</f>
        <v>ALTRI ACQUISTI DI BENI PER GESTIONE UFFICIO</v>
      </c>
      <c r="K151">
        <f>VLOOKUP(E151,SPESA!$J$7:$AS$1293,36,0)</f>
        <v>364.78</v>
      </c>
      <c r="L151" s="130">
        <f t="shared" si="5"/>
        <v>0</v>
      </c>
    </row>
    <row r="152" spans="1:12" hidden="1">
      <c r="A152" s="122" t="s">
        <v>1163</v>
      </c>
      <c r="B152" s="122" t="s">
        <v>1273</v>
      </c>
      <c r="C152" s="122">
        <v>14800</v>
      </c>
      <c r="D152" s="122">
        <v>51</v>
      </c>
      <c r="E152" s="122" t="str">
        <f t="shared" si="4"/>
        <v>14800/51</v>
      </c>
      <c r="F152" s="122" t="s">
        <v>119</v>
      </c>
      <c r="G152" s="122">
        <v>351</v>
      </c>
      <c r="H152" s="122" t="s">
        <v>1170</v>
      </c>
      <c r="I152" s="122">
        <v>0</v>
      </c>
      <c r="J152" t="str">
        <f>VLOOKUP(E152,SPESA!$J$5:$K$1293,2,0)</f>
        <v>F.P.V. ACQUISTO DI CANCELLERIA PER UFFICIO</v>
      </c>
      <c r="K152">
        <f>VLOOKUP(E152,SPESA!$J$7:$AS$1293,36,0)</f>
        <v>0</v>
      </c>
      <c r="L152" s="130">
        <f t="shared" si="5"/>
        <v>0</v>
      </c>
    </row>
    <row r="153" spans="1:12" hidden="1">
      <c r="A153" s="122" t="s">
        <v>1163</v>
      </c>
      <c r="B153" s="122" t="s">
        <v>1261</v>
      </c>
      <c r="C153" s="122">
        <v>14800</v>
      </c>
      <c r="D153" s="122">
        <v>60</v>
      </c>
      <c r="E153" s="122" t="str">
        <f t="shared" si="4"/>
        <v>14800/60</v>
      </c>
      <c r="F153" s="122" t="s">
        <v>1279</v>
      </c>
      <c r="G153" s="122">
        <v>351</v>
      </c>
      <c r="H153" s="122" t="s">
        <v>1170</v>
      </c>
      <c r="I153" s="122">
        <v>0</v>
      </c>
      <c r="J153" t="e">
        <f>VLOOKUP(E153,SPESA!$J$5:$K$1293,2,0)</f>
        <v>#N/A</v>
      </c>
      <c r="L153" s="130">
        <f t="shared" si="5"/>
        <v>0</v>
      </c>
    </row>
    <row r="154" spans="1:12">
      <c r="A154" s="122" t="s">
        <v>1163</v>
      </c>
      <c r="B154" s="122" t="s">
        <v>1280</v>
      </c>
      <c r="C154" s="122">
        <v>15100</v>
      </c>
      <c r="D154" s="122">
        <v>15</v>
      </c>
      <c r="E154" s="122" t="str">
        <f t="shared" si="4"/>
        <v>15100/15</v>
      </c>
      <c r="F154" s="122" t="s">
        <v>120</v>
      </c>
      <c r="G154" s="122">
        <v>351</v>
      </c>
      <c r="H154" s="122" t="s">
        <v>1170</v>
      </c>
      <c r="I154" s="122">
        <v>73</v>
      </c>
      <c r="J154" t="str">
        <f>VLOOKUP(E154,SPESA!$J$5:$K$1293,2,0)</f>
        <v>MISSIONI DIPENDENTI COMUNALI - UFFICIO RAGIONERIA</v>
      </c>
      <c r="K154">
        <f>VLOOKUP(E154,SPESA!$J$7:$AS$1293,36,0)</f>
        <v>73</v>
      </c>
      <c r="L154" s="130">
        <f t="shared" si="5"/>
        <v>0</v>
      </c>
    </row>
    <row r="155" spans="1:12" hidden="1">
      <c r="A155" s="122" t="s">
        <v>1163</v>
      </c>
      <c r="B155" s="122" t="s">
        <v>1273</v>
      </c>
      <c r="C155" s="122">
        <v>15100</v>
      </c>
      <c r="D155" s="122">
        <v>65</v>
      </c>
      <c r="E155" s="122" t="str">
        <f t="shared" si="4"/>
        <v>15100/65</v>
      </c>
      <c r="F155" s="122" t="s">
        <v>121</v>
      </c>
      <c r="G155" s="122">
        <v>351</v>
      </c>
      <c r="H155" s="122" t="s">
        <v>1170</v>
      </c>
      <c r="I155" s="122">
        <v>0</v>
      </c>
      <c r="J155" t="str">
        <f>VLOOKUP(E155,SPESA!$J$5:$K$1293,2,0)</f>
        <v>F.P.V. MISSIONI DIPENDENTI COMUNALI - UFFICIO RAGIONERIA</v>
      </c>
      <c r="K155">
        <f>VLOOKUP(E155,SPESA!$J$7:$AS$1293,36,0)</f>
        <v>0</v>
      </c>
      <c r="L155" s="130">
        <f t="shared" si="5"/>
        <v>0</v>
      </c>
    </row>
    <row r="156" spans="1:12">
      <c r="A156" s="122" t="s">
        <v>1163</v>
      </c>
      <c r="B156" s="122" t="s">
        <v>1281</v>
      </c>
      <c r="C156" s="122">
        <v>15200</v>
      </c>
      <c r="D156" s="122">
        <v>2</v>
      </c>
      <c r="E156" s="122" t="str">
        <f t="shared" si="4"/>
        <v>15200/2</v>
      </c>
      <c r="F156" s="122" t="s">
        <v>32</v>
      </c>
      <c r="G156" s="122">
        <v>354</v>
      </c>
      <c r="H156" s="122" t="s">
        <v>1175</v>
      </c>
      <c r="I156" s="123">
        <v>2220</v>
      </c>
      <c r="J156" t="str">
        <f>VLOOKUP(E156,SPESA!$J$5:$K$1293,2,0)</f>
        <v>SPESE TELEFONICHE - UTENZE</v>
      </c>
      <c r="K156">
        <f>VLOOKUP(E156,SPESA!$J$7:$AS$1293,36,0)</f>
        <v>2220</v>
      </c>
      <c r="L156" s="130">
        <f t="shared" si="5"/>
        <v>0</v>
      </c>
    </row>
    <row r="157" spans="1:12">
      <c r="A157" s="122" t="s">
        <v>1163</v>
      </c>
      <c r="B157" s="122" t="s">
        <v>1282</v>
      </c>
      <c r="C157" s="122">
        <v>15200</v>
      </c>
      <c r="D157" s="122">
        <v>3</v>
      </c>
      <c r="E157" s="122" t="str">
        <f t="shared" si="4"/>
        <v>15200/3</v>
      </c>
      <c r="F157" s="122" t="s">
        <v>79</v>
      </c>
      <c r="G157" s="122">
        <v>354</v>
      </c>
      <c r="H157" s="122" t="s">
        <v>1175</v>
      </c>
      <c r="I157" s="123">
        <v>2280</v>
      </c>
      <c r="J157" t="str">
        <f>VLOOKUP(E157,SPESA!$J$5:$K$1293,2,0)</f>
        <v>SPESE ENERGIA ELETTRICA - UTENZE</v>
      </c>
      <c r="K157">
        <f>VLOOKUP(E157,SPESA!$J$7:$AS$1293,36,0)</f>
        <v>2280</v>
      </c>
      <c r="L157" s="130">
        <f t="shared" si="5"/>
        <v>0</v>
      </c>
    </row>
    <row r="158" spans="1:12">
      <c r="A158" s="122" t="s">
        <v>1163</v>
      </c>
      <c r="B158" s="122" t="s">
        <v>1283</v>
      </c>
      <c r="C158" s="122">
        <v>15200</v>
      </c>
      <c r="D158" s="122">
        <v>4</v>
      </c>
      <c r="E158" s="122" t="str">
        <f t="shared" si="4"/>
        <v>15200/4</v>
      </c>
      <c r="F158" s="122" t="s">
        <v>34</v>
      </c>
      <c r="G158" s="122">
        <v>202</v>
      </c>
      <c r="H158" s="122" t="s">
        <v>1191</v>
      </c>
      <c r="I158" s="123">
        <v>4370</v>
      </c>
      <c r="J158" t="str">
        <f>VLOOKUP(E158,SPESA!$J$5:$K$1293,2,0)</f>
        <v>SPESE DI RISCALDAMENTO - UTENZE</v>
      </c>
      <c r="K158">
        <f>VLOOKUP(E158,SPESA!$J$7:$AS$1293,36,0)</f>
        <v>4370</v>
      </c>
      <c r="L158" s="130">
        <f t="shared" si="5"/>
        <v>0</v>
      </c>
    </row>
    <row r="159" spans="1:12">
      <c r="A159" s="122" t="s">
        <v>1163</v>
      </c>
      <c r="B159" s="122" t="s">
        <v>1284</v>
      </c>
      <c r="C159" s="122">
        <v>15200</v>
      </c>
      <c r="D159" s="122">
        <v>6</v>
      </c>
      <c r="E159" s="122" t="str">
        <f t="shared" si="4"/>
        <v>15200/6</v>
      </c>
      <c r="F159" s="122" t="s">
        <v>82</v>
      </c>
      <c r="G159" s="122">
        <v>202</v>
      </c>
      <c r="H159" s="122" t="s">
        <v>1191</v>
      </c>
      <c r="I159" s="123">
        <v>3506</v>
      </c>
      <c r="J159" t="str">
        <f>VLOOKUP(E159,SPESA!$J$5:$K$1293,2,0)</f>
        <v>SPESE DI PULIZIA LOCALI</v>
      </c>
      <c r="K159">
        <f>VLOOKUP(E159,SPESA!$J$7:$AS$1293,36,0)</f>
        <v>3506</v>
      </c>
      <c r="L159" s="130">
        <f t="shared" si="5"/>
        <v>0</v>
      </c>
    </row>
    <row r="160" spans="1:12">
      <c r="A160" s="122" t="s">
        <v>1163</v>
      </c>
      <c r="B160" s="122" t="s">
        <v>1285</v>
      </c>
      <c r="C160" s="122">
        <v>15200</v>
      </c>
      <c r="D160" s="122">
        <v>10</v>
      </c>
      <c r="E160" s="122" t="str">
        <f t="shared" si="4"/>
        <v>15200/10</v>
      </c>
      <c r="F160" s="122" t="s">
        <v>122</v>
      </c>
      <c r="G160" s="122">
        <v>351</v>
      </c>
      <c r="H160" s="122" t="s">
        <v>1170</v>
      </c>
      <c r="I160" s="122">
        <v>432.68</v>
      </c>
      <c r="J160" t="str">
        <f>VLOOKUP(E160,SPESA!$J$5:$K$1293,2,0)</f>
        <v>SPESE DIVERSE - PRESTAZIONE DI SERVIZI</v>
      </c>
      <c r="K160">
        <f>VLOOKUP(E160,SPESA!$J$7:$AS$1293,36,0)</f>
        <v>432.68</v>
      </c>
      <c r="L160" s="130">
        <f t="shared" si="5"/>
        <v>0</v>
      </c>
    </row>
    <row r="161" spans="1:12" hidden="1">
      <c r="A161" s="122" t="s">
        <v>1163</v>
      </c>
      <c r="B161" s="122" t="s">
        <v>1273</v>
      </c>
      <c r="C161" s="122">
        <v>15200</v>
      </c>
      <c r="D161" s="122">
        <v>52</v>
      </c>
      <c r="E161" s="122" t="str">
        <f t="shared" si="4"/>
        <v>15200/52</v>
      </c>
      <c r="F161" s="122" t="s">
        <v>37</v>
      </c>
      <c r="G161" s="122">
        <v>354</v>
      </c>
      <c r="H161" s="122" t="s">
        <v>1175</v>
      </c>
      <c r="I161" s="122">
        <v>0</v>
      </c>
      <c r="J161" t="str">
        <f>VLOOKUP(E161,SPESA!$J$5:$K$1293,2,0)</f>
        <v>F.P.V. SPESE TELEFONICHE - UTENZE</v>
      </c>
      <c r="K161">
        <f>VLOOKUP(E161,SPESA!$J$7:$AS$1293,36,0)</f>
        <v>0</v>
      </c>
      <c r="L161" s="130">
        <f t="shared" si="5"/>
        <v>0</v>
      </c>
    </row>
    <row r="162" spans="1:12" hidden="1">
      <c r="A162" s="122" t="s">
        <v>1163</v>
      </c>
      <c r="B162" s="122" t="s">
        <v>1273</v>
      </c>
      <c r="C162" s="122">
        <v>15200</v>
      </c>
      <c r="D162" s="122">
        <v>53</v>
      </c>
      <c r="E162" s="122" t="str">
        <f t="shared" si="4"/>
        <v>15200/53</v>
      </c>
      <c r="F162" s="122" t="s">
        <v>86</v>
      </c>
      <c r="G162" s="122">
        <v>354</v>
      </c>
      <c r="H162" s="122" t="s">
        <v>1175</v>
      </c>
      <c r="I162" s="122">
        <v>0</v>
      </c>
      <c r="J162" t="str">
        <f>VLOOKUP(E162,SPESA!$J$5:$K$1293,2,0)</f>
        <v>F.P.V. SPESE ENERGIA ELETTRICA - UTENZE</v>
      </c>
      <c r="K162">
        <f>VLOOKUP(E162,SPESA!$J$7:$AS$1293,36,0)</f>
        <v>0</v>
      </c>
      <c r="L162" s="130">
        <f t="shared" si="5"/>
        <v>0</v>
      </c>
    </row>
    <row r="163" spans="1:12" hidden="1">
      <c r="A163" s="122" t="s">
        <v>1163</v>
      </c>
      <c r="B163" s="122" t="s">
        <v>1273</v>
      </c>
      <c r="C163" s="122">
        <v>15200</v>
      </c>
      <c r="D163" s="122">
        <v>54</v>
      </c>
      <c r="E163" s="122" t="str">
        <f t="shared" si="4"/>
        <v>15200/54</v>
      </c>
      <c r="F163" s="122" t="s">
        <v>123</v>
      </c>
      <c r="G163" s="122">
        <v>202</v>
      </c>
      <c r="H163" s="122" t="s">
        <v>1191</v>
      </c>
      <c r="I163" s="122">
        <v>0</v>
      </c>
      <c r="J163" t="str">
        <f>VLOOKUP(E163,SPESA!$J$5:$K$1293,2,0)</f>
        <v>F.P.V. SPESE DI RISCALDAMENTO - UTENZE</v>
      </c>
      <c r="K163">
        <f>VLOOKUP(E163,SPESA!$J$7:$AS$1293,36,0)</f>
        <v>0</v>
      </c>
      <c r="L163" s="130">
        <f t="shared" si="5"/>
        <v>0</v>
      </c>
    </row>
    <row r="164" spans="1:12" hidden="1">
      <c r="A164" s="122" t="s">
        <v>1163</v>
      </c>
      <c r="B164" s="122" t="s">
        <v>1273</v>
      </c>
      <c r="C164" s="122">
        <v>15200</v>
      </c>
      <c r="D164" s="122">
        <v>56</v>
      </c>
      <c r="E164" s="122" t="str">
        <f t="shared" si="4"/>
        <v>15200/56</v>
      </c>
      <c r="F164" s="122" t="s">
        <v>124</v>
      </c>
      <c r="G164" s="122">
        <v>202</v>
      </c>
      <c r="H164" s="122" t="s">
        <v>1191</v>
      </c>
      <c r="I164" s="122">
        <v>0</v>
      </c>
      <c r="J164" t="str">
        <f>VLOOKUP(E164,SPESA!$J$5:$K$1293,2,0)</f>
        <v>F.P.V. SPESE DI PULIZIA LOCALI</v>
      </c>
      <c r="K164">
        <f>VLOOKUP(E164,SPESA!$J$7:$AS$1293,36,0)</f>
        <v>0</v>
      </c>
      <c r="L164" s="130">
        <f t="shared" si="5"/>
        <v>0</v>
      </c>
    </row>
    <row r="165" spans="1:12" hidden="1">
      <c r="A165" s="122" t="s">
        <v>1163</v>
      </c>
      <c r="B165" s="122" t="s">
        <v>1273</v>
      </c>
      <c r="C165" s="122">
        <v>15200</v>
      </c>
      <c r="D165" s="122">
        <v>60</v>
      </c>
      <c r="E165" s="122" t="str">
        <f t="shared" si="4"/>
        <v>15200/60</v>
      </c>
      <c r="F165" s="122" t="s">
        <v>125</v>
      </c>
      <c r="G165" s="122">
        <v>351</v>
      </c>
      <c r="H165" s="122" t="s">
        <v>1170</v>
      </c>
      <c r="I165" s="122">
        <v>0</v>
      </c>
      <c r="J165" t="str">
        <f>VLOOKUP(E165,SPESA!$J$5:$K$1293,2,0)</f>
        <v>F.P.V. SPESE DIVERSE - PRESTAZIONE DI SERVIZI</v>
      </c>
      <c r="K165">
        <f>VLOOKUP(E165,SPESA!$J$7:$AS$1293,36,0)</f>
        <v>0</v>
      </c>
      <c r="L165" s="130">
        <f t="shared" si="5"/>
        <v>0</v>
      </c>
    </row>
    <row r="166" spans="1:12">
      <c r="A166" s="122" t="s">
        <v>1163</v>
      </c>
      <c r="B166" s="122" t="s">
        <v>1286</v>
      </c>
      <c r="C166" s="122">
        <v>15208</v>
      </c>
      <c r="D166" s="122">
        <v>0</v>
      </c>
      <c r="E166" s="122" t="str">
        <f t="shared" si="4"/>
        <v>15208/0</v>
      </c>
      <c r="F166" s="122" t="s">
        <v>126</v>
      </c>
      <c r="G166" s="122">
        <v>350</v>
      </c>
      <c r="H166" s="122" t="s">
        <v>1178</v>
      </c>
      <c r="I166" s="123">
        <v>51200.93</v>
      </c>
      <c r="J166" t="str">
        <f>VLOOKUP(E166,SPESA!$J$5:$K$1293,2,0)</f>
        <v>SPESE DI GESTIONE DEL SISTEMA INFORMATICO</v>
      </c>
      <c r="K166">
        <f>VLOOKUP(E166,SPESA!$J$7:$AS$1293,36,0)</f>
        <v>51200.93</v>
      </c>
      <c r="L166" s="130">
        <f t="shared" si="5"/>
        <v>0</v>
      </c>
    </row>
    <row r="167" spans="1:12" hidden="1">
      <c r="A167" s="122" t="s">
        <v>1163</v>
      </c>
      <c r="B167" s="122" t="s">
        <v>1273</v>
      </c>
      <c r="C167" s="122">
        <v>15208</v>
      </c>
      <c r="D167" s="122">
        <v>71</v>
      </c>
      <c r="E167" s="122" t="str">
        <f t="shared" si="4"/>
        <v>15208/71</v>
      </c>
      <c r="F167" s="122" t="s">
        <v>127</v>
      </c>
      <c r="G167" s="122">
        <v>350</v>
      </c>
      <c r="H167" s="122" t="s">
        <v>1178</v>
      </c>
      <c r="I167" s="122">
        <v>0</v>
      </c>
      <c r="J167" t="str">
        <f>VLOOKUP(E167,SPESA!$J$5:$K$1293,2,0)</f>
        <v>F.P.V. SPESE DI GESTIONE DEL SISTEMA INFORMATICO</v>
      </c>
      <c r="K167">
        <f>VLOOKUP(E167,SPESA!$J$7:$AS$1293,36,0)</f>
        <v>0</v>
      </c>
      <c r="L167" s="130">
        <f t="shared" si="5"/>
        <v>0</v>
      </c>
    </row>
    <row r="168" spans="1:12">
      <c r="A168" s="122" t="s">
        <v>1163</v>
      </c>
      <c r="B168" s="122" t="s">
        <v>1285</v>
      </c>
      <c r="C168" s="122">
        <v>15400</v>
      </c>
      <c r="D168" s="122">
        <v>0</v>
      </c>
      <c r="E168" s="122" t="str">
        <f t="shared" si="4"/>
        <v>15400/0</v>
      </c>
      <c r="F168" s="122" t="s">
        <v>128</v>
      </c>
      <c r="G168" s="122">
        <v>350</v>
      </c>
      <c r="H168" s="122" t="s">
        <v>1178</v>
      </c>
      <c r="I168" s="123">
        <v>11379.87</v>
      </c>
      <c r="J168" t="str">
        <f>VLOOKUP(E168,SPESA!$J$5:$K$1293,2,0)</f>
        <v>SPESE DI GESTIONE AMMINISTRATIVA</v>
      </c>
      <c r="K168">
        <f>VLOOKUP(E168,SPESA!$J$7:$AS$1293,36,0)</f>
        <v>11379.87</v>
      </c>
      <c r="L168" s="130">
        <f t="shared" si="5"/>
        <v>0</v>
      </c>
    </row>
    <row r="169" spans="1:12" hidden="1">
      <c r="A169" s="122" t="s">
        <v>1163</v>
      </c>
      <c r="B169" s="122" t="s">
        <v>1273</v>
      </c>
      <c r="C169" s="122">
        <v>15400</v>
      </c>
      <c r="D169" s="122">
        <v>71</v>
      </c>
      <c r="E169" s="122" t="str">
        <f t="shared" si="4"/>
        <v>15400/71</v>
      </c>
      <c r="F169" s="122" t="s">
        <v>129</v>
      </c>
      <c r="G169" s="122">
        <v>350</v>
      </c>
      <c r="H169" s="122" t="s">
        <v>1178</v>
      </c>
      <c r="I169" s="122">
        <v>0</v>
      </c>
      <c r="J169" t="str">
        <f>VLOOKUP(E169,SPESA!$J$5:$K$1293,2,0)</f>
        <v>F.P.V. SPESE DI GESTIONE AMMINISTRATIVA</v>
      </c>
      <c r="K169">
        <f>VLOOKUP(E169,SPESA!$J$7:$AS$1293,36,0)</f>
        <v>0</v>
      </c>
      <c r="L169" s="130">
        <f t="shared" si="5"/>
        <v>0</v>
      </c>
    </row>
    <row r="170" spans="1:12" hidden="1">
      <c r="A170" s="122" t="s">
        <v>1163</v>
      </c>
      <c r="B170" s="122" t="s">
        <v>1287</v>
      </c>
      <c r="C170" s="122">
        <v>15500</v>
      </c>
      <c r="D170" s="122">
        <v>0</v>
      </c>
      <c r="E170" s="122" t="str">
        <f t="shared" si="4"/>
        <v>15500/0</v>
      </c>
      <c r="F170" s="122" t="s">
        <v>130</v>
      </c>
      <c r="G170" s="122">
        <v>350</v>
      </c>
      <c r="H170" s="122" t="s">
        <v>1178</v>
      </c>
      <c r="I170" s="122">
        <v>0</v>
      </c>
      <c r="J170" t="str">
        <f>VLOOKUP(E170,SPESA!$J$5:$K$1293,2,0)</f>
        <v>SPESE PER CONCORSI A POSTI VACANTI IN ORGANICO</v>
      </c>
      <c r="K170">
        <f>VLOOKUP(E170,SPESA!$J$7:$AS$1293,36,0)</f>
        <v>0</v>
      </c>
      <c r="L170" s="130">
        <f t="shared" si="5"/>
        <v>0</v>
      </c>
    </row>
    <row r="171" spans="1:12" hidden="1">
      <c r="A171" s="122" t="s">
        <v>1163</v>
      </c>
      <c r="B171" s="122" t="s">
        <v>1261</v>
      </c>
      <c r="C171" s="122">
        <v>15500</v>
      </c>
      <c r="D171" s="122">
        <v>71</v>
      </c>
      <c r="E171" s="122" t="str">
        <f t="shared" si="4"/>
        <v>15500/71</v>
      </c>
      <c r="F171" s="122" t="s">
        <v>1288</v>
      </c>
      <c r="G171" s="122">
        <v>350</v>
      </c>
      <c r="H171" s="122" t="s">
        <v>1178</v>
      </c>
      <c r="I171" s="122">
        <v>0</v>
      </c>
      <c r="J171" t="e">
        <f>VLOOKUP(E171,SPESA!$J$5:$K$1293,2,0)</f>
        <v>#N/A</v>
      </c>
      <c r="L171" s="130">
        <f t="shared" si="5"/>
        <v>0</v>
      </c>
    </row>
    <row r="172" spans="1:12">
      <c r="A172" s="122" t="s">
        <v>1163</v>
      </c>
      <c r="B172" s="122" t="s">
        <v>1289</v>
      </c>
      <c r="C172" s="122">
        <v>15600</v>
      </c>
      <c r="D172" s="122">
        <v>0</v>
      </c>
      <c r="E172" s="122" t="str">
        <f t="shared" si="4"/>
        <v>15600/0</v>
      </c>
      <c r="F172" s="122" t="s">
        <v>131</v>
      </c>
      <c r="G172" s="122">
        <v>350</v>
      </c>
      <c r="H172" s="122" t="s">
        <v>1178</v>
      </c>
      <c r="I172" s="123">
        <v>6500</v>
      </c>
      <c r="J172" t="str">
        <f>VLOOKUP(E172,SPESA!$J$5:$K$1293,2,0)</f>
        <v>SPESE PER GESTIONE SERVIZIO DI TESORERIA</v>
      </c>
      <c r="K172">
        <f>VLOOKUP(E172,SPESA!$J$7:$AS$1293,36,0)</f>
        <v>6500</v>
      </c>
      <c r="L172" s="130">
        <f t="shared" si="5"/>
        <v>0</v>
      </c>
    </row>
    <row r="173" spans="1:12" hidden="1">
      <c r="A173" s="122" t="s">
        <v>1163</v>
      </c>
      <c r="B173" s="122" t="s">
        <v>1273</v>
      </c>
      <c r="C173" s="122">
        <v>15600</v>
      </c>
      <c r="D173" s="122">
        <v>71</v>
      </c>
      <c r="E173" s="122" t="str">
        <f t="shared" si="4"/>
        <v>15600/71</v>
      </c>
      <c r="F173" s="122" t="s">
        <v>132</v>
      </c>
      <c r="G173" s="122">
        <v>350</v>
      </c>
      <c r="H173" s="122" t="s">
        <v>1178</v>
      </c>
      <c r="I173" s="122">
        <v>0</v>
      </c>
      <c r="J173" t="str">
        <f>VLOOKUP(E173,SPESA!$J$5:$K$1293,2,0)</f>
        <v>F.P.V. SPESE PER GESTIONE SERVIZIO DI TESORERIA</v>
      </c>
      <c r="K173">
        <f>VLOOKUP(E173,SPESA!$J$7:$AS$1293,36,0)</f>
        <v>0</v>
      </c>
      <c r="L173" s="130">
        <f t="shared" si="5"/>
        <v>0</v>
      </c>
    </row>
    <row r="174" spans="1:12">
      <c r="A174" s="122" t="s">
        <v>1163</v>
      </c>
      <c r="B174" s="122" t="s">
        <v>1290</v>
      </c>
      <c r="C174" s="122">
        <v>15700</v>
      </c>
      <c r="D174" s="122">
        <v>0</v>
      </c>
      <c r="E174" s="122" t="str">
        <f t="shared" si="4"/>
        <v>15700/0</v>
      </c>
      <c r="F174" s="122" t="s">
        <v>39</v>
      </c>
      <c r="G174" s="122">
        <v>351</v>
      </c>
      <c r="H174" s="122" t="s">
        <v>1170</v>
      </c>
      <c r="I174" s="123">
        <v>9328.32</v>
      </c>
      <c r="J174" t="str">
        <f>VLOOKUP(E174,SPESA!$J$5:$K$1293,2,0)</f>
        <v>IMPOSTA REGIONALE ATTIVITA' PRODUTTIVE (I.R.A.P.)</v>
      </c>
      <c r="K174">
        <f>VLOOKUP(E174,SPESA!$J$7:$AS$1293,36,0)</f>
        <v>9328.32</v>
      </c>
      <c r="L174" s="130">
        <f t="shared" si="5"/>
        <v>0</v>
      </c>
    </row>
    <row r="175" spans="1:12" hidden="1">
      <c r="A175" s="122" t="s">
        <v>1163</v>
      </c>
      <c r="B175" s="122" t="s">
        <v>1273</v>
      </c>
      <c r="C175" s="122">
        <v>15700</v>
      </c>
      <c r="D175" s="122">
        <v>71</v>
      </c>
      <c r="E175" s="122" t="str">
        <f t="shared" si="4"/>
        <v>15700/71</v>
      </c>
      <c r="F175" s="122" t="s">
        <v>40</v>
      </c>
      <c r="G175" s="122">
        <v>351</v>
      </c>
      <c r="H175" s="122" t="s">
        <v>1170</v>
      </c>
      <c r="I175" s="122">
        <v>0</v>
      </c>
      <c r="J175" t="str">
        <f>VLOOKUP(E175,SPESA!$J$5:$K$1293,2,0)</f>
        <v>F.P.V. IMPOSTA REGIONALE ATTIVITA' PRODUTTIVE (I.R.A.P.)</v>
      </c>
      <c r="K175">
        <f>VLOOKUP(E175,SPESA!$J$7:$AS$1293,36,0)</f>
        <v>0</v>
      </c>
      <c r="L175" s="130">
        <f t="shared" si="5"/>
        <v>0</v>
      </c>
    </row>
    <row r="176" spans="1:12" hidden="1">
      <c r="A176" s="122" t="s">
        <v>1163</v>
      </c>
      <c r="B176" s="122" t="s">
        <v>1290</v>
      </c>
      <c r="C176" s="122">
        <v>15701</v>
      </c>
      <c r="D176" s="122">
        <v>0</v>
      </c>
      <c r="E176" s="122" t="str">
        <f t="shared" si="4"/>
        <v>15701/0</v>
      </c>
      <c r="F176" s="122" t="s">
        <v>133</v>
      </c>
      <c r="G176" s="122">
        <v>351</v>
      </c>
      <c r="H176" s="122" t="s">
        <v>1170</v>
      </c>
      <c r="I176" s="122">
        <v>0</v>
      </c>
      <c r="J176" t="str">
        <f>VLOOKUP(E176,SPESA!$J$5:$K$1293,2,0)</f>
        <v>IRAP SU INCARICHI DI COLLABORAZIONE ESTERNA</v>
      </c>
      <c r="K176">
        <f>VLOOKUP(E176,SPESA!$J$7:$AS$1293,36,0)</f>
        <v>0</v>
      </c>
      <c r="L176" s="130">
        <f t="shared" si="5"/>
        <v>0</v>
      </c>
    </row>
    <row r="177" spans="1:12" hidden="1">
      <c r="A177" s="122" t="s">
        <v>1163</v>
      </c>
      <c r="B177" s="122" t="s">
        <v>1273</v>
      </c>
      <c r="C177" s="122">
        <v>15701</v>
      </c>
      <c r="D177" s="122">
        <v>71</v>
      </c>
      <c r="E177" s="122" t="str">
        <f t="shared" si="4"/>
        <v>15701/71</v>
      </c>
      <c r="F177" s="122" t="s">
        <v>134</v>
      </c>
      <c r="G177" s="122">
        <v>351</v>
      </c>
      <c r="H177" s="122" t="s">
        <v>1170</v>
      </c>
      <c r="I177" s="122">
        <v>0</v>
      </c>
      <c r="J177" t="str">
        <f>VLOOKUP(E177,SPESA!$J$5:$K$1293,2,0)</f>
        <v>F.P.V. IRAP SU INCARICHI DI COLLABORAZIONE ESTERNA</v>
      </c>
      <c r="K177">
        <f>VLOOKUP(E177,SPESA!$J$7:$AS$1293,36,0)</f>
        <v>0</v>
      </c>
      <c r="L177" s="130">
        <f t="shared" si="5"/>
        <v>0</v>
      </c>
    </row>
    <row r="178" spans="1:12">
      <c r="A178" s="122" t="s">
        <v>1163</v>
      </c>
      <c r="B178" s="122" t="s">
        <v>1291</v>
      </c>
      <c r="C178" s="122">
        <v>18000</v>
      </c>
      <c r="D178" s="122">
        <v>1</v>
      </c>
      <c r="E178" s="122" t="str">
        <f t="shared" si="4"/>
        <v>18000/1</v>
      </c>
      <c r="F178" s="122" t="s">
        <v>135</v>
      </c>
      <c r="G178" s="122">
        <v>353</v>
      </c>
      <c r="H178" s="122" t="s">
        <v>1292</v>
      </c>
      <c r="I178" s="123">
        <v>23500</v>
      </c>
      <c r="J178" t="str">
        <f>VLOOKUP(E178,SPESA!$J$5:$K$1293,2,0)</f>
        <v>SPESE PER LA GESTIONE DI ICI E TARSU ANNUALE</v>
      </c>
      <c r="K178">
        <f>VLOOKUP(E178,SPESA!$J$7:$AS$1293,36,0)</f>
        <v>23500</v>
      </c>
      <c r="L178" s="130">
        <f t="shared" si="5"/>
        <v>0</v>
      </c>
    </row>
    <row r="179" spans="1:12">
      <c r="A179" s="122" t="s">
        <v>1163</v>
      </c>
      <c r="B179" s="122" t="s">
        <v>1291</v>
      </c>
      <c r="C179" s="122">
        <v>18000</v>
      </c>
      <c r="D179" s="122">
        <v>2</v>
      </c>
      <c r="E179" s="122" t="str">
        <f t="shared" si="4"/>
        <v>18000/2</v>
      </c>
      <c r="F179" s="122" t="s">
        <v>136</v>
      </c>
      <c r="G179" s="122">
        <v>353</v>
      </c>
      <c r="H179" s="122" t="s">
        <v>1292</v>
      </c>
      <c r="I179" s="123">
        <v>27500</v>
      </c>
      <c r="J179" t="str">
        <f>VLOOKUP(E179,SPESA!$J$5:$K$1293,2,0)</f>
        <v>SPESE PER ATTIVITA` DI CONTROLLO DEI TRIBUTI LOCALI</v>
      </c>
      <c r="K179">
        <f>VLOOKUP(E179,SPESA!$J$7:$AS$1293,36,0)</f>
        <v>27500</v>
      </c>
      <c r="L179" s="130">
        <f t="shared" si="5"/>
        <v>0</v>
      </c>
    </row>
    <row r="180" spans="1:12">
      <c r="A180" s="122" t="s">
        <v>1163</v>
      </c>
      <c r="B180" s="122" t="s">
        <v>1293</v>
      </c>
      <c r="C180" s="122">
        <v>18000</v>
      </c>
      <c r="D180" s="122">
        <v>3</v>
      </c>
      <c r="E180" s="122" t="str">
        <f t="shared" si="4"/>
        <v>18000/3</v>
      </c>
      <c r="F180" s="122" t="s">
        <v>137</v>
      </c>
      <c r="G180" s="122">
        <v>353</v>
      </c>
      <c r="H180" s="122" t="s">
        <v>1292</v>
      </c>
      <c r="I180" s="123">
        <v>7000</v>
      </c>
      <c r="J180" t="str">
        <f>VLOOKUP(E180,SPESA!$J$5:$K$1293,2,0)</f>
        <v>SPESE PER LA RISCOSSIONE DEI TRIBUTI LOCALI</v>
      </c>
      <c r="K180">
        <f>VLOOKUP(E180,SPESA!$J$7:$AS$1293,36,0)</f>
        <v>7000</v>
      </c>
      <c r="L180" s="130">
        <f t="shared" si="5"/>
        <v>0</v>
      </c>
    </row>
    <row r="181" spans="1:12" hidden="1">
      <c r="A181" s="122" t="s">
        <v>1163</v>
      </c>
      <c r="B181" s="122" t="s">
        <v>1294</v>
      </c>
      <c r="C181" s="122">
        <v>18000</v>
      </c>
      <c r="D181" s="122">
        <v>51</v>
      </c>
      <c r="E181" s="122" t="str">
        <f t="shared" si="4"/>
        <v>18000/51</v>
      </c>
      <c r="F181" s="122" t="s">
        <v>138</v>
      </c>
      <c r="G181" s="122">
        <v>353</v>
      </c>
      <c r="H181" s="122" t="s">
        <v>1292</v>
      </c>
      <c r="I181" s="122">
        <v>0</v>
      </c>
      <c r="J181" t="str">
        <f>VLOOKUP(E181,SPESA!$J$5:$K$1293,2,0)</f>
        <v>F.P.V. SPESE PER LA GESTIONE DI ICI E TARSU ANNUALE</v>
      </c>
      <c r="K181">
        <f>VLOOKUP(E181,SPESA!$J$7:$AS$1293,36,0)</f>
        <v>0</v>
      </c>
      <c r="L181" s="130">
        <f t="shared" si="5"/>
        <v>0</v>
      </c>
    </row>
    <row r="182" spans="1:12" hidden="1">
      <c r="A182" s="122" t="s">
        <v>1163</v>
      </c>
      <c r="B182" s="122" t="s">
        <v>1294</v>
      </c>
      <c r="C182" s="122">
        <v>18000</v>
      </c>
      <c r="D182" s="122">
        <v>52</v>
      </c>
      <c r="E182" s="122" t="str">
        <f t="shared" si="4"/>
        <v>18000/52</v>
      </c>
      <c r="F182" s="122" t="s">
        <v>139</v>
      </c>
      <c r="G182" s="122">
        <v>353</v>
      </c>
      <c r="H182" s="122" t="s">
        <v>1292</v>
      </c>
      <c r="I182" s="122">
        <v>0</v>
      </c>
      <c r="J182" t="str">
        <f>VLOOKUP(E182,SPESA!$J$5:$K$1293,2,0)</f>
        <v>F.P.V. SPESE PER ATTIVITA` DI CONTROLLO DEI TRIBUTI LOCALI</v>
      </c>
      <c r="K182">
        <f>VLOOKUP(E182,SPESA!$J$7:$AS$1293,36,0)</f>
        <v>0</v>
      </c>
      <c r="L182" s="130">
        <f t="shared" si="5"/>
        <v>0</v>
      </c>
    </row>
    <row r="183" spans="1:12" hidden="1">
      <c r="A183" s="122" t="s">
        <v>1163</v>
      </c>
      <c r="B183" s="122" t="s">
        <v>1294</v>
      </c>
      <c r="C183" s="122">
        <v>18000</v>
      </c>
      <c r="D183" s="122">
        <v>53</v>
      </c>
      <c r="E183" s="122" t="str">
        <f t="shared" si="4"/>
        <v>18000/53</v>
      </c>
      <c r="F183" s="122" t="s">
        <v>140</v>
      </c>
      <c r="G183" s="122">
        <v>353</v>
      </c>
      <c r="H183" s="122" t="s">
        <v>1292</v>
      </c>
      <c r="I183" s="122">
        <v>0</v>
      </c>
      <c r="J183" t="str">
        <f>VLOOKUP(E183,SPESA!$J$5:$K$1293,2,0)</f>
        <v>F.P.V. SPESE PER LA RISCOSSIONE DEI TRIBUTI LOCALI</v>
      </c>
      <c r="K183">
        <f>VLOOKUP(E183,SPESA!$J$7:$AS$1293,36,0)</f>
        <v>0</v>
      </c>
      <c r="L183" s="130">
        <f t="shared" si="5"/>
        <v>0</v>
      </c>
    </row>
    <row r="184" spans="1:12">
      <c r="A184" s="122" t="s">
        <v>1163</v>
      </c>
      <c r="B184" s="122" t="s">
        <v>1293</v>
      </c>
      <c r="C184" s="122">
        <v>18003</v>
      </c>
      <c r="D184" s="122">
        <v>0</v>
      </c>
      <c r="E184" s="122" t="str">
        <f t="shared" si="4"/>
        <v>18003/0</v>
      </c>
      <c r="F184" s="122" t="s">
        <v>141</v>
      </c>
      <c r="G184" s="122">
        <v>353</v>
      </c>
      <c r="H184" s="122" t="s">
        <v>1292</v>
      </c>
      <c r="I184" s="123">
        <v>14450</v>
      </c>
      <c r="J184" t="str">
        <f>VLOOKUP(E184,SPESA!$J$5:$K$1293,2,0)</f>
        <v>SPESE PER LA RISCOSSIONE DEI TRIBUTI COMUNALI</v>
      </c>
      <c r="K184">
        <f>VLOOKUP(E184,SPESA!$J$7:$AS$1293,36,0)</f>
        <v>14450</v>
      </c>
      <c r="L184" s="130">
        <f t="shared" si="5"/>
        <v>0</v>
      </c>
    </row>
    <row r="185" spans="1:12" hidden="1">
      <c r="A185" s="122" t="s">
        <v>1163</v>
      </c>
      <c r="B185" s="122" t="s">
        <v>1294</v>
      </c>
      <c r="C185" s="122">
        <v>18003</v>
      </c>
      <c r="D185" s="122">
        <v>71</v>
      </c>
      <c r="E185" s="122" t="str">
        <f t="shared" si="4"/>
        <v>18003/71</v>
      </c>
      <c r="F185" s="122" t="s">
        <v>142</v>
      </c>
      <c r="G185" s="122">
        <v>353</v>
      </c>
      <c r="H185" s="122" t="s">
        <v>1292</v>
      </c>
      <c r="I185" s="122">
        <v>0</v>
      </c>
      <c r="J185" t="str">
        <f>VLOOKUP(E185,SPESA!$J$5:$K$1293,2,0)</f>
        <v>F.P.V. SPESE PER LA RISCOSSIONE DEI TRIBUTI COMUNALI</v>
      </c>
      <c r="K185">
        <f>VLOOKUP(E185,SPESA!$J$7:$AS$1293,36,0)</f>
        <v>0</v>
      </c>
      <c r="L185" s="130">
        <f t="shared" si="5"/>
        <v>0</v>
      </c>
    </row>
    <row r="186" spans="1:12" hidden="1">
      <c r="A186" s="122" t="s">
        <v>1163</v>
      </c>
      <c r="B186" s="122" t="s">
        <v>1291</v>
      </c>
      <c r="C186" s="122">
        <v>19002</v>
      </c>
      <c r="D186" s="122">
        <v>0</v>
      </c>
      <c r="E186" s="122" t="str">
        <f t="shared" si="4"/>
        <v>19002/0</v>
      </c>
      <c r="F186" s="122" t="s">
        <v>143</v>
      </c>
      <c r="G186" s="122">
        <v>353</v>
      </c>
      <c r="H186" s="122" t="s">
        <v>1292</v>
      </c>
      <c r="I186" s="122">
        <v>0</v>
      </c>
      <c r="J186" t="str">
        <f>VLOOKUP(E186,SPESA!$J$5:$K$1293,2,0)</f>
        <v>ATTIVITA' CONTROLLO ICI</v>
      </c>
      <c r="K186">
        <f>VLOOKUP(E186,SPESA!$J$7:$AS$1293,36,0)</f>
        <v>0</v>
      </c>
      <c r="L186" s="130">
        <f t="shared" si="5"/>
        <v>0</v>
      </c>
    </row>
    <row r="187" spans="1:12" hidden="1">
      <c r="A187" s="122" t="s">
        <v>1163</v>
      </c>
      <c r="B187" s="122" t="s">
        <v>1294</v>
      </c>
      <c r="C187" s="122">
        <v>19002</v>
      </c>
      <c r="D187" s="122">
        <v>71</v>
      </c>
      <c r="E187" s="122" t="str">
        <f t="shared" si="4"/>
        <v>19002/71</v>
      </c>
      <c r="F187" s="122" t="s">
        <v>144</v>
      </c>
      <c r="G187" s="122">
        <v>353</v>
      </c>
      <c r="H187" s="122" t="s">
        <v>1292</v>
      </c>
      <c r="I187" s="122">
        <v>0</v>
      </c>
      <c r="J187" t="str">
        <f>VLOOKUP(E187,SPESA!$J$5:$K$1293,2,0)</f>
        <v>F.P.V. ATTIVITA' CONTROLLO ICI</v>
      </c>
      <c r="K187">
        <f>VLOOKUP(E187,SPESA!$J$7:$AS$1293,36,0)</f>
        <v>0</v>
      </c>
      <c r="L187" s="130">
        <f t="shared" si="5"/>
        <v>0</v>
      </c>
    </row>
    <row r="188" spans="1:12" hidden="1">
      <c r="A188" s="122" t="s">
        <v>1163</v>
      </c>
      <c r="B188" s="122" t="s">
        <v>1291</v>
      </c>
      <c r="C188" s="122">
        <v>19003</v>
      </c>
      <c r="D188" s="122">
        <v>0</v>
      </c>
      <c r="E188" s="122" t="str">
        <f t="shared" si="4"/>
        <v>19003/0</v>
      </c>
      <c r="F188" s="122" t="s">
        <v>145</v>
      </c>
      <c r="G188" s="122">
        <v>353</v>
      </c>
      <c r="H188" s="122" t="s">
        <v>1292</v>
      </c>
      <c r="I188" s="122">
        <v>0</v>
      </c>
      <c r="J188" t="str">
        <f>VLOOKUP(E188,SPESA!$J$5:$K$1293,2,0)</f>
        <v>ESTERNALIZZAZIONE SERVIZIO ICI E TARSU</v>
      </c>
      <c r="K188">
        <f>VLOOKUP(E188,SPESA!$J$7:$AS$1293,36,0)</f>
        <v>0</v>
      </c>
      <c r="L188" s="130">
        <f t="shared" si="5"/>
        <v>0</v>
      </c>
    </row>
    <row r="189" spans="1:12" hidden="1">
      <c r="A189" s="122" t="s">
        <v>1163</v>
      </c>
      <c r="B189" s="122" t="s">
        <v>1294</v>
      </c>
      <c r="C189" s="122">
        <v>19003</v>
      </c>
      <c r="D189" s="122">
        <v>71</v>
      </c>
      <c r="E189" s="122" t="str">
        <f t="shared" si="4"/>
        <v>19003/71</v>
      </c>
      <c r="F189" s="122" t="s">
        <v>146</v>
      </c>
      <c r="G189" s="122">
        <v>353</v>
      </c>
      <c r="H189" s="122" t="s">
        <v>1292</v>
      </c>
      <c r="I189" s="122">
        <v>0</v>
      </c>
      <c r="J189" t="str">
        <f>VLOOKUP(E189,SPESA!$J$5:$K$1293,2,0)</f>
        <v>F.P.V. ESTERNALIZZAZIONE SERVIZIO ICI E TARSU</v>
      </c>
      <c r="K189">
        <f>VLOOKUP(E189,SPESA!$J$7:$AS$1293,36,0)</f>
        <v>0</v>
      </c>
      <c r="L189" s="130">
        <f t="shared" si="5"/>
        <v>0</v>
      </c>
    </row>
    <row r="190" spans="1:12" hidden="1">
      <c r="A190" s="122" t="s">
        <v>1163</v>
      </c>
      <c r="B190" s="122" t="s">
        <v>1295</v>
      </c>
      <c r="C190" s="122">
        <v>19400</v>
      </c>
      <c r="D190" s="122">
        <v>0</v>
      </c>
      <c r="E190" s="122" t="str">
        <f t="shared" si="4"/>
        <v>19400/0</v>
      </c>
      <c r="F190" s="122" t="s">
        <v>147</v>
      </c>
      <c r="G190" s="122">
        <v>353</v>
      </c>
      <c r="H190" s="122" t="s">
        <v>1292</v>
      </c>
      <c r="I190" s="122">
        <v>0</v>
      </c>
      <c r="J190" t="str">
        <f>VLOOKUP(E190,SPESA!$J$5:$K$1293,2,0)</f>
        <v>AMMINISTRAZIONE PROVINCIALE - ADDIZIONALE TARSU</v>
      </c>
      <c r="K190">
        <f>VLOOKUP(E190,SPESA!$J$7:$AS$1293,36,0)</f>
        <v>0</v>
      </c>
      <c r="L190" s="130">
        <f t="shared" si="5"/>
        <v>0</v>
      </c>
    </row>
    <row r="191" spans="1:12" hidden="1">
      <c r="A191" s="122" t="s">
        <v>1163</v>
      </c>
      <c r="B191" s="122" t="s">
        <v>1294</v>
      </c>
      <c r="C191" s="122">
        <v>19400</v>
      </c>
      <c r="D191" s="122">
        <v>71</v>
      </c>
      <c r="E191" s="122" t="str">
        <f t="shared" si="4"/>
        <v>19400/71</v>
      </c>
      <c r="F191" s="122" t="s">
        <v>148</v>
      </c>
      <c r="G191" s="122">
        <v>353</v>
      </c>
      <c r="H191" s="122" t="s">
        <v>1292</v>
      </c>
      <c r="I191" s="122">
        <v>0</v>
      </c>
      <c r="J191" t="str">
        <f>VLOOKUP(E191,SPESA!$J$5:$K$1293,2,0)</f>
        <v>F.P.V. AMMINISTRAZIONE PROVINCIALE - ADDIZIONALE TARSU</v>
      </c>
      <c r="K191">
        <f>VLOOKUP(E191,SPESA!$J$7:$AS$1293,36,0)</f>
        <v>0</v>
      </c>
      <c r="L191" s="130">
        <f t="shared" si="5"/>
        <v>0</v>
      </c>
    </row>
    <row r="192" spans="1:12" hidden="1">
      <c r="A192" s="122" t="s">
        <v>1163</v>
      </c>
      <c r="B192" s="122" t="s">
        <v>1295</v>
      </c>
      <c r="C192" s="122">
        <v>19405</v>
      </c>
      <c r="D192" s="122">
        <v>0</v>
      </c>
      <c r="E192" s="122" t="str">
        <f t="shared" si="4"/>
        <v>19405/0</v>
      </c>
      <c r="F192" s="122" t="s">
        <v>149</v>
      </c>
      <c r="G192" s="122">
        <v>353</v>
      </c>
      <c r="H192" s="122" t="s">
        <v>1292</v>
      </c>
      <c r="I192" s="122">
        <v>0</v>
      </c>
      <c r="J192" t="str">
        <f>VLOOKUP(E192,SPESA!$J$5:$K$1293,2,0)</f>
        <v>TRASFERIMENTO A PROVINCIA TRIBUTO PROTEZIONE AMBIENTE</v>
      </c>
      <c r="K192">
        <f>VLOOKUP(E192,SPESA!$J$7:$AS$1293,36,0)</f>
        <v>0</v>
      </c>
      <c r="L192" s="130">
        <f t="shared" si="5"/>
        <v>0</v>
      </c>
    </row>
    <row r="193" spans="1:12" hidden="1">
      <c r="A193" s="122" t="s">
        <v>1163</v>
      </c>
      <c r="B193" s="122" t="s">
        <v>1296</v>
      </c>
      <c r="C193" s="122">
        <v>19405</v>
      </c>
      <c r="D193" s="122">
        <v>71</v>
      </c>
      <c r="E193" s="122" t="str">
        <f t="shared" si="4"/>
        <v>19405/71</v>
      </c>
      <c r="F193" s="122" t="s">
        <v>1297</v>
      </c>
      <c r="G193" s="122">
        <v>353</v>
      </c>
      <c r="H193" s="122" t="s">
        <v>1292</v>
      </c>
      <c r="I193" s="122">
        <v>0</v>
      </c>
      <c r="J193" t="e">
        <f>VLOOKUP(E193,SPESA!$J$5:$K$1293,2,0)</f>
        <v>#N/A</v>
      </c>
      <c r="L193" s="130">
        <f t="shared" si="5"/>
        <v>0</v>
      </c>
    </row>
    <row r="194" spans="1:12" hidden="1">
      <c r="A194" s="122" t="s">
        <v>1163</v>
      </c>
      <c r="B194" s="122" t="s">
        <v>1298</v>
      </c>
      <c r="C194" s="122">
        <v>19410</v>
      </c>
      <c r="D194" s="122">
        <v>0</v>
      </c>
      <c r="E194" s="122" t="str">
        <f t="shared" si="4"/>
        <v>19410/0</v>
      </c>
      <c r="F194" s="122" t="s">
        <v>150</v>
      </c>
      <c r="G194" s="122">
        <v>353</v>
      </c>
      <c r="H194" s="122" t="s">
        <v>1292</v>
      </c>
      <c r="I194" s="122">
        <v>0</v>
      </c>
      <c r="J194" t="str">
        <f>VLOOKUP(E194,SPESA!$J$5:$K$1293,2,0)</f>
        <v>TRASFERIMENTO ALLO STATO QUOTA TRIBUTO COMUNALE SUI SERVIZI</v>
      </c>
      <c r="K194">
        <f>VLOOKUP(E194,SPESA!$J$7:$AS$1293,36,0)</f>
        <v>0</v>
      </c>
      <c r="L194" s="130">
        <f t="shared" si="5"/>
        <v>0</v>
      </c>
    </row>
    <row r="195" spans="1:12" hidden="1">
      <c r="A195" s="122" t="s">
        <v>1163</v>
      </c>
      <c r="B195" s="122" t="s">
        <v>1296</v>
      </c>
      <c r="C195" s="122">
        <v>19410</v>
      </c>
      <c r="D195" s="122">
        <v>71</v>
      </c>
      <c r="E195" s="122" t="str">
        <f t="shared" si="4"/>
        <v>19410/71</v>
      </c>
      <c r="F195" s="122" t="s">
        <v>1299</v>
      </c>
      <c r="G195" s="122">
        <v>353</v>
      </c>
      <c r="H195" s="122" t="s">
        <v>1292</v>
      </c>
      <c r="I195" s="122">
        <v>0</v>
      </c>
      <c r="J195" t="e">
        <f>VLOOKUP(E195,SPESA!$J$5:$K$1293,2,0)</f>
        <v>#N/A</v>
      </c>
      <c r="L195" s="130">
        <f t="shared" si="5"/>
        <v>0</v>
      </c>
    </row>
    <row r="196" spans="1:12" hidden="1">
      <c r="A196" s="122" t="s">
        <v>1163</v>
      </c>
      <c r="B196" s="122" t="s">
        <v>1300</v>
      </c>
      <c r="C196" s="122">
        <v>19415</v>
      </c>
      <c r="D196" s="122">
        <v>0</v>
      </c>
      <c r="E196" s="122" t="str">
        <f t="shared" ref="E196:E259" si="6">CONCATENATE(C196,"/",D196)</f>
        <v>19415/0</v>
      </c>
      <c r="F196" s="122" t="s">
        <v>151</v>
      </c>
      <c r="G196" s="122">
        <v>353</v>
      </c>
      <c r="H196" s="122" t="s">
        <v>1292</v>
      </c>
      <c r="I196" s="122">
        <v>0</v>
      </c>
      <c r="J196" t="str">
        <f>VLOOKUP(E196,SPESA!$J$5:$K$1293,2,0)</f>
        <v>SPESE A CARICO BILANCIO AGEVOLAZIONI TRIBUTARIE</v>
      </c>
      <c r="K196">
        <f>VLOOKUP(E196,SPESA!$J$7:$AS$1293,36,0)</f>
        <v>0</v>
      </c>
      <c r="L196" s="130">
        <f t="shared" si="5"/>
        <v>0</v>
      </c>
    </row>
    <row r="197" spans="1:12" hidden="1">
      <c r="A197" s="122" t="s">
        <v>1163</v>
      </c>
      <c r="B197" s="122" t="s">
        <v>1179</v>
      </c>
      <c r="C197" s="122">
        <v>19415</v>
      </c>
      <c r="D197" s="122">
        <v>71</v>
      </c>
      <c r="E197" s="122" t="str">
        <f t="shared" si="6"/>
        <v>19415/71</v>
      </c>
      <c r="F197" s="122" t="s">
        <v>1301</v>
      </c>
      <c r="G197" s="122">
        <v>353</v>
      </c>
      <c r="H197" s="122" t="s">
        <v>1292</v>
      </c>
      <c r="I197" s="122">
        <v>0</v>
      </c>
      <c r="J197" t="e">
        <f>VLOOKUP(E197,SPESA!$J$5:$K$1293,2,0)</f>
        <v>#N/A</v>
      </c>
      <c r="L197" s="130">
        <f t="shared" si="5"/>
        <v>0</v>
      </c>
    </row>
    <row r="198" spans="1:12" hidden="1">
      <c r="A198" s="122" t="s">
        <v>1163</v>
      </c>
      <c r="B198" s="122" t="s">
        <v>1302</v>
      </c>
      <c r="C198" s="122">
        <v>19420</v>
      </c>
      <c r="D198" s="122">
        <v>0</v>
      </c>
      <c r="E198" s="122" t="str">
        <f t="shared" si="6"/>
        <v>19420/0</v>
      </c>
      <c r="F198" s="122" t="s">
        <v>152</v>
      </c>
      <c r="G198" s="122">
        <v>353</v>
      </c>
      <c r="H198" s="122" t="s">
        <v>1292</v>
      </c>
      <c r="I198" s="122">
        <v>0</v>
      </c>
      <c r="J198" t="str">
        <f>VLOOKUP(E198,SPESA!$J$5:$K$1293,2,0)</f>
        <v>TRASFERIMENTO ALLO STATO QUOTA IMU</v>
      </c>
      <c r="K198">
        <f>VLOOKUP(E198,SPESA!$J$7:$AS$1293,36,0)</f>
        <v>0</v>
      </c>
      <c r="L198" s="130">
        <f t="shared" si="5"/>
        <v>0</v>
      </c>
    </row>
    <row r="199" spans="1:12" hidden="1">
      <c r="A199" s="122" t="s">
        <v>1163</v>
      </c>
      <c r="B199" s="122" t="s">
        <v>1179</v>
      </c>
      <c r="C199" s="122">
        <v>19420</v>
      </c>
      <c r="D199" s="122">
        <v>71</v>
      </c>
      <c r="E199" s="122" t="str">
        <f t="shared" si="6"/>
        <v>19420/71</v>
      </c>
      <c r="F199" s="122" t="s">
        <v>1303</v>
      </c>
      <c r="G199" s="122">
        <v>353</v>
      </c>
      <c r="H199" s="122" t="s">
        <v>1292</v>
      </c>
      <c r="I199" s="122">
        <v>0</v>
      </c>
      <c r="J199" t="e">
        <f>VLOOKUP(E199,SPESA!$J$5:$K$1293,2,0)</f>
        <v>#N/A</v>
      </c>
      <c r="L199" s="130">
        <f t="shared" ref="L199:L262" si="7">+I199-K199</f>
        <v>0</v>
      </c>
    </row>
    <row r="200" spans="1:12">
      <c r="A200" s="122" t="s">
        <v>1163</v>
      </c>
      <c r="B200" s="122" t="s">
        <v>1304</v>
      </c>
      <c r="C200" s="122">
        <v>20201</v>
      </c>
      <c r="D200" s="122">
        <v>0</v>
      </c>
      <c r="E200" s="122" t="str">
        <f t="shared" si="6"/>
        <v>20201/0</v>
      </c>
      <c r="F200" s="122" t="s">
        <v>153</v>
      </c>
      <c r="G200" s="122">
        <v>353</v>
      </c>
      <c r="H200" s="122" t="s">
        <v>1292</v>
      </c>
      <c r="I200" s="123">
        <v>7999.3</v>
      </c>
      <c r="J200" t="str">
        <f>VLOOKUP(E200,SPESA!$J$5:$K$1293,2,0)</f>
        <v>RIMBORSO TRIBUTI COMUNALI - TRIBUTI NON DOVUTI</v>
      </c>
      <c r="K200">
        <f>VLOOKUP(E200,SPESA!$J$7:$AS$1293,36,0)</f>
        <v>7999.3</v>
      </c>
      <c r="L200" s="130">
        <f t="shared" si="7"/>
        <v>0</v>
      </c>
    </row>
    <row r="201" spans="1:12" hidden="1">
      <c r="A201" s="122" t="s">
        <v>1163</v>
      </c>
      <c r="B201" s="122" t="s">
        <v>1294</v>
      </c>
      <c r="C201" s="122">
        <v>20201</v>
      </c>
      <c r="D201" s="122">
        <v>71</v>
      </c>
      <c r="E201" s="122" t="str">
        <f t="shared" si="6"/>
        <v>20201/71</v>
      </c>
      <c r="F201" s="122" t="s">
        <v>154</v>
      </c>
      <c r="G201" s="122">
        <v>353</v>
      </c>
      <c r="H201" s="122" t="s">
        <v>1292</v>
      </c>
      <c r="I201" s="122">
        <v>0</v>
      </c>
      <c r="J201" t="str">
        <f>VLOOKUP(E201,SPESA!$J$5:$K$1293,2,0)</f>
        <v>F.P.V. RIMBORSO TRIBUTI COMUNALI - TRIBUTI NON DOVUTI</v>
      </c>
      <c r="K201">
        <f>VLOOKUP(E201,SPESA!$J$7:$AS$1293,36,0)</f>
        <v>0</v>
      </c>
      <c r="L201" s="130">
        <f t="shared" si="7"/>
        <v>0</v>
      </c>
    </row>
    <row r="202" spans="1:12" hidden="1">
      <c r="A202" s="122" t="s">
        <v>1163</v>
      </c>
      <c r="B202" s="122" t="s">
        <v>1304</v>
      </c>
      <c r="C202" s="122">
        <v>20202</v>
      </c>
      <c r="D202" s="122">
        <v>0</v>
      </c>
      <c r="E202" s="122" t="str">
        <f t="shared" si="6"/>
        <v>20202/0</v>
      </c>
      <c r="F202" s="122" t="s">
        <v>1305</v>
      </c>
      <c r="G202" s="122">
        <v>353</v>
      </c>
      <c r="H202" s="122" t="s">
        <v>1292</v>
      </c>
      <c r="I202" s="122">
        <v>0</v>
      </c>
      <c r="J202" t="str">
        <f>VLOOKUP(E202,SPESA!$J$5:$K$1293,2,0)</f>
        <v>RIDETERMINAZIONE GETTITO ICI SU CATEGORIE CATASTALI CLASSE `D`</v>
      </c>
      <c r="K202">
        <f>VLOOKUP(E202,SPESA!$J$7:$AS$1293,36,0)</f>
        <v>0</v>
      </c>
      <c r="L202" s="130">
        <f t="shared" si="7"/>
        <v>0</v>
      </c>
    </row>
    <row r="203" spans="1:12" hidden="1">
      <c r="A203" s="122" t="s">
        <v>1163</v>
      </c>
      <c r="B203" s="122" t="s">
        <v>1294</v>
      </c>
      <c r="C203" s="122">
        <v>20202</v>
      </c>
      <c r="D203" s="122">
        <v>71</v>
      </c>
      <c r="E203" s="122" t="str">
        <f t="shared" si="6"/>
        <v>20202/71</v>
      </c>
      <c r="F203" s="122" t="s">
        <v>1306</v>
      </c>
      <c r="G203" s="122">
        <v>353</v>
      </c>
      <c r="H203" s="122" t="s">
        <v>1292</v>
      </c>
      <c r="I203" s="122">
        <v>0</v>
      </c>
      <c r="J203" t="str">
        <f>VLOOKUP(E203,SPESA!$J$5:$K$1293,2,0)</f>
        <v>F.P.V. RIDETERMINAZIONE GETTITO ICI SU CATEGORIE CATASTALI CLASSE `D`</v>
      </c>
      <c r="K203">
        <f>VLOOKUP(E203,SPESA!$J$7:$AS$1293,36,0)</f>
        <v>0</v>
      </c>
      <c r="L203" s="130">
        <f t="shared" si="7"/>
        <v>0</v>
      </c>
    </row>
    <row r="204" spans="1:12">
      <c r="A204" s="122" t="s">
        <v>1163</v>
      </c>
      <c r="B204" s="122" t="s">
        <v>1307</v>
      </c>
      <c r="C204" s="122">
        <v>22200</v>
      </c>
      <c r="D204" s="122">
        <v>0</v>
      </c>
      <c r="E204" s="122" t="str">
        <f t="shared" si="6"/>
        <v>22200/0</v>
      </c>
      <c r="F204" s="122" t="s">
        <v>157</v>
      </c>
      <c r="G204" s="122">
        <v>202</v>
      </c>
      <c r="H204" s="122" t="s">
        <v>1191</v>
      </c>
      <c r="I204" s="123">
        <v>11000</v>
      </c>
      <c r="J204" t="str">
        <f>VLOOKUP(E204,SPESA!$J$5:$K$1293,2,0)</f>
        <v>MANUTENZIONE PATRIMONIO - ACQUISTO BENI</v>
      </c>
      <c r="K204">
        <f>VLOOKUP(E204,SPESA!$J$7:$AS$1293,36,0)</f>
        <v>11000</v>
      </c>
      <c r="L204" s="130">
        <f t="shared" si="7"/>
        <v>0</v>
      </c>
    </row>
    <row r="205" spans="1:12" hidden="1">
      <c r="A205" s="122" t="s">
        <v>1163</v>
      </c>
      <c r="B205" s="122" t="s">
        <v>1308</v>
      </c>
      <c r="C205" s="122">
        <v>22200</v>
      </c>
      <c r="D205" s="122">
        <v>71</v>
      </c>
      <c r="E205" s="122" t="str">
        <f t="shared" si="6"/>
        <v>22200/71</v>
      </c>
      <c r="F205" s="122" t="s">
        <v>158</v>
      </c>
      <c r="G205" s="122">
        <v>202</v>
      </c>
      <c r="H205" s="122" t="s">
        <v>1191</v>
      </c>
      <c r="I205" s="122">
        <v>0</v>
      </c>
      <c r="J205" t="str">
        <f>VLOOKUP(E205,SPESA!$J$5:$K$1293,2,0)</f>
        <v>F.P.V. MANUTENZIONE PATRIMONIO - ACQUISTO BENI</v>
      </c>
      <c r="K205">
        <f>VLOOKUP(E205,SPESA!$J$7:$AS$1293,36,0)</f>
        <v>0</v>
      </c>
      <c r="L205" s="130">
        <f t="shared" si="7"/>
        <v>0</v>
      </c>
    </row>
    <row r="206" spans="1:12">
      <c r="A206" s="122" t="s">
        <v>1163</v>
      </c>
      <c r="B206" s="122" t="s">
        <v>1309</v>
      </c>
      <c r="C206" s="122">
        <v>22400</v>
      </c>
      <c r="D206" s="122">
        <v>1</v>
      </c>
      <c r="E206" s="122" t="str">
        <f t="shared" si="6"/>
        <v>22400/1</v>
      </c>
      <c r="F206" s="122" t="s">
        <v>159</v>
      </c>
      <c r="G206" s="122">
        <v>202</v>
      </c>
      <c r="H206" s="122" t="s">
        <v>1191</v>
      </c>
      <c r="I206" s="123">
        <v>112388.03</v>
      </c>
      <c r="J206" t="str">
        <f>VLOOKUP(E206,SPESA!$J$5:$K$1293,2,0)</f>
        <v>SPESA PER MANUTENZIONE ORDINARIA BENI COMUNALI</v>
      </c>
      <c r="K206">
        <f>VLOOKUP(E206,SPESA!$J$7:$AS$1293,36,0)</f>
        <v>112388.03</v>
      </c>
      <c r="L206" s="130">
        <f t="shared" si="7"/>
        <v>0</v>
      </c>
    </row>
    <row r="207" spans="1:12">
      <c r="A207" s="122" t="s">
        <v>1163</v>
      </c>
      <c r="B207" s="122" t="s">
        <v>1309</v>
      </c>
      <c r="C207" s="122">
        <v>22400</v>
      </c>
      <c r="D207" s="122">
        <v>2</v>
      </c>
      <c r="E207" s="122" t="str">
        <f t="shared" si="6"/>
        <v>22400/2</v>
      </c>
      <c r="F207" s="122" t="s">
        <v>160</v>
      </c>
      <c r="G207" s="122">
        <v>202</v>
      </c>
      <c r="H207" s="122" t="s">
        <v>1191</v>
      </c>
      <c r="I207" s="123">
        <v>1500</v>
      </c>
      <c r="J207" t="str">
        <f>VLOOKUP(E207,SPESA!$J$5:$K$1293,2,0)</f>
        <v>SPESE PER MANUTENZIONE ESTINTORI SITI NEGLI STABILI COMUNALI</v>
      </c>
      <c r="K207">
        <f>VLOOKUP(E207,SPESA!$J$7:$AS$1293,36,0)</f>
        <v>1500</v>
      </c>
      <c r="L207" s="130">
        <f t="shared" si="7"/>
        <v>0</v>
      </c>
    </row>
    <row r="208" spans="1:12">
      <c r="A208" s="122" t="s">
        <v>1163</v>
      </c>
      <c r="B208" s="122" t="s">
        <v>1310</v>
      </c>
      <c r="C208" s="122">
        <v>22400</v>
      </c>
      <c r="D208" s="122">
        <v>3</v>
      </c>
      <c r="E208" s="122" t="str">
        <f t="shared" si="6"/>
        <v>22400/3</v>
      </c>
      <c r="F208" s="122" t="s">
        <v>161</v>
      </c>
      <c r="G208" s="122">
        <v>202</v>
      </c>
      <c r="H208" s="122" t="s">
        <v>1191</v>
      </c>
      <c r="I208" s="123">
        <v>4000</v>
      </c>
      <c r="J208" t="str">
        <f>VLOOKUP(E208,SPESA!$J$5:$K$1293,2,0)</f>
        <v>ADEMPIMENTI PER LA SICUREZZA STABILI COMUNALI L.81/2008</v>
      </c>
      <c r="K208">
        <f>VLOOKUP(E208,SPESA!$J$7:$AS$1293,36,0)</f>
        <v>4000</v>
      </c>
      <c r="L208" s="130">
        <f t="shared" si="7"/>
        <v>0</v>
      </c>
    </row>
    <row r="209" spans="1:12" hidden="1">
      <c r="A209" s="122" t="s">
        <v>1163</v>
      </c>
      <c r="B209" s="122" t="s">
        <v>1308</v>
      </c>
      <c r="C209" s="122">
        <v>22400</v>
      </c>
      <c r="D209" s="122">
        <v>51</v>
      </c>
      <c r="E209" s="122" t="str">
        <f t="shared" si="6"/>
        <v>22400/51</v>
      </c>
      <c r="F209" s="122" t="s">
        <v>162</v>
      </c>
      <c r="G209" s="122">
        <v>202</v>
      </c>
      <c r="H209" s="122" t="s">
        <v>1191</v>
      </c>
      <c r="I209" s="122">
        <v>0</v>
      </c>
      <c r="J209" t="str">
        <f>VLOOKUP(E209,SPESA!$J$5:$K$1293,2,0)</f>
        <v>F.P.V. SPESA PER MANUTENZIONE ORDINARIA BENI COMUNALI</v>
      </c>
      <c r="K209">
        <f>VLOOKUP(E209,SPESA!$J$7:$AS$1293,36,0)</f>
        <v>0</v>
      </c>
      <c r="L209" s="130">
        <f t="shared" si="7"/>
        <v>0</v>
      </c>
    </row>
    <row r="210" spans="1:12" hidden="1">
      <c r="A210" s="122" t="s">
        <v>1163</v>
      </c>
      <c r="B210" s="122" t="s">
        <v>1308</v>
      </c>
      <c r="C210" s="122">
        <v>22400</v>
      </c>
      <c r="D210" s="122">
        <v>52</v>
      </c>
      <c r="E210" s="122" t="str">
        <f t="shared" si="6"/>
        <v>22400/52</v>
      </c>
      <c r="F210" s="122" t="s">
        <v>163</v>
      </c>
      <c r="G210" s="122">
        <v>202</v>
      </c>
      <c r="H210" s="122" t="s">
        <v>1191</v>
      </c>
      <c r="I210" s="122">
        <v>0</v>
      </c>
      <c r="J210" t="str">
        <f>VLOOKUP(E210,SPESA!$J$5:$K$1293,2,0)</f>
        <v>F.P.V. SPESE PER MANUTENZIONE ESTINTORI SITI NEGLI STABILI COMUNALI</v>
      </c>
      <c r="K210">
        <f>VLOOKUP(E210,SPESA!$J$7:$AS$1293,36,0)</f>
        <v>0</v>
      </c>
      <c r="L210" s="130">
        <f t="shared" si="7"/>
        <v>0</v>
      </c>
    </row>
    <row r="211" spans="1:12" hidden="1">
      <c r="A211" s="122" t="s">
        <v>1163</v>
      </c>
      <c r="B211" s="122" t="s">
        <v>1308</v>
      </c>
      <c r="C211" s="122">
        <v>22400</v>
      </c>
      <c r="D211" s="122">
        <v>53</v>
      </c>
      <c r="E211" s="122" t="str">
        <f t="shared" si="6"/>
        <v>22400/53</v>
      </c>
      <c r="F211" s="122" t="s">
        <v>164</v>
      </c>
      <c r="G211" s="122">
        <v>202</v>
      </c>
      <c r="H211" s="122" t="s">
        <v>1191</v>
      </c>
      <c r="I211" s="122">
        <v>0</v>
      </c>
      <c r="J211" t="str">
        <f>VLOOKUP(E211,SPESA!$J$5:$K$1293,2,0)</f>
        <v>F.P.V. ADEMPIMENTI PER LA SICUREZZA STABILI COMUNALI L.81/2008</v>
      </c>
      <c r="K211">
        <f>VLOOKUP(E211,SPESA!$J$7:$AS$1293,36,0)</f>
        <v>0</v>
      </c>
      <c r="L211" s="130">
        <f t="shared" si="7"/>
        <v>0</v>
      </c>
    </row>
    <row r="212" spans="1:12" hidden="1">
      <c r="A212" s="122" t="s">
        <v>1163</v>
      </c>
      <c r="B212" s="122" t="s">
        <v>1311</v>
      </c>
      <c r="C212" s="122">
        <v>22450</v>
      </c>
      <c r="D212" s="122">
        <v>0</v>
      </c>
      <c r="E212" s="122" t="str">
        <f t="shared" si="6"/>
        <v>22450/0</v>
      </c>
      <c r="F212" s="122" t="s">
        <v>1312</v>
      </c>
      <c r="G212" s="122">
        <v>200</v>
      </c>
      <c r="H212" s="122" t="s">
        <v>1241</v>
      </c>
      <c r="I212" s="122">
        <v>0</v>
      </c>
      <c r="J212" t="str">
        <f>VLOOKUP(E212,SPESA!$J$5:$K$1293,2,0)</f>
        <v xml:space="preserve">Spese concessione impianti riqualificazione energia </v>
      </c>
      <c r="K212">
        <f>VLOOKUP(E212,SPESA!$J$7:$AS$1293,36,0)</f>
        <v>0</v>
      </c>
      <c r="L212" s="130">
        <f t="shared" si="7"/>
        <v>0</v>
      </c>
    </row>
    <row r="213" spans="1:12" hidden="1">
      <c r="A213" s="122" t="s">
        <v>1163</v>
      </c>
      <c r="B213" s="122" t="s">
        <v>1313</v>
      </c>
      <c r="C213" s="122">
        <v>22450</v>
      </c>
      <c r="D213" s="122">
        <v>71</v>
      </c>
      <c r="E213" s="122" t="str">
        <f t="shared" si="6"/>
        <v>22450/71</v>
      </c>
      <c r="F213" s="122" t="s">
        <v>1314</v>
      </c>
      <c r="G213" s="122">
        <v>200</v>
      </c>
      <c r="H213" s="122" t="s">
        <v>1241</v>
      </c>
      <c r="I213" s="122">
        <v>0</v>
      </c>
      <c r="J213" t="str">
        <f>VLOOKUP(E213,SPESA!$J$5:$K$1293,2,0)</f>
        <v xml:space="preserve">F.P.V. Spese concessione impianti riqualificazione energia </v>
      </c>
      <c r="K213">
        <f>VLOOKUP(E213,SPESA!$J$7:$AS$1293,36,0)</f>
        <v>0</v>
      </c>
      <c r="L213" s="130">
        <f t="shared" si="7"/>
        <v>0</v>
      </c>
    </row>
    <row r="214" spans="1:12">
      <c r="A214" s="122" t="s">
        <v>1163</v>
      </c>
      <c r="B214" s="122" t="s">
        <v>1315</v>
      </c>
      <c r="C214" s="122">
        <v>22500</v>
      </c>
      <c r="D214" s="122">
        <v>0</v>
      </c>
      <c r="E214" s="122" t="str">
        <f t="shared" si="6"/>
        <v>22500/0</v>
      </c>
      <c r="F214" s="122" t="s">
        <v>165</v>
      </c>
      <c r="G214" s="122">
        <v>350</v>
      </c>
      <c r="H214" s="122" t="s">
        <v>1178</v>
      </c>
      <c r="I214" s="123">
        <v>4004</v>
      </c>
      <c r="J214" t="str">
        <f>VLOOKUP(E214,SPESA!$J$5:$K$1293,2,0)</f>
        <v>SPESE PER FORMAZIONE E AGGIORNAMENTO INVENTARIO BENI COMUNAL I</v>
      </c>
      <c r="K214">
        <f>VLOOKUP(E214,SPESA!$J$7:$AS$1293,36,0)</f>
        <v>4004</v>
      </c>
      <c r="L214" s="130">
        <f t="shared" si="7"/>
        <v>0</v>
      </c>
    </row>
    <row r="215" spans="1:12" hidden="1">
      <c r="A215" s="122" t="s">
        <v>1163</v>
      </c>
      <c r="B215" s="122" t="s">
        <v>1308</v>
      </c>
      <c r="C215" s="122">
        <v>22500</v>
      </c>
      <c r="D215" s="122">
        <v>71</v>
      </c>
      <c r="E215" s="122" t="str">
        <f t="shared" si="6"/>
        <v>22500/71</v>
      </c>
      <c r="F215" s="122" t="s">
        <v>166</v>
      </c>
      <c r="G215" s="122">
        <v>350</v>
      </c>
      <c r="H215" s="122" t="s">
        <v>1178</v>
      </c>
      <c r="I215" s="122">
        <v>0</v>
      </c>
      <c r="J215" t="str">
        <f>VLOOKUP(E215,SPESA!$J$5:$K$1293,2,0)</f>
        <v>F.P.V. SPESE PER FORMAZIONE E AGGIORNAMENTO INVENTARIO BENI COMUNAL I</v>
      </c>
      <c r="K215">
        <f>VLOOKUP(E215,SPESA!$J$7:$AS$1293,36,0)</f>
        <v>0</v>
      </c>
      <c r="L215" s="130">
        <f t="shared" si="7"/>
        <v>0</v>
      </c>
    </row>
    <row r="216" spans="1:12">
      <c r="A216" s="122" t="s">
        <v>1163</v>
      </c>
      <c r="B216" s="122" t="s">
        <v>1316</v>
      </c>
      <c r="C216" s="122">
        <v>22800</v>
      </c>
      <c r="D216" s="122">
        <v>0</v>
      </c>
      <c r="E216" s="122" t="str">
        <f t="shared" si="6"/>
        <v>22800/0</v>
      </c>
      <c r="F216" s="122" t="s">
        <v>167</v>
      </c>
      <c r="G216" s="122">
        <v>350</v>
      </c>
      <c r="H216" s="122" t="s">
        <v>1178</v>
      </c>
      <c r="I216" s="123">
        <v>6952.53</v>
      </c>
      <c r="J216" t="str">
        <f>VLOOKUP(E216,SPESA!$J$5:$K$1293,2,0)</f>
        <v>CENSI CANONI LIVELLI ED ALTRI</v>
      </c>
      <c r="K216">
        <f>VLOOKUP(E216,SPESA!$J$7:$AS$1293,36,0)</f>
        <v>6952.53</v>
      </c>
      <c r="L216" s="130">
        <f t="shared" si="7"/>
        <v>0</v>
      </c>
    </row>
    <row r="217" spans="1:12" hidden="1">
      <c r="A217" s="122" t="s">
        <v>1163</v>
      </c>
      <c r="B217" s="122" t="s">
        <v>1308</v>
      </c>
      <c r="C217" s="122">
        <v>22800</v>
      </c>
      <c r="D217" s="122">
        <v>71</v>
      </c>
      <c r="E217" s="122" t="str">
        <f t="shared" si="6"/>
        <v>22800/71</v>
      </c>
      <c r="F217" s="122" t="s">
        <v>168</v>
      </c>
      <c r="G217" s="122">
        <v>350</v>
      </c>
      <c r="H217" s="122" t="s">
        <v>1178</v>
      </c>
      <c r="I217" s="122">
        <v>0</v>
      </c>
      <c r="J217" t="str">
        <f>VLOOKUP(E217,SPESA!$J$5:$K$1293,2,0)</f>
        <v>F.P.V. CENSI CANONI LIVELLI ED ALTRI</v>
      </c>
      <c r="K217">
        <f>VLOOKUP(E217,SPESA!$J$7:$AS$1293,36,0)</f>
        <v>0</v>
      </c>
      <c r="L217" s="130">
        <f t="shared" si="7"/>
        <v>0</v>
      </c>
    </row>
    <row r="218" spans="1:12">
      <c r="A218" s="122" t="s">
        <v>1163</v>
      </c>
      <c r="B218" s="122" t="s">
        <v>1317</v>
      </c>
      <c r="C218" s="122">
        <v>22810</v>
      </c>
      <c r="D218" s="122">
        <v>0</v>
      </c>
      <c r="E218" s="122" t="str">
        <f t="shared" si="6"/>
        <v>22810/0</v>
      </c>
      <c r="F218" s="122" t="s">
        <v>169</v>
      </c>
      <c r="G218" s="122">
        <v>200</v>
      </c>
      <c r="H218" s="122" t="s">
        <v>1241</v>
      </c>
      <c r="I218" s="123">
        <v>4360.9799999999996</v>
      </c>
      <c r="J218" t="str">
        <f>VLOOKUP(E218,SPESA!$J$5:$K$1293,2,0)</f>
        <v>SPESE AUTONOLEGGIO U.T.</v>
      </c>
      <c r="K218">
        <f>VLOOKUP(E218,SPESA!$J$7:$AS$1293,36,0)</f>
        <v>4360.9799999999996</v>
      </c>
      <c r="L218" s="130">
        <f t="shared" si="7"/>
        <v>0</v>
      </c>
    </row>
    <row r="219" spans="1:12" hidden="1">
      <c r="A219" s="122" t="s">
        <v>1163</v>
      </c>
      <c r="B219" s="122" t="s">
        <v>1308</v>
      </c>
      <c r="C219" s="122">
        <v>22810</v>
      </c>
      <c r="D219" s="122">
        <v>71</v>
      </c>
      <c r="E219" s="122" t="str">
        <f t="shared" si="6"/>
        <v>22810/71</v>
      </c>
      <c r="F219" s="122" t="s">
        <v>170</v>
      </c>
      <c r="G219" s="122">
        <v>200</v>
      </c>
      <c r="H219" s="122" t="s">
        <v>1241</v>
      </c>
      <c r="I219" s="122">
        <v>0</v>
      </c>
      <c r="J219" t="str">
        <f>VLOOKUP(E219,SPESA!$J$5:$K$1293,2,0)</f>
        <v>F.P.V. SPESE AUTONOLEGGIO U.T.</v>
      </c>
      <c r="K219">
        <f>VLOOKUP(E219,SPESA!$J$7:$AS$1293,36,0)</f>
        <v>0</v>
      </c>
      <c r="L219" s="130">
        <f t="shared" si="7"/>
        <v>0</v>
      </c>
    </row>
    <row r="220" spans="1:12" hidden="1">
      <c r="A220" s="122" t="s">
        <v>1163</v>
      </c>
      <c r="B220" s="122" t="s">
        <v>1318</v>
      </c>
      <c r="C220" s="122">
        <v>22900</v>
      </c>
      <c r="D220" s="122">
        <v>0</v>
      </c>
      <c r="E220" s="122" t="str">
        <f t="shared" si="6"/>
        <v>22900/0</v>
      </c>
      <c r="F220" s="122" t="s">
        <v>171</v>
      </c>
      <c r="G220" s="122">
        <v>350</v>
      </c>
      <c r="H220" s="122" t="s">
        <v>1178</v>
      </c>
      <c r="I220" s="122">
        <v>0</v>
      </c>
      <c r="J220" t="str">
        <f>VLOOKUP(E220,SPESA!$J$5:$K$1293,2,0)</f>
        <v>INTERESSI PASSIVI MUTUO</v>
      </c>
      <c r="K220">
        <f>VLOOKUP(E220,SPESA!$J$7:$AS$1293,36,0)</f>
        <v>0</v>
      </c>
      <c r="L220" s="130">
        <f t="shared" si="7"/>
        <v>0</v>
      </c>
    </row>
    <row r="221" spans="1:12" hidden="1">
      <c r="A221" s="122" t="s">
        <v>1163</v>
      </c>
      <c r="B221" s="122" t="s">
        <v>1313</v>
      </c>
      <c r="C221" s="122">
        <v>22900</v>
      </c>
      <c r="D221" s="122">
        <v>71</v>
      </c>
      <c r="E221" s="122" t="str">
        <f t="shared" si="6"/>
        <v>22900/71</v>
      </c>
      <c r="F221" s="122" t="s">
        <v>1319</v>
      </c>
      <c r="G221" s="122">
        <v>350</v>
      </c>
      <c r="H221" s="122" t="s">
        <v>1178</v>
      </c>
      <c r="I221" s="122">
        <v>0</v>
      </c>
      <c r="J221" t="e">
        <f>VLOOKUP(E221,SPESA!$J$5:$K$1293,2,0)</f>
        <v>#N/A</v>
      </c>
      <c r="L221" s="130">
        <f t="shared" si="7"/>
        <v>0</v>
      </c>
    </row>
    <row r="222" spans="1:12">
      <c r="A222" s="122" t="s">
        <v>1163</v>
      </c>
      <c r="B222" s="122" t="s">
        <v>1320</v>
      </c>
      <c r="C222" s="122">
        <v>22910</v>
      </c>
      <c r="D222" s="122">
        <v>0</v>
      </c>
      <c r="E222" s="122" t="str">
        <f t="shared" si="6"/>
        <v>22910/0</v>
      </c>
      <c r="F222" s="122" t="s">
        <v>172</v>
      </c>
      <c r="G222" s="122">
        <v>202</v>
      </c>
      <c r="H222" s="122" t="s">
        <v>1191</v>
      </c>
      <c r="I222" s="123">
        <v>21000</v>
      </c>
      <c r="J222" t="str">
        <f>VLOOKUP(E222,SPESA!$J$5:$K$1293,2,0)</f>
        <v>ONERI STRAORDINARI DELLA GESTIONE CORRENTE MANUTENZIONE PATRIMONIO</v>
      </c>
      <c r="K222">
        <f>VLOOKUP(E222,SPESA!$J$7:$AS$1293,36,0)</f>
        <v>21000</v>
      </c>
      <c r="L222" s="130">
        <f t="shared" si="7"/>
        <v>0</v>
      </c>
    </row>
    <row r="223" spans="1:12" hidden="1">
      <c r="A223" s="122" t="s">
        <v>1163</v>
      </c>
      <c r="B223" s="122" t="s">
        <v>1308</v>
      </c>
      <c r="C223" s="122">
        <v>22910</v>
      </c>
      <c r="D223" s="122">
        <v>71</v>
      </c>
      <c r="E223" s="122" t="str">
        <f t="shared" si="6"/>
        <v>22910/71</v>
      </c>
      <c r="F223" s="122" t="s">
        <v>173</v>
      </c>
      <c r="G223" s="122">
        <v>202</v>
      </c>
      <c r="H223" s="122" t="s">
        <v>1191</v>
      </c>
      <c r="I223" s="122">
        <v>0</v>
      </c>
      <c r="J223" t="str">
        <f>VLOOKUP(E223,SPESA!$J$5:$K$1293,2,0)</f>
        <v>F.P.V. ONERI STRAORDINARI DELLA GESTIONE CORRENTE MANUTENZIONE PATRIMONIO</v>
      </c>
      <c r="K223">
        <f>VLOOKUP(E223,SPESA!$J$7:$AS$1293,36,0)</f>
        <v>0</v>
      </c>
      <c r="L223" s="130">
        <f t="shared" si="7"/>
        <v>0</v>
      </c>
    </row>
    <row r="224" spans="1:12" hidden="1">
      <c r="A224" s="122" t="s">
        <v>1163</v>
      </c>
      <c r="B224" s="122" t="s">
        <v>1320</v>
      </c>
      <c r="C224" s="122">
        <v>22915</v>
      </c>
      <c r="D224" s="122">
        <v>0</v>
      </c>
      <c r="E224" s="122" t="str">
        <f t="shared" si="6"/>
        <v>22915/0</v>
      </c>
      <c r="F224" s="122" t="s">
        <v>1321</v>
      </c>
      <c r="G224" s="122">
        <v>350</v>
      </c>
      <c r="H224" s="122" t="s">
        <v>1178</v>
      </c>
      <c r="I224" s="122">
        <v>0</v>
      </c>
      <c r="J224" t="str">
        <f>VLOOKUP(E224,SPESA!$J$5:$K$1293,2,0)</f>
        <v xml:space="preserve">ONERI STRAORDINARI GESTIONE CORRENTE   </v>
      </c>
      <c r="K224">
        <f>VLOOKUP(E224,SPESA!$J$7:$AS$1293,36,0)</f>
        <v>0</v>
      </c>
      <c r="L224" s="130">
        <f t="shared" si="7"/>
        <v>0</v>
      </c>
    </row>
    <row r="225" spans="1:12" hidden="1">
      <c r="A225" s="122" t="s">
        <v>1163</v>
      </c>
      <c r="B225" s="122" t="s">
        <v>1313</v>
      </c>
      <c r="C225" s="122">
        <v>22915</v>
      </c>
      <c r="D225" s="122">
        <v>71</v>
      </c>
      <c r="E225" s="122" t="str">
        <f t="shared" si="6"/>
        <v>22915/71</v>
      </c>
      <c r="F225" s="122" t="s">
        <v>1322</v>
      </c>
      <c r="G225" s="122">
        <v>0</v>
      </c>
      <c r="H225" s="122"/>
      <c r="I225" s="122">
        <v>0</v>
      </c>
      <c r="J225" t="e">
        <f>VLOOKUP(E225,SPESA!$J$5:$K$1293,2,0)</f>
        <v>#N/A</v>
      </c>
      <c r="L225" s="130">
        <f t="shared" si="7"/>
        <v>0</v>
      </c>
    </row>
    <row r="226" spans="1:12">
      <c r="A226" s="122" t="s">
        <v>1163</v>
      </c>
      <c r="B226" s="122" t="s">
        <v>1323</v>
      </c>
      <c r="C226" s="122">
        <v>24001</v>
      </c>
      <c r="D226" s="122">
        <v>0</v>
      </c>
      <c r="E226" s="122" t="str">
        <f t="shared" si="6"/>
        <v>24001/0</v>
      </c>
      <c r="F226" s="122" t="s">
        <v>174</v>
      </c>
      <c r="G226" s="122">
        <v>351</v>
      </c>
      <c r="H226" s="122" t="s">
        <v>1170</v>
      </c>
      <c r="I226" s="123">
        <v>146573.64000000001</v>
      </c>
      <c r="J226" t="str">
        <f>VLOOKUP(E226,SPESA!$J$5:$K$1293,2,0)</f>
        <v>STIPENDI E ASSEGNI FISSI AL PERSONALE</v>
      </c>
      <c r="K226">
        <f>VLOOKUP(E226,SPESA!$J$7:$AS$1293,36,0)</f>
        <v>146573.64000000001</v>
      </c>
      <c r="L226" s="130">
        <f t="shared" si="7"/>
        <v>0</v>
      </c>
    </row>
    <row r="227" spans="1:12" hidden="1">
      <c r="A227" s="122" t="s">
        <v>1163</v>
      </c>
      <c r="B227" s="122" t="s">
        <v>1324</v>
      </c>
      <c r="C227" s="122">
        <v>24001</v>
      </c>
      <c r="D227" s="122">
        <v>71</v>
      </c>
      <c r="E227" s="122" t="str">
        <f t="shared" si="6"/>
        <v>24001/71</v>
      </c>
      <c r="F227" s="122" t="s">
        <v>175</v>
      </c>
      <c r="G227" s="122">
        <v>351</v>
      </c>
      <c r="H227" s="122" t="s">
        <v>1170</v>
      </c>
      <c r="I227" s="122">
        <v>0</v>
      </c>
      <c r="J227" t="str">
        <f>VLOOKUP(E227,SPESA!$J$5:$K$1293,2,0)</f>
        <v>F.P.V. STIPENDI E ASSEGNI FISSI AL PERSONALE</v>
      </c>
      <c r="K227">
        <f>VLOOKUP(E227,SPESA!$J$7:$AS$1293,36,0)</f>
        <v>0</v>
      </c>
      <c r="L227" s="130">
        <f t="shared" si="7"/>
        <v>0</v>
      </c>
    </row>
    <row r="228" spans="1:12">
      <c r="A228" s="122" t="s">
        <v>1163</v>
      </c>
      <c r="B228" s="122" t="s">
        <v>1325</v>
      </c>
      <c r="C228" s="122">
        <v>24002</v>
      </c>
      <c r="D228" s="122">
        <v>0</v>
      </c>
      <c r="E228" s="122" t="str">
        <f t="shared" si="6"/>
        <v>24002/0</v>
      </c>
      <c r="F228" s="122" t="s">
        <v>176</v>
      </c>
      <c r="G228" s="122">
        <v>351</v>
      </c>
      <c r="H228" s="122" t="s">
        <v>1170</v>
      </c>
      <c r="I228" s="123">
        <v>13490.23</v>
      </c>
      <c r="J228" t="str">
        <f>VLOOKUP(E228,SPESA!$J$5:$K$1293,2,0)</f>
        <v>RETRIBUZIONE POSIZIONE E RISULTATO P.O. SETTORE TECNICO</v>
      </c>
      <c r="K228">
        <f>VLOOKUP(E228,SPESA!$J$7:$AS$1293,36,0)</f>
        <v>13490.23</v>
      </c>
      <c r="L228" s="130">
        <f t="shared" si="7"/>
        <v>0</v>
      </c>
    </row>
    <row r="229" spans="1:12" hidden="1">
      <c r="A229" s="122" t="s">
        <v>1163</v>
      </c>
      <c r="B229" s="122" t="s">
        <v>1326</v>
      </c>
      <c r="C229" s="122">
        <v>24002</v>
      </c>
      <c r="D229" s="122">
        <v>71</v>
      </c>
      <c r="E229" s="122" t="str">
        <f t="shared" si="6"/>
        <v>24002/71</v>
      </c>
      <c r="F229" s="122" t="s">
        <v>1123</v>
      </c>
      <c r="G229" s="122">
        <v>351</v>
      </c>
      <c r="H229" s="122" t="s">
        <v>1170</v>
      </c>
      <c r="I229" s="122">
        <v>0</v>
      </c>
      <c r="J229" t="str">
        <f>VLOOKUP(E229,SPESA!$J$5:$K$1293,2,0)</f>
        <v>F.P.V. RETRIBUZIONE POSIZIONE E RISULTATO P.O. SETTORE TECNICO</v>
      </c>
      <c r="K229">
        <f>VLOOKUP(E229,SPESA!$J$7:$AS$1293,36,0)</f>
        <v>0</v>
      </c>
      <c r="L229" s="130">
        <f t="shared" si="7"/>
        <v>0</v>
      </c>
    </row>
    <row r="230" spans="1:12" hidden="1">
      <c r="A230" s="122" t="s">
        <v>1163</v>
      </c>
      <c r="B230" s="122" t="s">
        <v>1323</v>
      </c>
      <c r="C230" s="122">
        <v>24003</v>
      </c>
      <c r="D230" s="122">
        <v>0</v>
      </c>
      <c r="E230" s="122" t="str">
        <f t="shared" si="6"/>
        <v>24003/0</v>
      </c>
      <c r="F230" s="122" t="s">
        <v>177</v>
      </c>
      <c r="G230" s="122">
        <v>351</v>
      </c>
      <c r="H230" s="122" t="s">
        <v>1170</v>
      </c>
      <c r="I230" s="122">
        <v>0</v>
      </c>
      <c r="J230" t="str">
        <f>VLOOKUP(E230,SPESA!$J$5:$K$1293,2,0)</f>
        <v>INDENNITA' E RIMBORSO SPESE AL PERSONALE DIPENDENTE</v>
      </c>
      <c r="K230">
        <f>VLOOKUP(E230,SPESA!$J$7:$AS$1293,36,0)</f>
        <v>0</v>
      </c>
      <c r="L230" s="130">
        <f t="shared" si="7"/>
        <v>0</v>
      </c>
    </row>
    <row r="231" spans="1:12" hidden="1">
      <c r="A231" s="122" t="s">
        <v>1163</v>
      </c>
      <c r="B231" s="122" t="s">
        <v>1326</v>
      </c>
      <c r="C231" s="122">
        <v>24003</v>
      </c>
      <c r="D231" s="122">
        <v>71</v>
      </c>
      <c r="E231" s="122" t="str">
        <f t="shared" si="6"/>
        <v>24003/71</v>
      </c>
      <c r="F231" s="122" t="s">
        <v>1327</v>
      </c>
      <c r="G231" s="122">
        <v>351</v>
      </c>
      <c r="H231" s="122" t="s">
        <v>1170</v>
      </c>
      <c r="I231" s="122">
        <v>0</v>
      </c>
      <c r="J231" t="e">
        <f>VLOOKUP(E231,SPESA!$J$5:$K$1293,2,0)</f>
        <v>#N/A</v>
      </c>
      <c r="L231" s="130">
        <f t="shared" si="7"/>
        <v>0</v>
      </c>
    </row>
    <row r="232" spans="1:12">
      <c r="A232" s="122" t="s">
        <v>1163</v>
      </c>
      <c r="B232" s="122" t="s">
        <v>1328</v>
      </c>
      <c r="C232" s="122">
        <v>24005</v>
      </c>
      <c r="D232" s="122">
        <v>0</v>
      </c>
      <c r="E232" s="122" t="str">
        <f t="shared" si="6"/>
        <v>24005/0</v>
      </c>
      <c r="F232" s="122" t="s">
        <v>178</v>
      </c>
      <c r="G232" s="122">
        <v>351</v>
      </c>
      <c r="H232" s="122" t="s">
        <v>1170</v>
      </c>
      <c r="I232" s="123">
        <v>45640.89</v>
      </c>
      <c r="J232" t="str">
        <f>VLOOKUP(E232,SPESA!$J$5:$K$1293,2,0)</f>
        <v>ONERI PREVIDENZIALI ASSISTENZIALI ASSICURATIVI OBBLIGATORI A CARICO DEL COMUNE</v>
      </c>
      <c r="K232">
        <f>VLOOKUP(E232,SPESA!$J$7:$AS$1293,36,0)</f>
        <v>45640.89</v>
      </c>
      <c r="L232" s="130">
        <f t="shared" si="7"/>
        <v>0</v>
      </c>
    </row>
    <row r="233" spans="1:12" hidden="1">
      <c r="A233" s="122" t="s">
        <v>1163</v>
      </c>
      <c r="B233" s="122" t="s">
        <v>1324</v>
      </c>
      <c r="C233" s="122">
        <v>24005</v>
      </c>
      <c r="D233" s="122">
        <v>71</v>
      </c>
      <c r="E233" s="122" t="str">
        <f t="shared" si="6"/>
        <v>24005/71</v>
      </c>
      <c r="F233" s="122" t="s">
        <v>179</v>
      </c>
      <c r="G233" s="122">
        <v>351</v>
      </c>
      <c r="H233" s="122" t="s">
        <v>1170</v>
      </c>
      <c r="I233" s="122">
        <v>0</v>
      </c>
      <c r="J233" t="str">
        <f>VLOOKUP(E233,SPESA!$J$5:$K$1293,2,0)</f>
        <v>F.P.V. ONERI PREVIDENZIALI ASSISTENZIALI ASSICURATIVI OBBLIGATORI A CARICO DEL COMUNE</v>
      </c>
      <c r="K233">
        <f>VLOOKUP(E233,SPESA!$J$7:$AS$1293,36,0)</f>
        <v>0</v>
      </c>
      <c r="L233" s="130">
        <f t="shared" si="7"/>
        <v>0</v>
      </c>
    </row>
    <row r="234" spans="1:12">
      <c r="A234" s="122" t="s">
        <v>1163</v>
      </c>
      <c r="B234" s="122" t="s">
        <v>1329</v>
      </c>
      <c r="C234" s="122">
        <v>24006</v>
      </c>
      <c r="D234" s="122">
        <v>0</v>
      </c>
      <c r="E234" s="122" t="str">
        <f t="shared" si="6"/>
        <v>24006/0</v>
      </c>
      <c r="F234" s="122" t="s">
        <v>180</v>
      </c>
      <c r="G234" s="122">
        <v>351</v>
      </c>
      <c r="H234" s="122" t="s">
        <v>1170</v>
      </c>
      <c r="I234" s="123">
        <v>1761.84</v>
      </c>
      <c r="J234" t="str">
        <f>VLOOKUP(E234,SPESA!$J$5:$K$1293,2,0)</f>
        <v>CORRESPONSIONE ASSEGNI FAMIGLIARI SETTORE TECNICO</v>
      </c>
      <c r="K234">
        <f>VLOOKUP(E234,SPESA!$J$7:$AS$1293,36,0)</f>
        <v>1761.84</v>
      </c>
      <c r="L234" s="130">
        <f t="shared" si="7"/>
        <v>0</v>
      </c>
    </row>
    <row r="235" spans="1:12" hidden="1">
      <c r="A235" s="122" t="s">
        <v>1163</v>
      </c>
      <c r="B235" s="122" t="s">
        <v>1326</v>
      </c>
      <c r="C235" s="122">
        <v>24006</v>
      </c>
      <c r="D235" s="122">
        <v>71</v>
      </c>
      <c r="E235" s="122" t="str">
        <f t="shared" si="6"/>
        <v>24006/71</v>
      </c>
      <c r="F235" s="122" t="s">
        <v>1330</v>
      </c>
      <c r="G235" s="122">
        <v>351</v>
      </c>
      <c r="H235" s="122" t="s">
        <v>1170</v>
      </c>
      <c r="I235" s="122">
        <v>0</v>
      </c>
      <c r="J235" t="e">
        <f>VLOOKUP(E235,SPESA!$J$5:$K$1293,2,0)</f>
        <v>#N/A</v>
      </c>
      <c r="L235" s="130">
        <f t="shared" si="7"/>
        <v>0</v>
      </c>
    </row>
    <row r="236" spans="1:12">
      <c r="A236" s="122" t="s">
        <v>1163</v>
      </c>
      <c r="B236" s="122" t="s">
        <v>1331</v>
      </c>
      <c r="C236" s="122">
        <v>24300</v>
      </c>
      <c r="D236" s="122">
        <v>1</v>
      </c>
      <c r="E236" s="122" t="str">
        <f t="shared" si="6"/>
        <v>24300/1</v>
      </c>
      <c r="F236" s="122" t="s">
        <v>181</v>
      </c>
      <c r="G236" s="122">
        <v>351</v>
      </c>
      <c r="H236" s="122" t="s">
        <v>1170</v>
      </c>
      <c r="I236" s="122">
        <v>850</v>
      </c>
      <c r="J236" t="str">
        <f>VLOOKUP(E236,SPESA!$J$5:$K$1293,2,0)</f>
        <v>ACQUISTO DI CANCELLERIA PER GESTIONE UFFICIO</v>
      </c>
      <c r="K236">
        <f>VLOOKUP(E236,SPESA!$J$7:$AS$1293,36,0)</f>
        <v>850</v>
      </c>
      <c r="L236" s="130">
        <f t="shared" si="7"/>
        <v>0</v>
      </c>
    </row>
    <row r="237" spans="1:12">
      <c r="A237" s="122" t="s">
        <v>1163</v>
      </c>
      <c r="B237" s="122" t="s">
        <v>1332</v>
      </c>
      <c r="C237" s="122">
        <v>24300</v>
      </c>
      <c r="D237" s="122">
        <v>2</v>
      </c>
      <c r="E237" s="122" t="str">
        <f t="shared" si="6"/>
        <v>24300/2</v>
      </c>
      <c r="F237" s="122" t="s">
        <v>182</v>
      </c>
      <c r="G237" s="122">
        <v>202</v>
      </c>
      <c r="H237" s="122" t="s">
        <v>1191</v>
      </c>
      <c r="I237" s="123">
        <v>4560</v>
      </c>
      <c r="J237" t="str">
        <f>VLOOKUP(E237,SPESA!$J$5:$K$1293,2,0)</f>
        <v>ACQUISTO DI CARBURANTE ED ALTRI BENI PER MEZZI DI TRASPORTO</v>
      </c>
      <c r="K237">
        <f>VLOOKUP(E237,SPESA!$J$7:$AS$1293,36,0)</f>
        <v>4560</v>
      </c>
      <c r="L237" s="130">
        <f t="shared" si="7"/>
        <v>0</v>
      </c>
    </row>
    <row r="238" spans="1:12" hidden="1">
      <c r="A238" s="122" t="s">
        <v>1163</v>
      </c>
      <c r="B238" s="122" t="s">
        <v>1333</v>
      </c>
      <c r="C238" s="122">
        <v>24300</v>
      </c>
      <c r="D238" s="122">
        <v>3</v>
      </c>
      <c r="E238" s="122" t="str">
        <f t="shared" si="6"/>
        <v>24300/3</v>
      </c>
      <c r="F238" s="122" t="s">
        <v>183</v>
      </c>
      <c r="G238" s="122">
        <v>202</v>
      </c>
      <c r="H238" s="122" t="s">
        <v>1191</v>
      </c>
      <c r="I238" s="122">
        <v>0</v>
      </c>
      <c r="J238" t="str">
        <f>VLOOKUP(E238,SPESA!$J$5:$K$1293,2,0)</f>
        <v>ACQUISTO VESTIARIO PER DIPENDENTI UFFICIO TECNICO</v>
      </c>
      <c r="K238">
        <f>VLOOKUP(E238,SPESA!$J$7:$AS$1293,36,0)</f>
        <v>0</v>
      </c>
      <c r="L238" s="130">
        <f t="shared" si="7"/>
        <v>0</v>
      </c>
    </row>
    <row r="239" spans="1:12">
      <c r="A239" s="122" t="s">
        <v>1163</v>
      </c>
      <c r="B239" s="122" t="s">
        <v>1331</v>
      </c>
      <c r="C239" s="122">
        <v>24300</v>
      </c>
      <c r="D239" s="122">
        <v>10</v>
      </c>
      <c r="E239" s="122" t="str">
        <f t="shared" si="6"/>
        <v>24300/10</v>
      </c>
      <c r="F239" s="122" t="s">
        <v>184</v>
      </c>
      <c r="G239" s="122">
        <v>200</v>
      </c>
      <c r="H239" s="122" t="s">
        <v>1241</v>
      </c>
      <c r="I239" s="122">
        <v>407.02</v>
      </c>
      <c r="J239" t="str">
        <f>VLOOKUP(E239,SPESA!$J$5:$K$1293,2,0)</f>
        <v>ACQUISTO DI ALTRI BENI PER GESTIONE UFFICIO</v>
      </c>
      <c r="K239">
        <f>VLOOKUP(E239,SPESA!$J$7:$AS$1293,36,0)</f>
        <v>407.02</v>
      </c>
      <c r="L239" s="130">
        <f t="shared" si="7"/>
        <v>0</v>
      </c>
    </row>
    <row r="240" spans="1:12" hidden="1">
      <c r="A240" s="122" t="s">
        <v>1163</v>
      </c>
      <c r="B240" s="122" t="s">
        <v>1324</v>
      </c>
      <c r="C240" s="122">
        <v>24300</v>
      </c>
      <c r="D240" s="122">
        <v>51</v>
      </c>
      <c r="E240" s="122" t="str">
        <f t="shared" si="6"/>
        <v>24300/51</v>
      </c>
      <c r="F240" s="122" t="s">
        <v>185</v>
      </c>
      <c r="G240" s="122">
        <v>351</v>
      </c>
      <c r="H240" s="122" t="s">
        <v>1170</v>
      </c>
      <c r="I240" s="122">
        <v>0</v>
      </c>
      <c r="J240" t="str">
        <f>VLOOKUP(E240,SPESA!$J$5:$K$1293,2,0)</f>
        <v>F.P.V. ACQUISTO DI CANCELLERIA PER GESTIONE UFFICIO</v>
      </c>
      <c r="K240">
        <f>VLOOKUP(E240,SPESA!$J$7:$AS$1293,36,0)</f>
        <v>0</v>
      </c>
      <c r="L240" s="130">
        <f t="shared" si="7"/>
        <v>0</v>
      </c>
    </row>
    <row r="241" spans="1:12" hidden="1">
      <c r="A241" s="122" t="s">
        <v>1163</v>
      </c>
      <c r="B241" s="122" t="s">
        <v>1324</v>
      </c>
      <c r="C241" s="122">
        <v>24300</v>
      </c>
      <c r="D241" s="122">
        <v>52</v>
      </c>
      <c r="E241" s="122" t="str">
        <f t="shared" si="6"/>
        <v>24300/52</v>
      </c>
      <c r="F241" s="122" t="s">
        <v>186</v>
      </c>
      <c r="G241" s="122">
        <v>202</v>
      </c>
      <c r="H241" s="122" t="s">
        <v>1191</v>
      </c>
      <c r="I241" s="122">
        <v>0</v>
      </c>
      <c r="J241" t="str">
        <f>VLOOKUP(E241,SPESA!$J$5:$K$1293,2,0)</f>
        <v>F.P.V. ACQUISTO DI CARBURANTE ED ALTRI BENI PER MEZZI DI TRASPORTO</v>
      </c>
      <c r="K241">
        <f>VLOOKUP(E241,SPESA!$J$7:$AS$1293,36,0)</f>
        <v>0</v>
      </c>
      <c r="L241" s="130">
        <f t="shared" si="7"/>
        <v>0</v>
      </c>
    </row>
    <row r="242" spans="1:12" hidden="1">
      <c r="A242" s="122" t="s">
        <v>1163</v>
      </c>
      <c r="B242" s="122" t="s">
        <v>1324</v>
      </c>
      <c r="C242" s="122">
        <v>24300</v>
      </c>
      <c r="D242" s="122">
        <v>53</v>
      </c>
      <c r="E242" s="122" t="str">
        <f t="shared" si="6"/>
        <v>24300/53</v>
      </c>
      <c r="F242" s="122" t="s">
        <v>187</v>
      </c>
      <c r="G242" s="122">
        <v>202</v>
      </c>
      <c r="H242" s="122" t="s">
        <v>1191</v>
      </c>
      <c r="I242" s="122">
        <v>0</v>
      </c>
      <c r="J242" t="str">
        <f>VLOOKUP(E242,SPESA!$J$5:$K$1293,2,0)</f>
        <v>F.P.V. ACQUISTO VESTIARIO PER DIPENDENTI UFFICIO TECNICO</v>
      </c>
      <c r="K242">
        <f>VLOOKUP(E242,SPESA!$J$7:$AS$1293,36,0)</f>
        <v>0</v>
      </c>
      <c r="L242" s="130">
        <f t="shared" si="7"/>
        <v>0</v>
      </c>
    </row>
    <row r="243" spans="1:12" hidden="1">
      <c r="A243" s="122" t="s">
        <v>1163</v>
      </c>
      <c r="B243" s="122" t="s">
        <v>1326</v>
      </c>
      <c r="C243" s="122">
        <v>24300</v>
      </c>
      <c r="D243" s="122">
        <v>60</v>
      </c>
      <c r="E243" s="122" t="str">
        <f t="shared" si="6"/>
        <v>24300/60</v>
      </c>
      <c r="F243" s="122" t="s">
        <v>219</v>
      </c>
      <c r="G243" s="122">
        <v>200</v>
      </c>
      <c r="H243" s="122" t="s">
        <v>1241</v>
      </c>
      <c r="I243" s="122">
        <v>0</v>
      </c>
      <c r="J243" t="e">
        <f>VLOOKUP(E243,SPESA!$J$5:$K$1293,2,0)</f>
        <v>#N/A</v>
      </c>
      <c r="L243" s="130">
        <f t="shared" si="7"/>
        <v>0</v>
      </c>
    </row>
    <row r="244" spans="1:12">
      <c r="A244" s="122" t="s">
        <v>1163</v>
      </c>
      <c r="B244" s="122" t="s">
        <v>1334</v>
      </c>
      <c r="C244" s="122">
        <v>25100</v>
      </c>
      <c r="D244" s="122">
        <v>15</v>
      </c>
      <c r="E244" s="122" t="str">
        <f t="shared" si="6"/>
        <v>25100/15</v>
      </c>
      <c r="F244" s="122" t="s">
        <v>1335</v>
      </c>
      <c r="G244" s="122">
        <v>351</v>
      </c>
      <c r="H244" s="122" t="s">
        <v>1170</v>
      </c>
      <c r="I244" s="122">
        <v>142</v>
      </c>
      <c r="J244" t="str">
        <f>VLOOKUP(E244,SPESA!$J$5:$K$1293,2,0)</f>
        <v>MISSIONI DIPENDENTI COMUNALI - UFFCIO TECNICO</v>
      </c>
      <c r="K244">
        <f>VLOOKUP(E244,SPESA!$J$7:$AS$1293,36,0)</f>
        <v>142</v>
      </c>
      <c r="L244" s="130">
        <f t="shared" si="7"/>
        <v>0</v>
      </c>
    </row>
    <row r="245" spans="1:12" hidden="1">
      <c r="A245" s="122" t="s">
        <v>1163</v>
      </c>
      <c r="B245" s="122" t="s">
        <v>1324</v>
      </c>
      <c r="C245" s="122">
        <v>25100</v>
      </c>
      <c r="D245" s="122">
        <v>65</v>
      </c>
      <c r="E245" s="122" t="str">
        <f t="shared" si="6"/>
        <v>25100/65</v>
      </c>
      <c r="F245" s="122" t="s">
        <v>189</v>
      </c>
      <c r="G245" s="122">
        <v>351</v>
      </c>
      <c r="H245" s="122" t="s">
        <v>1170</v>
      </c>
      <c r="I245" s="122">
        <v>0</v>
      </c>
      <c r="J245" t="str">
        <f>VLOOKUP(E245,SPESA!$J$5:$K$1293,2,0)</f>
        <v>F.P.V. MISSIONI DIPENDENTI COMUNALI - UFFCIO TECNICO</v>
      </c>
      <c r="K245">
        <f>VLOOKUP(E245,SPESA!$J$7:$AS$1293,36,0)</f>
        <v>0</v>
      </c>
      <c r="L245" s="130">
        <f t="shared" si="7"/>
        <v>0</v>
      </c>
    </row>
    <row r="246" spans="1:12">
      <c r="A246" s="122" t="s">
        <v>1163</v>
      </c>
      <c r="B246" s="122" t="s">
        <v>1336</v>
      </c>
      <c r="C246" s="122">
        <v>25200</v>
      </c>
      <c r="D246" s="122">
        <v>2</v>
      </c>
      <c r="E246" s="122" t="str">
        <f t="shared" si="6"/>
        <v>25200/2</v>
      </c>
      <c r="F246" s="122" t="s">
        <v>32</v>
      </c>
      <c r="G246" s="122">
        <v>354</v>
      </c>
      <c r="H246" s="122" t="s">
        <v>1175</v>
      </c>
      <c r="I246" s="123">
        <v>1900</v>
      </c>
      <c r="J246" t="str">
        <f>VLOOKUP(E246,SPESA!$J$5:$K$1293,2,0)</f>
        <v>SPESE TELEFONICHE - UTENZE</v>
      </c>
      <c r="K246">
        <f>VLOOKUP(E246,SPESA!$J$7:$AS$1293,36,0)</f>
        <v>1900</v>
      </c>
      <c r="L246" s="130">
        <f t="shared" si="7"/>
        <v>0</v>
      </c>
    </row>
    <row r="247" spans="1:12">
      <c r="A247" s="122" t="s">
        <v>1163</v>
      </c>
      <c r="B247" s="122" t="s">
        <v>1337</v>
      </c>
      <c r="C247" s="122">
        <v>25200</v>
      </c>
      <c r="D247" s="122">
        <v>3</v>
      </c>
      <c r="E247" s="122" t="str">
        <f t="shared" si="6"/>
        <v>25200/3</v>
      </c>
      <c r="F247" s="122" t="s">
        <v>79</v>
      </c>
      <c r="G247" s="122">
        <v>354</v>
      </c>
      <c r="H247" s="122" t="s">
        <v>1175</v>
      </c>
      <c r="I247" s="122">
        <v>850</v>
      </c>
      <c r="J247" t="str">
        <f>VLOOKUP(E247,SPESA!$J$5:$K$1293,2,0)</f>
        <v>SPESE ENERGIA ELETTRICA - UTENZE</v>
      </c>
      <c r="K247">
        <f>VLOOKUP(E247,SPESA!$J$7:$AS$1293,36,0)</f>
        <v>850</v>
      </c>
      <c r="L247" s="130">
        <f t="shared" si="7"/>
        <v>0</v>
      </c>
    </row>
    <row r="248" spans="1:12">
      <c r="A248" s="122" t="s">
        <v>1163</v>
      </c>
      <c r="B248" s="122" t="s">
        <v>1338</v>
      </c>
      <c r="C248" s="122">
        <v>25200</v>
      </c>
      <c r="D248" s="122">
        <v>4</v>
      </c>
      <c r="E248" s="122" t="str">
        <f t="shared" si="6"/>
        <v>25200/4</v>
      </c>
      <c r="F248" s="122" t="s">
        <v>34</v>
      </c>
      <c r="G248" s="122">
        <v>202</v>
      </c>
      <c r="H248" s="122" t="s">
        <v>1191</v>
      </c>
      <c r="I248" s="123">
        <v>3040</v>
      </c>
      <c r="J248" t="str">
        <f>VLOOKUP(E248,SPESA!$J$5:$K$1293,2,0)</f>
        <v>SPESE DI RISCALDAMENTO - UTENZE</v>
      </c>
      <c r="K248">
        <f>VLOOKUP(E248,SPESA!$J$7:$AS$1293,36,0)</f>
        <v>3040</v>
      </c>
      <c r="L248" s="130">
        <f t="shared" si="7"/>
        <v>0</v>
      </c>
    </row>
    <row r="249" spans="1:12">
      <c r="A249" s="122" t="s">
        <v>1163</v>
      </c>
      <c r="B249" s="122" t="s">
        <v>1339</v>
      </c>
      <c r="C249" s="122">
        <v>25200</v>
      </c>
      <c r="D249" s="122">
        <v>6</v>
      </c>
      <c r="E249" s="122" t="str">
        <f t="shared" si="6"/>
        <v>25200/6</v>
      </c>
      <c r="F249" s="122" t="s">
        <v>82</v>
      </c>
      <c r="G249" s="122">
        <v>202</v>
      </c>
      <c r="H249" s="122" t="s">
        <v>1191</v>
      </c>
      <c r="I249" s="123">
        <v>3691</v>
      </c>
      <c r="J249" t="str">
        <f>VLOOKUP(E249,SPESA!$J$5:$K$1293,2,0)</f>
        <v>SPESE DI PULIZIA LOCALI</v>
      </c>
      <c r="K249">
        <f>VLOOKUP(E249,SPESA!$J$7:$AS$1293,36,0)</f>
        <v>3691</v>
      </c>
      <c r="L249" s="130">
        <f t="shared" si="7"/>
        <v>0</v>
      </c>
    </row>
    <row r="250" spans="1:12">
      <c r="A250" s="122" t="s">
        <v>1163</v>
      </c>
      <c r="B250" s="122" t="s">
        <v>1340</v>
      </c>
      <c r="C250" s="122">
        <v>25200</v>
      </c>
      <c r="D250" s="122">
        <v>7</v>
      </c>
      <c r="E250" s="122" t="str">
        <f t="shared" si="6"/>
        <v>25200/7</v>
      </c>
      <c r="F250" s="122" t="s">
        <v>83</v>
      </c>
      <c r="G250" s="122">
        <v>354</v>
      </c>
      <c r="H250" s="122" t="s">
        <v>1175</v>
      </c>
      <c r="I250" s="123">
        <v>1046.4100000000001</v>
      </c>
      <c r="J250" t="str">
        <f>VLOOKUP(E250,SPESA!$J$5:$K$1293,2,0)</f>
        <v>SPESE PER ASSICURAZIONI</v>
      </c>
      <c r="K250">
        <f>VLOOKUP(E250,SPESA!$J$7:$AS$1293,36,0)</f>
        <v>1046.4100000000001</v>
      </c>
      <c r="L250" s="130">
        <f t="shared" si="7"/>
        <v>0</v>
      </c>
    </row>
    <row r="251" spans="1:12">
      <c r="A251" s="122" t="s">
        <v>1163</v>
      </c>
      <c r="B251" s="122" t="s">
        <v>1339</v>
      </c>
      <c r="C251" s="122">
        <v>25200</v>
      </c>
      <c r="D251" s="122">
        <v>10</v>
      </c>
      <c r="E251" s="122" t="str">
        <f t="shared" si="6"/>
        <v>25200/10</v>
      </c>
      <c r="F251" s="122" t="s">
        <v>190</v>
      </c>
      <c r="G251" s="122">
        <v>200</v>
      </c>
      <c r="H251" s="122" t="s">
        <v>1241</v>
      </c>
      <c r="I251" s="123">
        <v>2375</v>
      </c>
      <c r="J251" t="str">
        <f>VLOOKUP(E251,SPESA!$J$5:$K$1293,2,0)</f>
        <v>SPESE DIVERSE - PRESTAZIONI DI SERVIZI</v>
      </c>
      <c r="K251">
        <f>VLOOKUP(E251,SPESA!$J$7:$AS$1293,36,0)</f>
        <v>2375</v>
      </c>
      <c r="L251" s="130">
        <f t="shared" si="7"/>
        <v>0</v>
      </c>
    </row>
    <row r="252" spans="1:12" hidden="1">
      <c r="A252" s="122" t="s">
        <v>1163</v>
      </c>
      <c r="B252" s="122" t="s">
        <v>1324</v>
      </c>
      <c r="C252" s="122">
        <v>25200</v>
      </c>
      <c r="D252" s="122">
        <v>52</v>
      </c>
      <c r="E252" s="122" t="str">
        <f t="shared" si="6"/>
        <v>25200/52</v>
      </c>
      <c r="F252" s="122" t="s">
        <v>37</v>
      </c>
      <c r="G252" s="122">
        <v>354</v>
      </c>
      <c r="H252" s="122" t="s">
        <v>1175</v>
      </c>
      <c r="I252" s="122">
        <v>0</v>
      </c>
      <c r="J252" t="str">
        <f>VLOOKUP(E252,SPESA!$J$5:$K$1293,2,0)</f>
        <v>F.P.V. SPESE TELEFONICHE - UTENZE</v>
      </c>
      <c r="K252">
        <f>VLOOKUP(E252,SPESA!$J$7:$AS$1293,36,0)</f>
        <v>0</v>
      </c>
      <c r="L252" s="130">
        <f t="shared" si="7"/>
        <v>0</v>
      </c>
    </row>
    <row r="253" spans="1:12" hidden="1">
      <c r="A253" s="122" t="s">
        <v>1163</v>
      </c>
      <c r="B253" s="122" t="s">
        <v>1324</v>
      </c>
      <c r="C253" s="122">
        <v>25200</v>
      </c>
      <c r="D253" s="122">
        <v>53</v>
      </c>
      <c r="E253" s="122" t="str">
        <f t="shared" si="6"/>
        <v>25200/53</v>
      </c>
      <c r="F253" s="122" t="s">
        <v>86</v>
      </c>
      <c r="G253" s="122">
        <v>354</v>
      </c>
      <c r="H253" s="122" t="s">
        <v>1175</v>
      </c>
      <c r="I253" s="122">
        <v>0</v>
      </c>
      <c r="J253" t="str">
        <f>VLOOKUP(E253,SPESA!$J$5:$K$1293,2,0)</f>
        <v>F.P.V. SPESE ENERGIA ELETTRICA - UTENZE</v>
      </c>
      <c r="K253">
        <f>VLOOKUP(E253,SPESA!$J$7:$AS$1293,36,0)</f>
        <v>0</v>
      </c>
      <c r="L253" s="130">
        <f t="shared" si="7"/>
        <v>0</v>
      </c>
    </row>
    <row r="254" spans="1:12" hidden="1">
      <c r="A254" s="122" t="s">
        <v>1163</v>
      </c>
      <c r="B254" s="122" t="s">
        <v>1324</v>
      </c>
      <c r="C254" s="122">
        <v>25200</v>
      </c>
      <c r="D254" s="122">
        <v>54</v>
      </c>
      <c r="E254" s="122" t="str">
        <f t="shared" si="6"/>
        <v>25200/54</v>
      </c>
      <c r="F254" s="122" t="s">
        <v>123</v>
      </c>
      <c r="G254" s="122">
        <v>202</v>
      </c>
      <c r="H254" s="122" t="s">
        <v>1191</v>
      </c>
      <c r="I254" s="122">
        <v>0</v>
      </c>
      <c r="J254" t="str">
        <f>VLOOKUP(E254,SPESA!$J$5:$K$1293,2,0)</f>
        <v>F.P.V. SPESE DI RISCALDAMENTO - UTENZE</v>
      </c>
      <c r="K254">
        <f>VLOOKUP(E254,SPESA!$J$7:$AS$1293,36,0)</f>
        <v>0</v>
      </c>
      <c r="L254" s="130">
        <f t="shared" si="7"/>
        <v>0</v>
      </c>
    </row>
    <row r="255" spans="1:12" hidden="1">
      <c r="A255" s="122" t="s">
        <v>1163</v>
      </c>
      <c r="B255" s="122" t="s">
        <v>1326</v>
      </c>
      <c r="C255" s="122">
        <v>25200</v>
      </c>
      <c r="D255" s="122">
        <v>56</v>
      </c>
      <c r="E255" s="122" t="str">
        <f t="shared" si="6"/>
        <v>25200/56</v>
      </c>
      <c r="F255" s="122" t="s">
        <v>124</v>
      </c>
      <c r="G255" s="122">
        <v>202</v>
      </c>
      <c r="H255" s="122" t="s">
        <v>1191</v>
      </c>
      <c r="I255" s="122">
        <v>0</v>
      </c>
      <c r="J255" t="e">
        <f>VLOOKUP(E255,SPESA!$J$5:$K$1293,2,0)</f>
        <v>#N/A</v>
      </c>
      <c r="L255" s="130">
        <f t="shared" si="7"/>
        <v>0</v>
      </c>
    </row>
    <row r="256" spans="1:12" hidden="1">
      <c r="A256" s="122" t="s">
        <v>1163</v>
      </c>
      <c r="B256" s="122" t="s">
        <v>1324</v>
      </c>
      <c r="C256" s="122">
        <v>25200</v>
      </c>
      <c r="D256" s="122">
        <v>57</v>
      </c>
      <c r="E256" s="122" t="str">
        <f t="shared" si="6"/>
        <v>25200/57</v>
      </c>
      <c r="F256" s="122" t="s">
        <v>89</v>
      </c>
      <c r="G256" s="122">
        <v>354</v>
      </c>
      <c r="H256" s="122" t="s">
        <v>1175</v>
      </c>
      <c r="I256" s="122">
        <v>0</v>
      </c>
      <c r="J256" t="str">
        <f>VLOOKUP(E256,SPESA!$J$5:$K$1293,2,0)</f>
        <v>F.P.V. SPESE PER ASSICURAZIONI</v>
      </c>
      <c r="K256">
        <f>VLOOKUP(E256,SPESA!$J$7:$AS$1293,36,0)</f>
        <v>0</v>
      </c>
      <c r="L256" s="130">
        <f t="shared" si="7"/>
        <v>0</v>
      </c>
    </row>
    <row r="257" spans="1:12" hidden="1">
      <c r="A257" s="122" t="s">
        <v>1163</v>
      </c>
      <c r="B257" s="122" t="s">
        <v>1324</v>
      </c>
      <c r="C257" s="122">
        <v>25200</v>
      </c>
      <c r="D257" s="122">
        <v>60</v>
      </c>
      <c r="E257" s="122" t="str">
        <f t="shared" si="6"/>
        <v>25200/60</v>
      </c>
      <c r="F257" s="122" t="s">
        <v>191</v>
      </c>
      <c r="G257" s="122">
        <v>200</v>
      </c>
      <c r="H257" s="122" t="s">
        <v>1241</v>
      </c>
      <c r="I257" s="122">
        <v>0</v>
      </c>
      <c r="J257" t="str">
        <f>VLOOKUP(E257,SPESA!$J$5:$K$1293,2,0)</f>
        <v>F.P.V. SPESE DIVERSE - PRESTAZIONI DI SERVIZI</v>
      </c>
      <c r="K257">
        <f>VLOOKUP(E257,SPESA!$J$7:$AS$1293,36,0)</f>
        <v>0</v>
      </c>
      <c r="L257" s="130">
        <f t="shared" si="7"/>
        <v>0</v>
      </c>
    </row>
    <row r="258" spans="1:12">
      <c r="A258" s="122" t="s">
        <v>1163</v>
      </c>
      <c r="B258" s="122" t="s">
        <v>1341</v>
      </c>
      <c r="C258" s="122">
        <v>25300</v>
      </c>
      <c r="D258" s="122">
        <v>1</v>
      </c>
      <c r="E258" s="122" t="str">
        <f t="shared" si="6"/>
        <v>25300/1</v>
      </c>
      <c r="F258" s="122" t="s">
        <v>192</v>
      </c>
      <c r="G258" s="122">
        <v>200</v>
      </c>
      <c r="H258" s="122" t="s">
        <v>1241</v>
      </c>
      <c r="I258" s="123">
        <v>27738.83</v>
      </c>
      <c r="J258" t="str">
        <f>VLOOKUP(E258,SPESA!$J$5:$K$1293,2,0)</f>
        <v>INCARICHI PROFESSIONALI DIVERSI</v>
      </c>
      <c r="K258">
        <f>VLOOKUP(E258,SPESA!$J$7:$AS$1293,36,0)</f>
        <v>27738.83</v>
      </c>
      <c r="L258" s="130">
        <f t="shared" si="7"/>
        <v>0</v>
      </c>
    </row>
    <row r="259" spans="1:12" hidden="1">
      <c r="A259" s="122" t="s">
        <v>1163</v>
      </c>
      <c r="B259" s="122" t="s">
        <v>1324</v>
      </c>
      <c r="C259" s="122">
        <v>25300</v>
      </c>
      <c r="D259" s="122">
        <v>51</v>
      </c>
      <c r="E259" s="122" t="str">
        <f t="shared" si="6"/>
        <v>25300/51</v>
      </c>
      <c r="F259" s="122" t="s">
        <v>193</v>
      </c>
      <c r="G259" s="122">
        <v>200</v>
      </c>
      <c r="H259" s="122" t="s">
        <v>1241</v>
      </c>
      <c r="I259" s="122">
        <v>0</v>
      </c>
      <c r="J259" t="str">
        <f>VLOOKUP(E259,SPESA!$J$5:$K$1293,2,0)</f>
        <v>F.P.V. INCARICHI PROFESSIONALI DIVERSI</v>
      </c>
      <c r="K259">
        <f>VLOOKUP(E259,SPESA!$J$7:$AS$1293,36,0)</f>
        <v>0</v>
      </c>
      <c r="L259" s="130">
        <f t="shared" si="7"/>
        <v>0</v>
      </c>
    </row>
    <row r="260" spans="1:12" hidden="1">
      <c r="A260" s="122" t="s">
        <v>1163</v>
      </c>
      <c r="B260" s="122" t="s">
        <v>1341</v>
      </c>
      <c r="C260" s="122">
        <v>25400</v>
      </c>
      <c r="D260" s="122">
        <v>0</v>
      </c>
      <c r="E260" s="122" t="str">
        <f t="shared" ref="E260:E323" si="8">CONCATENATE(C260,"/",D260)</f>
        <v>25400/0</v>
      </c>
      <c r="F260" s="122" t="s">
        <v>1342</v>
      </c>
      <c r="G260" s="122">
        <v>200</v>
      </c>
      <c r="H260" s="122" t="s">
        <v>1241</v>
      </c>
      <c r="I260" s="122">
        <v>0</v>
      </c>
      <c r="J260" t="str">
        <f>VLOOKUP(E260,SPESA!$J$5:$K$1293,2,0)</f>
        <v>STUDI PROGETTAIONI D.L. COLLAUDI CONSULENZE PER OPERE NON COMPRESE NEL PROGRAMMA DI INVESTIMENTO</v>
      </c>
      <c r="K260">
        <f>VLOOKUP(E260,SPESA!$J$7:$AS$1293,36,0)</f>
        <v>0</v>
      </c>
      <c r="L260" s="130">
        <f t="shared" si="7"/>
        <v>0</v>
      </c>
    </row>
    <row r="261" spans="1:12" hidden="1">
      <c r="A261" s="122" t="s">
        <v>1163</v>
      </c>
      <c r="B261" s="122" t="s">
        <v>1326</v>
      </c>
      <c r="C261" s="122">
        <v>25400</v>
      </c>
      <c r="D261" s="122">
        <v>71</v>
      </c>
      <c r="E261" s="122" t="str">
        <f t="shared" si="8"/>
        <v>25400/71</v>
      </c>
      <c r="F261" s="122" t="s">
        <v>1343</v>
      </c>
      <c r="G261" s="122">
        <v>200</v>
      </c>
      <c r="H261" s="122" t="s">
        <v>1241</v>
      </c>
      <c r="I261" s="122">
        <v>0</v>
      </c>
      <c r="J261" t="e">
        <f>VLOOKUP(E261,SPESA!$J$5:$K$1293,2,0)</f>
        <v>#N/A</v>
      </c>
      <c r="L261" s="130">
        <f t="shared" si="7"/>
        <v>0</v>
      </c>
    </row>
    <row r="262" spans="1:12" hidden="1">
      <c r="A262" s="122" t="s">
        <v>1163</v>
      </c>
      <c r="B262" s="122" t="s">
        <v>1341</v>
      </c>
      <c r="C262" s="122">
        <v>25406</v>
      </c>
      <c r="D262" s="122">
        <v>0</v>
      </c>
      <c r="E262" s="122" t="str">
        <f t="shared" si="8"/>
        <v>25406/0</v>
      </c>
      <c r="F262" s="122" t="s">
        <v>195</v>
      </c>
      <c r="G262" s="122">
        <v>200</v>
      </c>
      <c r="H262" s="122" t="s">
        <v>1241</v>
      </c>
      <c r="I262" s="122">
        <v>0</v>
      </c>
      <c r="J262" t="str">
        <f>VLOOKUP(E262,SPESA!$J$5:$K$1293,2,0)</f>
        <v>INCARICO PER COSTITUZIONE SOCIETA' PER PROGETTO IMPIANTI FOTOVOLTAICI ED ENERGIA RINNOVABILE</v>
      </c>
      <c r="K262">
        <f>VLOOKUP(E262,SPESA!$J$7:$AS$1293,36,0)</f>
        <v>0</v>
      </c>
      <c r="L262" s="130">
        <f t="shared" si="7"/>
        <v>0</v>
      </c>
    </row>
    <row r="263" spans="1:12" hidden="1">
      <c r="A263" s="122" t="s">
        <v>1163</v>
      </c>
      <c r="B263" s="122" t="s">
        <v>1324</v>
      </c>
      <c r="C263" s="122">
        <v>25406</v>
      </c>
      <c r="D263" s="122">
        <v>71</v>
      </c>
      <c r="E263" s="122" t="str">
        <f t="shared" si="8"/>
        <v>25406/71</v>
      </c>
      <c r="F263" s="122" t="s">
        <v>196</v>
      </c>
      <c r="G263" s="122">
        <v>200</v>
      </c>
      <c r="H263" s="122" t="s">
        <v>1241</v>
      </c>
      <c r="I263" s="122">
        <v>0</v>
      </c>
      <c r="J263" t="str">
        <f>VLOOKUP(E263,SPESA!$J$5:$K$1293,2,0)</f>
        <v>F.P.V. INCARICO PER COSTITUZIONE SOCIETA' PER PROGETTO IMPIANTI FOTOVOLTAICI ED ENERGIA RINNOVABILE</v>
      </c>
      <c r="K263">
        <f>VLOOKUP(E263,SPESA!$J$7:$AS$1293,36,0)</f>
        <v>0</v>
      </c>
      <c r="L263" s="130">
        <f t="shared" ref="L263:L326" si="9">+I263-K263</f>
        <v>0</v>
      </c>
    </row>
    <row r="264" spans="1:12">
      <c r="A264" s="122" t="s">
        <v>1163</v>
      </c>
      <c r="B264" s="122" t="s">
        <v>1344</v>
      </c>
      <c r="C264" s="122">
        <v>25551</v>
      </c>
      <c r="D264" s="122">
        <v>0</v>
      </c>
      <c r="E264" s="122" t="str">
        <f t="shared" si="8"/>
        <v>25551/0</v>
      </c>
      <c r="F264" s="122" t="s">
        <v>197</v>
      </c>
      <c r="G264" s="122">
        <v>202</v>
      </c>
      <c r="H264" s="122" t="s">
        <v>1191</v>
      </c>
      <c r="I264" s="123">
        <v>3186.39</v>
      </c>
      <c r="J264" t="str">
        <f>VLOOKUP(E264,SPESA!$J$5:$K$1293,2,0)</f>
        <v>MEZZI DI TRASPORTO ED IMPIANTI ADIBITI A SERVIZI TECNICI</v>
      </c>
      <c r="K264">
        <f>VLOOKUP(E264,SPESA!$J$7:$AS$1293,36,0)</f>
        <v>3186.39</v>
      </c>
      <c r="L264" s="130">
        <f t="shared" si="9"/>
        <v>0</v>
      </c>
    </row>
    <row r="265" spans="1:12" hidden="1">
      <c r="A265" s="122" t="s">
        <v>1163</v>
      </c>
      <c r="B265" s="122" t="s">
        <v>1326</v>
      </c>
      <c r="C265" s="122">
        <v>25551</v>
      </c>
      <c r="D265" s="122">
        <v>71</v>
      </c>
      <c r="E265" s="122" t="str">
        <f t="shared" si="8"/>
        <v>25551/71</v>
      </c>
      <c r="F265" s="122" t="s">
        <v>1345</v>
      </c>
      <c r="G265" s="122">
        <v>202</v>
      </c>
      <c r="H265" s="122" t="s">
        <v>1191</v>
      </c>
      <c r="I265" s="122">
        <v>0</v>
      </c>
      <c r="J265" t="e">
        <f>VLOOKUP(E265,SPESA!$J$5:$K$1293,2,0)</f>
        <v>#N/A</v>
      </c>
      <c r="L265" s="130">
        <f t="shared" si="9"/>
        <v>0</v>
      </c>
    </row>
    <row r="266" spans="1:12" hidden="1">
      <c r="A266" s="122" t="s">
        <v>1163</v>
      </c>
      <c r="B266" s="122" t="s">
        <v>1346</v>
      </c>
      <c r="C266" s="122">
        <v>25555</v>
      </c>
      <c r="D266" s="122">
        <v>0</v>
      </c>
      <c r="E266" s="122" t="str">
        <f t="shared" si="8"/>
        <v>25555/0</v>
      </c>
      <c r="F266" s="122" t="s">
        <v>198</v>
      </c>
      <c r="G266" s="122">
        <v>200</v>
      </c>
      <c r="H266" s="122" t="s">
        <v>1241</v>
      </c>
      <c r="I266" s="122">
        <v>0</v>
      </c>
      <c r="J266" t="str">
        <f>VLOOKUP(E266,SPESA!$J$5:$K$1293,2,0)</f>
        <v>SPESE PER TRASFERIMENTI BANDO ASSE 4 EXPO 2015</v>
      </c>
      <c r="K266">
        <f>VLOOKUP(E266,SPESA!$J$7:$AS$1293,36,0)</f>
        <v>0</v>
      </c>
      <c r="L266" s="130">
        <f t="shared" si="9"/>
        <v>0</v>
      </c>
    </row>
    <row r="267" spans="1:12" hidden="1">
      <c r="A267" s="122" t="s">
        <v>1163</v>
      </c>
      <c r="B267" s="122" t="s">
        <v>1324</v>
      </c>
      <c r="C267" s="122">
        <v>25555</v>
      </c>
      <c r="D267" s="122">
        <v>71</v>
      </c>
      <c r="E267" s="122" t="str">
        <f t="shared" si="8"/>
        <v>25555/71</v>
      </c>
      <c r="F267" s="122" t="s">
        <v>199</v>
      </c>
      <c r="G267" s="122">
        <v>200</v>
      </c>
      <c r="H267" s="122" t="s">
        <v>1241</v>
      </c>
      <c r="I267" s="122">
        <v>0</v>
      </c>
      <c r="J267" t="str">
        <f>VLOOKUP(E267,SPESA!$J$5:$K$1293,2,0)</f>
        <v>F.P.V. SPESE PER TRASFERIMENTI BANDO ASSE 4 EXPO 2015</v>
      </c>
      <c r="K267">
        <f>VLOOKUP(E267,SPESA!$J$7:$AS$1293,36,0)</f>
        <v>0</v>
      </c>
      <c r="L267" s="130">
        <f t="shared" si="9"/>
        <v>0</v>
      </c>
    </row>
    <row r="268" spans="1:12">
      <c r="A268" s="122" t="s">
        <v>1163</v>
      </c>
      <c r="B268" s="122" t="s">
        <v>1347</v>
      </c>
      <c r="C268" s="122">
        <v>26600</v>
      </c>
      <c r="D268" s="122">
        <v>0</v>
      </c>
      <c r="E268" s="122" t="str">
        <f t="shared" si="8"/>
        <v>26600/0</v>
      </c>
      <c r="F268" s="122" t="s">
        <v>200</v>
      </c>
      <c r="G268" s="122">
        <v>202</v>
      </c>
      <c r="H268" s="122" t="s">
        <v>1191</v>
      </c>
      <c r="I268" s="122">
        <v>57.05</v>
      </c>
      <c r="J268" t="str">
        <f>VLOOKUP(E268,SPESA!$J$5:$K$1293,2,0)</f>
        <v>IMPOSTE E TASSE - BOLLI AUTOVEICOLI</v>
      </c>
      <c r="K268">
        <f>VLOOKUP(E268,SPESA!$J$7:$AS$1293,36,0)</f>
        <v>57.05</v>
      </c>
      <c r="L268" s="130">
        <f t="shared" si="9"/>
        <v>0</v>
      </c>
    </row>
    <row r="269" spans="1:12" hidden="1">
      <c r="A269" s="122" t="s">
        <v>1163</v>
      </c>
      <c r="B269" s="122" t="s">
        <v>1324</v>
      </c>
      <c r="C269" s="122">
        <v>26600</v>
      </c>
      <c r="D269" s="122">
        <v>71</v>
      </c>
      <c r="E269" s="122" t="str">
        <f t="shared" si="8"/>
        <v>26600/71</v>
      </c>
      <c r="F269" s="122" t="s">
        <v>201</v>
      </c>
      <c r="G269" s="122">
        <v>202</v>
      </c>
      <c r="H269" s="122" t="s">
        <v>1191</v>
      </c>
      <c r="I269" s="122">
        <v>0</v>
      </c>
      <c r="J269" t="str">
        <f>VLOOKUP(E269,SPESA!$J$5:$K$1293,2,0)</f>
        <v>F.P.V. IMPOSTE E TASSE - BOLLI AUTOVEICOLI</v>
      </c>
      <c r="K269">
        <f>VLOOKUP(E269,SPESA!$J$7:$AS$1293,36,0)</f>
        <v>0</v>
      </c>
      <c r="L269" s="130">
        <f t="shared" si="9"/>
        <v>0</v>
      </c>
    </row>
    <row r="270" spans="1:12">
      <c r="A270" s="122" t="s">
        <v>1163</v>
      </c>
      <c r="B270" s="122" t="s">
        <v>1348</v>
      </c>
      <c r="C270" s="122">
        <v>26610</v>
      </c>
      <c r="D270" s="122">
        <v>0</v>
      </c>
      <c r="E270" s="122" t="str">
        <f t="shared" si="8"/>
        <v>26610/0</v>
      </c>
      <c r="F270" s="122" t="s">
        <v>202</v>
      </c>
      <c r="G270" s="122">
        <v>351</v>
      </c>
      <c r="H270" s="122" t="s">
        <v>1170</v>
      </c>
      <c r="I270" s="123">
        <v>13681.41</v>
      </c>
      <c r="J270" t="str">
        <f>VLOOKUP(E270,SPESA!$J$5:$K$1293,2,0)</f>
        <v>IMPOSTA REGIONALE ATTIVITA' PRODUTTIVE</v>
      </c>
      <c r="K270">
        <f>VLOOKUP(E270,SPESA!$J$7:$AS$1293,36,0)</f>
        <v>13681.41</v>
      </c>
      <c r="L270" s="130">
        <f t="shared" si="9"/>
        <v>0</v>
      </c>
    </row>
    <row r="271" spans="1:12" hidden="1">
      <c r="A271" s="122" t="s">
        <v>1163</v>
      </c>
      <c r="B271" s="122" t="s">
        <v>1324</v>
      </c>
      <c r="C271" s="122">
        <v>26610</v>
      </c>
      <c r="D271" s="122">
        <v>71</v>
      </c>
      <c r="E271" s="122" t="str">
        <f t="shared" si="8"/>
        <v>26610/71</v>
      </c>
      <c r="F271" s="122" t="s">
        <v>203</v>
      </c>
      <c r="G271" s="122">
        <v>351</v>
      </c>
      <c r="H271" s="122" t="s">
        <v>1170</v>
      </c>
      <c r="I271" s="122">
        <v>0</v>
      </c>
      <c r="J271" t="str">
        <f>VLOOKUP(E271,SPESA!$J$5:$K$1293,2,0)</f>
        <v>F.P.V. IMPOSTA REGIONALE ATTIVITA' PRODUTTIVE</v>
      </c>
      <c r="K271">
        <f>VLOOKUP(E271,SPESA!$J$7:$AS$1293,36,0)</f>
        <v>0</v>
      </c>
      <c r="L271" s="130">
        <f t="shared" si="9"/>
        <v>0</v>
      </c>
    </row>
    <row r="272" spans="1:12">
      <c r="A272" s="122" t="s">
        <v>1163</v>
      </c>
      <c r="B272" s="122" t="s">
        <v>1349</v>
      </c>
      <c r="C272" s="122">
        <v>27201</v>
      </c>
      <c r="D272" s="122">
        <v>0</v>
      </c>
      <c r="E272" s="122" t="str">
        <f t="shared" si="8"/>
        <v>27201/0</v>
      </c>
      <c r="F272" s="122" t="s">
        <v>204</v>
      </c>
      <c r="G272" s="122">
        <v>351</v>
      </c>
      <c r="H272" s="122" t="s">
        <v>1170</v>
      </c>
      <c r="I272" s="123">
        <v>43658.61</v>
      </c>
      <c r="J272" t="str">
        <f>VLOOKUP(E272,SPESA!$J$5:$K$1293,2,0)</f>
        <v>STIPENDI ED ASSEGNI FISSI AL PERSONALE</v>
      </c>
      <c r="K272">
        <f>VLOOKUP(E272,SPESA!$J$7:$AS$1293,36,0)</f>
        <v>43658.61</v>
      </c>
      <c r="L272" s="130">
        <f t="shared" si="9"/>
        <v>0</v>
      </c>
    </row>
    <row r="273" spans="1:12" hidden="1">
      <c r="A273" s="122" t="s">
        <v>1163</v>
      </c>
      <c r="B273" s="122" t="s">
        <v>1350</v>
      </c>
      <c r="C273" s="122">
        <v>27201</v>
      </c>
      <c r="D273" s="122">
        <v>71</v>
      </c>
      <c r="E273" s="122" t="str">
        <f t="shared" si="8"/>
        <v>27201/71</v>
      </c>
      <c r="F273" s="122" t="s">
        <v>205</v>
      </c>
      <c r="G273" s="122">
        <v>351</v>
      </c>
      <c r="H273" s="122" t="s">
        <v>1170</v>
      </c>
      <c r="I273" s="122">
        <v>0</v>
      </c>
      <c r="J273" t="str">
        <f>VLOOKUP(E273,SPESA!$J$5:$K$1293,2,0)</f>
        <v>F.P.V. STIPENDI ED ASSEGNI FISSI AL PERSONALE</v>
      </c>
      <c r="K273">
        <f>VLOOKUP(E273,SPESA!$J$7:$AS$1293,36,0)</f>
        <v>0</v>
      </c>
      <c r="L273" s="130">
        <f t="shared" si="9"/>
        <v>0</v>
      </c>
    </row>
    <row r="274" spans="1:12" hidden="1">
      <c r="A274" s="122" t="s">
        <v>1163</v>
      </c>
      <c r="B274" s="122" t="s">
        <v>1351</v>
      </c>
      <c r="C274" s="122">
        <v>27203</v>
      </c>
      <c r="D274" s="122">
        <v>0</v>
      </c>
      <c r="E274" s="122" t="str">
        <f t="shared" si="8"/>
        <v>27203/0</v>
      </c>
      <c r="F274" s="122" t="s">
        <v>206</v>
      </c>
      <c r="G274" s="122">
        <v>351</v>
      </c>
      <c r="H274" s="122" t="s">
        <v>1170</v>
      </c>
      <c r="I274" s="122">
        <v>0</v>
      </c>
      <c r="J274" t="str">
        <f>VLOOKUP(E274,SPESA!$J$5:$K$1293,2,0)</f>
        <v>INDENNITA' DI MISSIONE E RIMBORSO SPESE</v>
      </c>
      <c r="K274">
        <f>VLOOKUP(E274,SPESA!$J$7:$AS$1293,36,0)</f>
        <v>0</v>
      </c>
      <c r="L274" s="130">
        <f t="shared" si="9"/>
        <v>0</v>
      </c>
    </row>
    <row r="275" spans="1:12" hidden="1">
      <c r="A275" s="122" t="s">
        <v>1163</v>
      </c>
      <c r="B275" s="122" t="s">
        <v>1352</v>
      </c>
      <c r="C275" s="122">
        <v>27203</v>
      </c>
      <c r="D275" s="122">
        <v>71</v>
      </c>
      <c r="E275" s="122" t="str">
        <f t="shared" si="8"/>
        <v>27203/71</v>
      </c>
      <c r="F275" s="122" t="s">
        <v>1353</v>
      </c>
      <c r="G275" s="122">
        <v>351</v>
      </c>
      <c r="H275" s="122" t="s">
        <v>1170</v>
      </c>
      <c r="I275" s="122">
        <v>0</v>
      </c>
      <c r="J275" t="e">
        <f>VLOOKUP(E275,SPESA!$J$5:$K$1293,2,0)</f>
        <v>#N/A</v>
      </c>
      <c r="L275" s="130">
        <f t="shared" si="9"/>
        <v>0</v>
      </c>
    </row>
    <row r="276" spans="1:12">
      <c r="A276" s="122" t="s">
        <v>1163</v>
      </c>
      <c r="B276" s="122" t="s">
        <v>1354</v>
      </c>
      <c r="C276" s="122">
        <v>27204</v>
      </c>
      <c r="D276" s="122">
        <v>0</v>
      </c>
      <c r="E276" s="122" t="str">
        <f t="shared" si="8"/>
        <v>27204/0</v>
      </c>
      <c r="F276" s="122" t="s">
        <v>207</v>
      </c>
      <c r="G276" s="122">
        <v>351</v>
      </c>
      <c r="H276" s="122" t="s">
        <v>1170</v>
      </c>
      <c r="I276" s="122">
        <v>600</v>
      </c>
      <c r="J276" t="str">
        <f>VLOOKUP(E276,SPESA!$J$5:$K$1293,2,0)</f>
        <v>CORRESPONSIONE ASSEGNI FAMIGLIARI ANAGRAFE</v>
      </c>
      <c r="K276">
        <f>VLOOKUP(E276,SPESA!$J$7:$AS$1293,36,0)</f>
        <v>600</v>
      </c>
      <c r="L276" s="130">
        <f t="shared" si="9"/>
        <v>0</v>
      </c>
    </row>
    <row r="277" spans="1:12" hidden="1">
      <c r="A277" s="122" t="s">
        <v>1163</v>
      </c>
      <c r="B277" s="122" t="s">
        <v>1352</v>
      </c>
      <c r="C277" s="122">
        <v>27204</v>
      </c>
      <c r="D277" s="122">
        <v>71</v>
      </c>
      <c r="E277" s="122" t="str">
        <f t="shared" si="8"/>
        <v>27204/71</v>
      </c>
      <c r="F277" s="122" t="s">
        <v>1355</v>
      </c>
      <c r="G277" s="122">
        <v>351</v>
      </c>
      <c r="H277" s="122" t="s">
        <v>1170</v>
      </c>
      <c r="I277" s="122">
        <v>0</v>
      </c>
      <c r="J277" t="e">
        <f>VLOOKUP(E277,SPESA!$J$5:$K$1293,2,0)</f>
        <v>#N/A</v>
      </c>
      <c r="L277" s="130">
        <f t="shared" si="9"/>
        <v>0</v>
      </c>
    </row>
    <row r="278" spans="1:12">
      <c r="A278" s="122" t="s">
        <v>1163</v>
      </c>
      <c r="B278" s="122" t="s">
        <v>1356</v>
      </c>
      <c r="C278" s="122">
        <v>27205</v>
      </c>
      <c r="D278" s="122">
        <v>0</v>
      </c>
      <c r="E278" s="122" t="str">
        <f t="shared" si="8"/>
        <v>27205/0</v>
      </c>
      <c r="F278" s="122" t="s">
        <v>208</v>
      </c>
      <c r="G278" s="122">
        <v>351</v>
      </c>
      <c r="H278" s="122" t="s">
        <v>1170</v>
      </c>
      <c r="I278" s="123">
        <v>11721.45</v>
      </c>
      <c r="J278" t="str">
        <f>VLOOKUP(E278,SPESA!$J$5:$K$1293,2,0)</f>
        <v>ONERI PREVIDENZIALI ED ASSISTENZIALI ASSICURATIVI A CARICO DEL COMUNE</v>
      </c>
      <c r="K278">
        <f>VLOOKUP(E278,SPESA!$J$7:$AS$1293,36,0)</f>
        <v>11721.45</v>
      </c>
      <c r="L278" s="130">
        <f t="shared" si="9"/>
        <v>0</v>
      </c>
    </row>
    <row r="279" spans="1:12" hidden="1">
      <c r="A279" s="122" t="s">
        <v>1163</v>
      </c>
      <c r="B279" s="122" t="s">
        <v>1350</v>
      </c>
      <c r="C279" s="122">
        <v>27205</v>
      </c>
      <c r="D279" s="122">
        <v>71</v>
      </c>
      <c r="E279" s="122" t="str">
        <f t="shared" si="8"/>
        <v>27205/71</v>
      </c>
      <c r="F279" s="122" t="s">
        <v>209</v>
      </c>
      <c r="G279" s="122">
        <v>351</v>
      </c>
      <c r="H279" s="122" t="s">
        <v>1170</v>
      </c>
      <c r="I279" s="122">
        <v>0</v>
      </c>
      <c r="J279" t="str">
        <f>VLOOKUP(E279,SPESA!$J$5:$K$1293,2,0)</f>
        <v>F.P.V. ONERI PREVIDENZIALI ED ASSISTENZIALI ASSICURATIVI A CARICO DEL COMUNE</v>
      </c>
      <c r="K279">
        <f>VLOOKUP(E279,SPESA!$J$7:$AS$1293,36,0)</f>
        <v>0</v>
      </c>
      <c r="L279" s="130">
        <f t="shared" si="9"/>
        <v>0</v>
      </c>
    </row>
    <row r="280" spans="1:12" hidden="1">
      <c r="A280" s="122" t="s">
        <v>1163</v>
      </c>
      <c r="B280" s="122" t="s">
        <v>1357</v>
      </c>
      <c r="C280" s="122">
        <v>27206</v>
      </c>
      <c r="D280" s="122">
        <v>0</v>
      </c>
      <c r="E280" s="122" t="str">
        <f t="shared" si="8"/>
        <v>27206/0</v>
      </c>
      <c r="F280" s="122" t="s">
        <v>210</v>
      </c>
      <c r="G280" s="122">
        <v>357</v>
      </c>
      <c r="H280" s="122" t="s">
        <v>1167</v>
      </c>
      <c r="I280" s="122">
        <v>0</v>
      </c>
      <c r="J280" t="str">
        <f>VLOOKUP(E280,SPESA!$J$5:$K$1293,2,0)</f>
        <v>STRAORDINARI PERSONALE PER ELEZIONI COMUNALI</v>
      </c>
      <c r="K280">
        <f>VLOOKUP(E280,SPESA!$J$7:$AS$1293,36,0)</f>
        <v>0</v>
      </c>
      <c r="L280" s="130">
        <f t="shared" si="9"/>
        <v>0</v>
      </c>
    </row>
    <row r="281" spans="1:12" hidden="1">
      <c r="A281" s="122" t="s">
        <v>1163</v>
      </c>
      <c r="B281" s="122" t="s">
        <v>1352</v>
      </c>
      <c r="C281" s="122">
        <v>27206</v>
      </c>
      <c r="D281" s="122">
        <v>71</v>
      </c>
      <c r="E281" s="122" t="str">
        <f t="shared" si="8"/>
        <v>27206/71</v>
      </c>
      <c r="F281" s="122" t="s">
        <v>1358</v>
      </c>
      <c r="G281" s="122">
        <v>357</v>
      </c>
      <c r="H281" s="122" t="s">
        <v>1167</v>
      </c>
      <c r="I281" s="122">
        <v>0</v>
      </c>
      <c r="J281" t="e">
        <f>VLOOKUP(E281,SPESA!$J$5:$K$1293,2,0)</f>
        <v>#N/A</v>
      </c>
      <c r="L281" s="130">
        <f t="shared" si="9"/>
        <v>0</v>
      </c>
    </row>
    <row r="282" spans="1:12" hidden="1">
      <c r="A282" s="122" t="s">
        <v>1163</v>
      </c>
      <c r="B282" s="122" t="s">
        <v>1356</v>
      </c>
      <c r="C282" s="122">
        <v>27207</v>
      </c>
      <c r="D282" s="122">
        <v>0</v>
      </c>
      <c r="E282" s="122" t="str">
        <f t="shared" si="8"/>
        <v>27207/0</v>
      </c>
      <c r="F282" s="122" t="s">
        <v>211</v>
      </c>
      <c r="G282" s="122">
        <v>351</v>
      </c>
      <c r="H282" s="122" t="s">
        <v>1170</v>
      </c>
      <c r="I282" s="122">
        <v>0</v>
      </c>
      <c r="J282" t="str">
        <f>VLOOKUP(E282,SPESA!$J$5:$K$1293,2,0)</f>
        <v>ONERI RIFLESSI SPESE PERSONALE DIPENDENTE ELEZIONI AMMINISTRATIVE</v>
      </c>
      <c r="K282">
        <f>VLOOKUP(E282,SPESA!$J$7:$AS$1293,36,0)</f>
        <v>0</v>
      </c>
      <c r="L282" s="130">
        <f t="shared" si="9"/>
        <v>0</v>
      </c>
    </row>
    <row r="283" spans="1:12" hidden="1">
      <c r="A283" s="122" t="s">
        <v>1163</v>
      </c>
      <c r="B283" s="122" t="s">
        <v>1352</v>
      </c>
      <c r="C283" s="122">
        <v>27207</v>
      </c>
      <c r="D283" s="122">
        <v>71</v>
      </c>
      <c r="E283" s="122" t="str">
        <f t="shared" si="8"/>
        <v>27207/71</v>
      </c>
      <c r="F283" s="122" t="s">
        <v>1359</v>
      </c>
      <c r="G283" s="122">
        <v>351</v>
      </c>
      <c r="H283" s="122" t="s">
        <v>1170</v>
      </c>
      <c r="I283" s="122">
        <v>0</v>
      </c>
      <c r="J283" t="e">
        <f>VLOOKUP(E283,SPESA!$J$5:$K$1293,2,0)</f>
        <v>#N/A</v>
      </c>
      <c r="L283" s="130">
        <f t="shared" si="9"/>
        <v>0</v>
      </c>
    </row>
    <row r="284" spans="1:12">
      <c r="A284" s="122" t="s">
        <v>1163</v>
      </c>
      <c r="B284" s="122" t="s">
        <v>1357</v>
      </c>
      <c r="C284" s="122">
        <v>27208</v>
      </c>
      <c r="D284" s="122">
        <v>0</v>
      </c>
      <c r="E284" s="122" t="str">
        <f t="shared" si="8"/>
        <v>27208/0</v>
      </c>
      <c r="F284" s="122" t="s">
        <v>212</v>
      </c>
      <c r="G284" s="122">
        <v>351</v>
      </c>
      <c r="H284" s="122" t="s">
        <v>1170</v>
      </c>
      <c r="I284" s="123">
        <v>4041.04</v>
      </c>
      <c r="J284" t="str">
        <f>VLOOKUP(E284,SPESA!$J$5:$K$1293,2,0)</f>
        <v>STRAORDINARI ELETTORALI PER ELEZIONI DIVERSE</v>
      </c>
      <c r="K284">
        <f>VLOOKUP(E284,SPESA!$J$7:$AS$1293,36,0)</f>
        <v>4041.04</v>
      </c>
      <c r="L284" s="130">
        <f t="shared" si="9"/>
        <v>0</v>
      </c>
    </row>
    <row r="285" spans="1:12" hidden="1">
      <c r="A285" s="122" t="s">
        <v>1163</v>
      </c>
      <c r="B285" s="122" t="s">
        <v>1352</v>
      </c>
      <c r="C285" s="122">
        <v>27208</v>
      </c>
      <c r="D285" s="122">
        <v>71</v>
      </c>
      <c r="E285" s="122" t="str">
        <f t="shared" si="8"/>
        <v>27208/71</v>
      </c>
      <c r="F285" s="122" t="s">
        <v>1360</v>
      </c>
      <c r="G285" s="122">
        <v>351</v>
      </c>
      <c r="H285" s="122" t="s">
        <v>1170</v>
      </c>
      <c r="I285" s="122">
        <v>0</v>
      </c>
      <c r="J285" t="e">
        <f>VLOOKUP(E285,SPESA!$J$5:$K$1293,2,0)</f>
        <v>#N/A</v>
      </c>
      <c r="L285" s="130">
        <f t="shared" si="9"/>
        <v>0</v>
      </c>
    </row>
    <row r="286" spans="1:12">
      <c r="A286" s="122" t="s">
        <v>1163</v>
      </c>
      <c r="B286" s="122" t="s">
        <v>1356</v>
      </c>
      <c r="C286" s="122">
        <v>27209</v>
      </c>
      <c r="D286" s="122">
        <v>0</v>
      </c>
      <c r="E286" s="122" t="str">
        <f t="shared" si="8"/>
        <v>27209/0</v>
      </c>
      <c r="F286" s="122" t="s">
        <v>213</v>
      </c>
      <c r="G286" s="122">
        <v>351</v>
      </c>
      <c r="H286" s="122" t="s">
        <v>1170</v>
      </c>
      <c r="I286" s="122">
        <v>961.77</v>
      </c>
      <c r="J286" t="str">
        <f>VLOOKUP(E286,SPESA!$J$5:$K$1293,2,0)</f>
        <v>ONERI RIFLESSI PER STRAORDINARI ELETTORALI PER ELEZIONI DIVERSE</v>
      </c>
      <c r="K286">
        <f>VLOOKUP(E286,SPESA!$J$7:$AS$1293,36,0)</f>
        <v>961.77</v>
      </c>
      <c r="L286" s="130">
        <f t="shared" si="9"/>
        <v>0</v>
      </c>
    </row>
    <row r="287" spans="1:12" hidden="1">
      <c r="A287" s="122" t="s">
        <v>1163</v>
      </c>
      <c r="B287" s="122" t="s">
        <v>1352</v>
      </c>
      <c r="C287" s="122">
        <v>27209</v>
      </c>
      <c r="D287" s="122">
        <v>71</v>
      </c>
      <c r="E287" s="122" t="str">
        <f t="shared" si="8"/>
        <v>27209/71</v>
      </c>
      <c r="F287" s="122" t="s">
        <v>1361</v>
      </c>
      <c r="G287" s="122">
        <v>351</v>
      </c>
      <c r="H287" s="122" t="s">
        <v>1170</v>
      </c>
      <c r="I287" s="122">
        <v>0</v>
      </c>
      <c r="J287" t="e">
        <f>VLOOKUP(E287,SPESA!$J$5:$K$1293,2,0)</f>
        <v>#N/A</v>
      </c>
      <c r="L287" s="130">
        <f t="shared" si="9"/>
        <v>0</v>
      </c>
    </row>
    <row r="288" spans="1:12" hidden="1">
      <c r="A288" s="122" t="s">
        <v>1163</v>
      </c>
      <c r="B288" s="122" t="s">
        <v>1362</v>
      </c>
      <c r="C288" s="122">
        <v>27400</v>
      </c>
      <c r="D288" s="122">
        <v>0</v>
      </c>
      <c r="E288" s="122" t="str">
        <f t="shared" si="8"/>
        <v>27400/0</v>
      </c>
      <c r="F288" s="122" t="s">
        <v>214</v>
      </c>
      <c r="G288" s="122">
        <v>357</v>
      </c>
      <c r="H288" s="122" t="s">
        <v>1167</v>
      </c>
      <c r="I288" s="122">
        <v>0</v>
      </c>
      <c r="J288" t="str">
        <f>VLOOKUP(E288,SPESA!$J$5:$K$1293,2,0)</f>
        <v>ACQUISTO DI BENI PER GESTIONE UFFICIO</v>
      </c>
      <c r="K288">
        <f>VLOOKUP(E288,SPESA!$J$7:$AS$1293,36,0)</f>
        <v>0</v>
      </c>
      <c r="L288" s="130">
        <f t="shared" si="9"/>
        <v>0</v>
      </c>
    </row>
    <row r="289" spans="1:12" hidden="1">
      <c r="A289" s="122" t="s">
        <v>1163</v>
      </c>
      <c r="B289" s="122" t="s">
        <v>1362</v>
      </c>
      <c r="C289" s="122">
        <v>27400</v>
      </c>
      <c r="D289" s="122">
        <v>1</v>
      </c>
      <c r="E289" s="122" t="str">
        <f t="shared" si="8"/>
        <v>27400/1</v>
      </c>
      <c r="F289" s="122" t="s">
        <v>1363</v>
      </c>
      <c r="G289" s="122">
        <v>351</v>
      </c>
      <c r="H289" s="122" t="s">
        <v>1170</v>
      </c>
      <c r="I289" s="122">
        <v>0</v>
      </c>
      <c r="J289" t="str">
        <f>VLOOKUP(E289,SPESA!$J$5:$K$1293,2,0)</f>
        <v>ACQUSITO DI CANCELLERIA PER GESTIONE UFFCIO</v>
      </c>
      <c r="K289">
        <f>VLOOKUP(E289,SPESA!$J$7:$AS$1293,36,0)</f>
        <v>0</v>
      </c>
      <c r="L289" s="130">
        <f t="shared" si="9"/>
        <v>0</v>
      </c>
    </row>
    <row r="290" spans="1:12">
      <c r="A290" s="122" t="s">
        <v>1163</v>
      </c>
      <c r="B290" s="122" t="s">
        <v>1364</v>
      </c>
      <c r="C290" s="122">
        <v>27400</v>
      </c>
      <c r="D290" s="122">
        <v>10</v>
      </c>
      <c r="E290" s="122" t="str">
        <f t="shared" si="8"/>
        <v>27400/10</v>
      </c>
      <c r="F290" s="122" t="s">
        <v>184</v>
      </c>
      <c r="G290" s="122">
        <v>357</v>
      </c>
      <c r="H290" s="122" t="s">
        <v>1167</v>
      </c>
      <c r="I290" s="123">
        <v>2719.12</v>
      </c>
      <c r="J290" t="str">
        <f>VLOOKUP(E290,SPESA!$J$5:$K$1293,2,0)</f>
        <v>ACQUISTO DI ALTRI BENI PER GESTIONE UFFICIO</v>
      </c>
      <c r="K290">
        <f>VLOOKUP(E290,SPESA!$J$7:$AS$1293,36,0)</f>
        <v>2719.12</v>
      </c>
      <c r="L290" s="130">
        <f t="shared" si="9"/>
        <v>0</v>
      </c>
    </row>
    <row r="291" spans="1:12" hidden="1">
      <c r="A291" s="122" t="s">
        <v>1163</v>
      </c>
      <c r="B291" s="122" t="s">
        <v>1365</v>
      </c>
      <c r="C291" s="122">
        <v>27400</v>
      </c>
      <c r="D291" s="122">
        <v>11</v>
      </c>
      <c r="E291" s="122" t="str">
        <f t="shared" si="8"/>
        <v>27400/11</v>
      </c>
      <c r="F291" s="122" t="s">
        <v>216</v>
      </c>
      <c r="G291" s="122">
        <v>357</v>
      </c>
      <c r="H291" s="122" t="s">
        <v>1167</v>
      </c>
      <c r="I291" s="122">
        <v>0</v>
      </c>
      <c r="J291" t="str">
        <f>VLOOKUP(E291,SPESA!$J$5:$K$1293,2,0)</f>
        <v>ACQUISTO BENI ELEZIONI COMUNALI AMMINISTRATIVE</v>
      </c>
      <c r="K291">
        <f>VLOOKUP(E291,SPESA!$J$7:$AS$1293,36,0)</f>
        <v>0</v>
      </c>
      <c r="L291" s="130">
        <f t="shared" si="9"/>
        <v>0</v>
      </c>
    </row>
    <row r="292" spans="1:12" hidden="1">
      <c r="A292" s="122" t="s">
        <v>1163</v>
      </c>
      <c r="B292" s="122" t="s">
        <v>1366</v>
      </c>
      <c r="C292" s="122">
        <v>27400</v>
      </c>
      <c r="D292" s="122">
        <v>12</v>
      </c>
      <c r="E292" s="122" t="str">
        <f t="shared" si="8"/>
        <v>27400/12</v>
      </c>
      <c r="F292" s="122" t="s">
        <v>217</v>
      </c>
      <c r="G292" s="122">
        <v>357</v>
      </c>
      <c r="H292" s="122" t="s">
        <v>1167</v>
      </c>
      <c r="I292" s="122">
        <v>0</v>
      </c>
      <c r="J292" t="str">
        <f>VLOOKUP(E292,SPESA!$J$5:$K$1293,2,0)</f>
        <v>ACQUISTO DI BENI PER ELEZIONI DIVERSE</v>
      </c>
      <c r="K292">
        <f>VLOOKUP(E292,SPESA!$J$7:$AS$1293,36,0)</f>
        <v>0</v>
      </c>
      <c r="L292" s="130">
        <f t="shared" si="9"/>
        <v>0</v>
      </c>
    </row>
    <row r="293" spans="1:12" hidden="1">
      <c r="A293" s="122" t="s">
        <v>1163</v>
      </c>
      <c r="B293" s="122" t="s">
        <v>1350</v>
      </c>
      <c r="C293" s="122">
        <v>27400</v>
      </c>
      <c r="D293" s="122">
        <v>51</v>
      </c>
      <c r="E293" s="122" t="str">
        <f t="shared" si="8"/>
        <v>27400/51</v>
      </c>
      <c r="F293" s="122" t="s">
        <v>218</v>
      </c>
      <c r="G293" s="122">
        <v>351</v>
      </c>
      <c r="H293" s="122" t="s">
        <v>1170</v>
      </c>
      <c r="I293" s="122">
        <v>0</v>
      </c>
      <c r="J293" t="str">
        <f>VLOOKUP(E293,SPESA!$J$5:$K$1293,2,0)</f>
        <v>F.P.V. ACQUSITO DI CANCELLERIA PER GESTIONE UFFCIO</v>
      </c>
      <c r="K293">
        <f>VLOOKUP(E293,SPESA!$J$7:$AS$1293,36,0)</f>
        <v>0</v>
      </c>
      <c r="L293" s="130">
        <f t="shared" si="9"/>
        <v>0</v>
      </c>
    </row>
    <row r="294" spans="1:12" hidden="1">
      <c r="A294" s="122" t="s">
        <v>1163</v>
      </c>
      <c r="B294" s="122" t="s">
        <v>1350</v>
      </c>
      <c r="C294" s="122">
        <v>27400</v>
      </c>
      <c r="D294" s="122">
        <v>60</v>
      </c>
      <c r="E294" s="122" t="str">
        <f t="shared" si="8"/>
        <v>27400/60</v>
      </c>
      <c r="F294" s="122" t="s">
        <v>219</v>
      </c>
      <c r="G294" s="122">
        <v>357</v>
      </c>
      <c r="H294" s="122" t="s">
        <v>1167</v>
      </c>
      <c r="I294" s="122">
        <v>0</v>
      </c>
      <c r="J294" t="str">
        <f>VLOOKUP(E294,SPESA!$J$5:$K$1293,2,0)</f>
        <v>F.P.V. ACQUISTO DI ALTRI BENI PER GESTIONE UFFICIO</v>
      </c>
      <c r="K294">
        <f>VLOOKUP(E294,SPESA!$J$7:$AS$1293,36,0)</f>
        <v>0</v>
      </c>
      <c r="L294" s="130">
        <f t="shared" si="9"/>
        <v>0</v>
      </c>
    </row>
    <row r="295" spans="1:12" hidden="1">
      <c r="A295" s="122" t="s">
        <v>1163</v>
      </c>
      <c r="B295" s="122" t="s">
        <v>1352</v>
      </c>
      <c r="C295" s="122">
        <v>27400</v>
      </c>
      <c r="D295" s="122">
        <v>61</v>
      </c>
      <c r="E295" s="122" t="str">
        <f t="shared" si="8"/>
        <v>27400/61</v>
      </c>
      <c r="F295" s="122" t="s">
        <v>1367</v>
      </c>
      <c r="G295" s="122">
        <v>357</v>
      </c>
      <c r="H295" s="122" t="s">
        <v>1167</v>
      </c>
      <c r="I295" s="122">
        <v>0</v>
      </c>
      <c r="J295" t="e">
        <f>VLOOKUP(E295,SPESA!$J$5:$K$1293,2,0)</f>
        <v>#N/A</v>
      </c>
      <c r="L295" s="130">
        <f t="shared" si="9"/>
        <v>0</v>
      </c>
    </row>
    <row r="296" spans="1:12" hidden="1">
      <c r="A296" s="122" t="s">
        <v>1163</v>
      </c>
      <c r="B296" s="122" t="s">
        <v>1352</v>
      </c>
      <c r="C296" s="122">
        <v>27400</v>
      </c>
      <c r="D296" s="122">
        <v>62</v>
      </c>
      <c r="E296" s="122" t="str">
        <f t="shared" si="8"/>
        <v>27400/62</v>
      </c>
      <c r="F296" s="122" t="s">
        <v>1368</v>
      </c>
      <c r="G296" s="122">
        <v>357</v>
      </c>
      <c r="H296" s="122" t="s">
        <v>1167</v>
      </c>
      <c r="I296" s="122">
        <v>0</v>
      </c>
      <c r="J296" t="e">
        <f>VLOOKUP(E296,SPESA!$J$5:$K$1293,2,0)</f>
        <v>#N/A</v>
      </c>
      <c r="L296" s="130">
        <f t="shared" si="9"/>
        <v>0</v>
      </c>
    </row>
    <row r="297" spans="1:12" hidden="1">
      <c r="A297" s="122" t="s">
        <v>1163</v>
      </c>
      <c r="B297" s="122" t="s">
        <v>1352</v>
      </c>
      <c r="C297" s="122">
        <v>27400</v>
      </c>
      <c r="D297" s="122">
        <v>71</v>
      </c>
      <c r="E297" s="122" t="str">
        <f t="shared" si="8"/>
        <v>27400/71</v>
      </c>
      <c r="F297" s="122" t="s">
        <v>1369</v>
      </c>
      <c r="G297" s="122">
        <v>357</v>
      </c>
      <c r="H297" s="122" t="s">
        <v>1167</v>
      </c>
      <c r="I297" s="122">
        <v>0</v>
      </c>
      <c r="J297" t="e">
        <f>VLOOKUP(E297,SPESA!$J$5:$K$1293,2,0)</f>
        <v>#N/A</v>
      </c>
      <c r="L297" s="130">
        <f t="shared" si="9"/>
        <v>0</v>
      </c>
    </row>
    <row r="298" spans="1:12" hidden="1">
      <c r="A298" s="122" t="s">
        <v>1163</v>
      </c>
      <c r="B298" s="122" t="s">
        <v>1370</v>
      </c>
      <c r="C298" s="122">
        <v>28200</v>
      </c>
      <c r="D298" s="122">
        <v>0</v>
      </c>
      <c r="E298" s="122" t="str">
        <f t="shared" si="8"/>
        <v>28200/0</v>
      </c>
      <c r="F298" s="122" t="s">
        <v>220</v>
      </c>
      <c r="G298" s="122">
        <v>357</v>
      </c>
      <c r="H298" s="122" t="s">
        <v>1167</v>
      </c>
      <c r="I298" s="122">
        <v>0</v>
      </c>
      <c r="J298" t="str">
        <f>VLOOKUP(E298,SPESA!$J$5:$K$1293,2,0)</f>
        <v>UFFICIO ANAGRAFE - SPESE PER PRESTAZIONE DI SERVIZI</v>
      </c>
      <c r="K298">
        <f>VLOOKUP(E298,SPESA!$J$7:$AS$1293,36,0)</f>
        <v>0</v>
      </c>
      <c r="L298" s="130">
        <f t="shared" si="9"/>
        <v>0</v>
      </c>
    </row>
    <row r="299" spans="1:12">
      <c r="A299" s="122" t="s">
        <v>1163</v>
      </c>
      <c r="B299" s="122" t="s">
        <v>1371</v>
      </c>
      <c r="C299" s="122">
        <v>28200</v>
      </c>
      <c r="D299" s="122">
        <v>2</v>
      </c>
      <c r="E299" s="122" t="str">
        <f t="shared" si="8"/>
        <v>28200/2</v>
      </c>
      <c r="F299" s="122" t="s">
        <v>32</v>
      </c>
      <c r="G299" s="122">
        <v>354</v>
      </c>
      <c r="H299" s="122" t="s">
        <v>1175</v>
      </c>
      <c r="I299" s="123">
        <v>2090</v>
      </c>
      <c r="J299" t="str">
        <f>VLOOKUP(E299,SPESA!$J$5:$K$1293,2,0)</f>
        <v>SPESE TELEFONICHE - UTENZE</v>
      </c>
      <c r="K299">
        <f>VLOOKUP(E299,SPESA!$J$7:$AS$1293,36,0)</f>
        <v>2090</v>
      </c>
      <c r="L299" s="130">
        <f t="shared" si="9"/>
        <v>0</v>
      </c>
    </row>
    <row r="300" spans="1:12">
      <c r="A300" s="122" t="s">
        <v>1163</v>
      </c>
      <c r="B300" s="122" t="s">
        <v>1372</v>
      </c>
      <c r="C300" s="122">
        <v>28200</v>
      </c>
      <c r="D300" s="122">
        <v>3</v>
      </c>
      <c r="E300" s="122" t="str">
        <f t="shared" si="8"/>
        <v>28200/3</v>
      </c>
      <c r="F300" s="122" t="s">
        <v>79</v>
      </c>
      <c r="G300" s="122">
        <v>354</v>
      </c>
      <c r="H300" s="122" t="s">
        <v>1175</v>
      </c>
      <c r="I300" s="123">
        <v>1235</v>
      </c>
      <c r="J300" t="str">
        <f>VLOOKUP(E300,SPESA!$J$5:$K$1293,2,0)</f>
        <v>SPESE ENERGIA ELETTRICA - UTENZE</v>
      </c>
      <c r="K300">
        <f>VLOOKUP(E300,SPESA!$J$7:$AS$1293,36,0)</f>
        <v>1235</v>
      </c>
      <c r="L300" s="130">
        <f t="shared" si="9"/>
        <v>0</v>
      </c>
    </row>
    <row r="301" spans="1:12">
      <c r="A301" s="122" t="s">
        <v>1163</v>
      </c>
      <c r="B301" s="122" t="s">
        <v>1373</v>
      </c>
      <c r="C301" s="122">
        <v>28200</v>
      </c>
      <c r="D301" s="122">
        <v>4</v>
      </c>
      <c r="E301" s="122" t="str">
        <f t="shared" si="8"/>
        <v>28200/4</v>
      </c>
      <c r="F301" s="122" t="s">
        <v>34</v>
      </c>
      <c r="G301" s="122">
        <v>202</v>
      </c>
      <c r="H301" s="122" t="s">
        <v>1191</v>
      </c>
      <c r="I301" s="123">
        <v>2945</v>
      </c>
      <c r="J301" t="str">
        <f>VLOOKUP(E301,SPESA!$J$5:$K$1293,2,0)</f>
        <v>SPESE DI RISCALDAMENTO - UTENZE</v>
      </c>
      <c r="K301">
        <f>VLOOKUP(E301,SPESA!$J$7:$AS$1293,36,0)</f>
        <v>2945</v>
      </c>
      <c r="L301" s="130">
        <f t="shared" si="9"/>
        <v>0</v>
      </c>
    </row>
    <row r="302" spans="1:12">
      <c r="A302" s="122" t="s">
        <v>1163</v>
      </c>
      <c r="B302" s="122" t="s">
        <v>1374</v>
      </c>
      <c r="C302" s="122">
        <v>28200</v>
      </c>
      <c r="D302" s="122">
        <v>6</v>
      </c>
      <c r="E302" s="122" t="str">
        <f t="shared" si="8"/>
        <v>28200/6</v>
      </c>
      <c r="F302" s="122" t="s">
        <v>221</v>
      </c>
      <c r="G302" s="122">
        <v>202</v>
      </c>
      <c r="H302" s="122" t="s">
        <v>1191</v>
      </c>
      <c r="I302" s="123">
        <v>3691</v>
      </c>
      <c r="J302" t="str">
        <f>VLOOKUP(E302,SPESA!$J$5:$K$1293,2,0)</f>
        <v>SPESE PULIZIA LOCALI</v>
      </c>
      <c r="K302">
        <f>VLOOKUP(E302,SPESA!$J$7:$AS$1293,36,0)</f>
        <v>3691</v>
      </c>
      <c r="L302" s="130">
        <f t="shared" si="9"/>
        <v>0</v>
      </c>
    </row>
    <row r="303" spans="1:12">
      <c r="A303" s="122" t="s">
        <v>1163</v>
      </c>
      <c r="B303" s="122" t="s">
        <v>1375</v>
      </c>
      <c r="C303" s="122">
        <v>28200</v>
      </c>
      <c r="D303" s="122">
        <v>8</v>
      </c>
      <c r="E303" s="122" t="str">
        <f t="shared" si="8"/>
        <v>28200/8</v>
      </c>
      <c r="F303" s="122" t="s">
        <v>222</v>
      </c>
      <c r="G303" s="122">
        <v>357</v>
      </c>
      <c r="H303" s="122" t="s">
        <v>1167</v>
      </c>
      <c r="I303" s="122">
        <v>800</v>
      </c>
      <c r="J303" t="str">
        <f>VLOOKUP(E303,SPESA!$J$5:$K$1293,2,0)</f>
        <v>SPESE DI GESTIONE MACCHINE UFFICIO</v>
      </c>
      <c r="K303">
        <f>VLOOKUP(E303,SPESA!$J$7:$AS$1293,36,0)</f>
        <v>800</v>
      </c>
      <c r="L303" s="130">
        <f t="shared" si="9"/>
        <v>0</v>
      </c>
    </row>
    <row r="304" spans="1:12" hidden="1">
      <c r="A304" s="122" t="s">
        <v>1163</v>
      </c>
      <c r="B304" s="122" t="s">
        <v>1376</v>
      </c>
      <c r="C304" s="122">
        <v>28200</v>
      </c>
      <c r="D304" s="122">
        <v>10</v>
      </c>
      <c r="E304" s="122" t="str">
        <f t="shared" si="8"/>
        <v>28200/10</v>
      </c>
      <c r="F304" s="122" t="s">
        <v>223</v>
      </c>
      <c r="G304" s="122">
        <v>357</v>
      </c>
      <c r="H304" s="122" t="s">
        <v>1167</v>
      </c>
      <c r="I304" s="122">
        <v>0</v>
      </c>
      <c r="J304" t="str">
        <f>VLOOKUP(E304,SPESA!$J$5:$K$1293,2,0)</f>
        <v>SPESE DIVERSE (RILEGATURA REGISTRI STATO CIVILE) - PRESTAZIO NE DI SERVIZI</v>
      </c>
      <c r="K304">
        <f>VLOOKUP(E304,SPESA!$J$7:$AS$1293,36,0)</f>
        <v>0</v>
      </c>
      <c r="L304" s="130">
        <f t="shared" si="9"/>
        <v>0</v>
      </c>
    </row>
    <row r="305" spans="1:12" hidden="1">
      <c r="A305" s="122" t="s">
        <v>1163</v>
      </c>
      <c r="B305" s="122" t="s">
        <v>1377</v>
      </c>
      <c r="C305" s="122">
        <v>28200</v>
      </c>
      <c r="D305" s="122">
        <v>11</v>
      </c>
      <c r="E305" s="122" t="str">
        <f t="shared" si="8"/>
        <v>28200/11</v>
      </c>
      <c r="F305" s="122" t="s">
        <v>224</v>
      </c>
      <c r="G305" s="122">
        <v>357</v>
      </c>
      <c r="H305" s="122" t="s">
        <v>1167</v>
      </c>
      <c r="I305" s="122">
        <v>0</v>
      </c>
      <c r="J305" t="str">
        <f>VLOOKUP(E305,SPESA!$J$5:$K$1293,2,0)</f>
        <v>PRESTAZIONE DI SERVIZI PER ELEZIONI AMMINISTRATIVE COMUNALI</v>
      </c>
      <c r="K305">
        <f>VLOOKUP(E305,SPESA!$J$7:$AS$1293,36,0)</f>
        <v>0</v>
      </c>
      <c r="L305" s="130">
        <f t="shared" si="9"/>
        <v>0</v>
      </c>
    </row>
    <row r="306" spans="1:12">
      <c r="A306" s="122" t="s">
        <v>1163</v>
      </c>
      <c r="B306" s="122" t="s">
        <v>1377</v>
      </c>
      <c r="C306" s="122">
        <v>28200</v>
      </c>
      <c r="D306" s="122">
        <v>12</v>
      </c>
      <c r="E306" s="122" t="str">
        <f t="shared" si="8"/>
        <v>28200/12</v>
      </c>
      <c r="F306" s="122" t="s">
        <v>225</v>
      </c>
      <c r="G306" s="122">
        <v>357</v>
      </c>
      <c r="H306" s="122" t="s">
        <v>1167</v>
      </c>
      <c r="I306" s="123">
        <v>5043.3500000000004</v>
      </c>
      <c r="J306" t="str">
        <f>VLOOKUP(E306,SPESA!$J$5:$K$1293,2,0)</f>
        <v>SPESE PER SERVIZI PER ELEZIONI DIVERSE</v>
      </c>
      <c r="K306">
        <f>VLOOKUP(E306,SPESA!$J$7:$AS$1293,36,0)</f>
        <v>5043.3500000000004</v>
      </c>
      <c r="L306" s="130">
        <f t="shared" si="9"/>
        <v>0</v>
      </c>
    </row>
    <row r="307" spans="1:12" hidden="1">
      <c r="A307" s="122" t="s">
        <v>1163</v>
      </c>
      <c r="B307" s="122" t="s">
        <v>1350</v>
      </c>
      <c r="C307" s="122">
        <v>28200</v>
      </c>
      <c r="D307" s="122">
        <v>52</v>
      </c>
      <c r="E307" s="122" t="str">
        <f t="shared" si="8"/>
        <v>28200/52</v>
      </c>
      <c r="F307" s="122" t="s">
        <v>37</v>
      </c>
      <c r="G307" s="122">
        <v>354</v>
      </c>
      <c r="H307" s="122" t="s">
        <v>1175</v>
      </c>
      <c r="I307" s="122">
        <v>0</v>
      </c>
      <c r="J307" t="str">
        <f>VLOOKUP(E307,SPESA!$J$5:$K$1293,2,0)</f>
        <v>F.P.V. SPESE TELEFONICHE - UTENZE</v>
      </c>
      <c r="K307">
        <f>VLOOKUP(E307,SPESA!$J$7:$AS$1293,36,0)</f>
        <v>0</v>
      </c>
      <c r="L307" s="130">
        <f t="shared" si="9"/>
        <v>0</v>
      </c>
    </row>
    <row r="308" spans="1:12" hidden="1">
      <c r="A308" s="122" t="s">
        <v>1163</v>
      </c>
      <c r="B308" s="122" t="s">
        <v>1350</v>
      </c>
      <c r="C308" s="122">
        <v>28200</v>
      </c>
      <c r="D308" s="122">
        <v>53</v>
      </c>
      <c r="E308" s="122" t="str">
        <f t="shared" si="8"/>
        <v>28200/53</v>
      </c>
      <c r="F308" s="122" t="s">
        <v>86</v>
      </c>
      <c r="G308" s="122">
        <v>354</v>
      </c>
      <c r="H308" s="122" t="s">
        <v>1175</v>
      </c>
      <c r="I308" s="122">
        <v>0</v>
      </c>
      <c r="J308" t="str">
        <f>VLOOKUP(E308,SPESA!$J$5:$K$1293,2,0)</f>
        <v>F.P.V. SPESE ENERGIA ELETTRICA - UTENZE</v>
      </c>
      <c r="K308">
        <f>VLOOKUP(E308,SPESA!$J$7:$AS$1293,36,0)</f>
        <v>0</v>
      </c>
      <c r="L308" s="130">
        <f t="shared" si="9"/>
        <v>0</v>
      </c>
    </row>
    <row r="309" spans="1:12" hidden="1">
      <c r="A309" s="122" t="s">
        <v>1163</v>
      </c>
      <c r="B309" s="122" t="s">
        <v>1352</v>
      </c>
      <c r="C309" s="122">
        <v>28200</v>
      </c>
      <c r="D309" s="122">
        <v>54</v>
      </c>
      <c r="E309" s="122" t="str">
        <f t="shared" si="8"/>
        <v>28200/54</v>
      </c>
      <c r="F309" s="122" t="s">
        <v>226</v>
      </c>
      <c r="G309" s="122">
        <v>357</v>
      </c>
      <c r="H309" s="122" t="s">
        <v>1167</v>
      </c>
      <c r="I309" s="122">
        <v>0</v>
      </c>
      <c r="J309" t="str">
        <f>VLOOKUP(E309,SPESA!$J$5:$K$1293,2,0)</f>
        <v>F.P.V. UFFICIO ANAGRAFE - SPESE PER PRESTAZIONE DI SERVIZI</v>
      </c>
      <c r="K309">
        <f>VLOOKUP(E309,SPESA!$J$7:$AS$1293,36,0)</f>
        <v>0</v>
      </c>
      <c r="L309" s="130">
        <f t="shared" si="9"/>
        <v>0</v>
      </c>
    </row>
    <row r="310" spans="1:12" hidden="1">
      <c r="A310" s="122" t="s">
        <v>1163</v>
      </c>
      <c r="B310" s="122" t="s">
        <v>1352</v>
      </c>
      <c r="C310" s="122">
        <v>28200</v>
      </c>
      <c r="D310" s="122">
        <v>56</v>
      </c>
      <c r="E310" s="122" t="str">
        <f t="shared" si="8"/>
        <v>28200/56</v>
      </c>
      <c r="F310" s="122" t="s">
        <v>293</v>
      </c>
      <c r="G310" s="122">
        <v>202</v>
      </c>
      <c r="H310" s="122" t="s">
        <v>1191</v>
      </c>
      <c r="I310" s="122">
        <v>0</v>
      </c>
      <c r="J310" t="e">
        <f>VLOOKUP(E310,SPESA!$J$5:$K$1293,2,0)</f>
        <v>#N/A</v>
      </c>
      <c r="L310" s="130">
        <f t="shared" si="9"/>
        <v>0</v>
      </c>
    </row>
    <row r="311" spans="1:12" hidden="1">
      <c r="A311" s="122" t="s">
        <v>1163</v>
      </c>
      <c r="B311" s="122" t="s">
        <v>1352</v>
      </c>
      <c r="C311" s="122">
        <v>28200</v>
      </c>
      <c r="D311" s="122">
        <v>58</v>
      </c>
      <c r="E311" s="122" t="str">
        <f t="shared" si="8"/>
        <v>28200/58</v>
      </c>
      <c r="F311" s="122" t="s">
        <v>1378</v>
      </c>
      <c r="G311" s="122">
        <v>357</v>
      </c>
      <c r="H311" s="122" t="s">
        <v>1167</v>
      </c>
      <c r="I311" s="122">
        <v>0</v>
      </c>
      <c r="J311" t="e">
        <f>VLOOKUP(E311,SPESA!$J$5:$K$1293,2,0)</f>
        <v>#N/A</v>
      </c>
      <c r="L311" s="130">
        <f t="shared" si="9"/>
        <v>0</v>
      </c>
    </row>
    <row r="312" spans="1:12" hidden="1">
      <c r="A312" s="122" t="s">
        <v>1163</v>
      </c>
      <c r="B312" s="122" t="s">
        <v>1350</v>
      </c>
      <c r="C312" s="122">
        <v>28200</v>
      </c>
      <c r="D312" s="122">
        <v>60</v>
      </c>
      <c r="E312" s="122" t="str">
        <f t="shared" si="8"/>
        <v>28200/60</v>
      </c>
      <c r="F312" s="122" t="s">
        <v>227</v>
      </c>
      <c r="G312" s="122">
        <v>357</v>
      </c>
      <c r="H312" s="122" t="s">
        <v>1167</v>
      </c>
      <c r="I312" s="122">
        <v>0</v>
      </c>
      <c r="J312" t="str">
        <f>VLOOKUP(E312,SPESA!$J$5:$K$1293,2,0)</f>
        <v>F.P.V. SPESE DIVERSE (RILEGATURA REGISTRI STATO CIVILE) - PRESTAZIO NE DI SERVIZI</v>
      </c>
      <c r="K312">
        <f>VLOOKUP(E312,SPESA!$J$7:$AS$1293,36,0)</f>
        <v>0</v>
      </c>
      <c r="L312" s="130">
        <f t="shared" si="9"/>
        <v>0</v>
      </c>
    </row>
    <row r="313" spans="1:12" hidden="1">
      <c r="A313" s="122" t="s">
        <v>1163</v>
      </c>
      <c r="B313" s="122" t="s">
        <v>1352</v>
      </c>
      <c r="C313" s="122">
        <v>28200</v>
      </c>
      <c r="D313" s="122">
        <v>61</v>
      </c>
      <c r="E313" s="122" t="str">
        <f t="shared" si="8"/>
        <v>28200/61</v>
      </c>
      <c r="F313" s="122" t="s">
        <v>1379</v>
      </c>
      <c r="G313" s="122">
        <v>357</v>
      </c>
      <c r="H313" s="122" t="s">
        <v>1167</v>
      </c>
      <c r="I313" s="122">
        <v>0</v>
      </c>
      <c r="J313" t="e">
        <f>VLOOKUP(E313,SPESA!$J$5:$K$1293,2,0)</f>
        <v>#N/A</v>
      </c>
      <c r="L313" s="130">
        <f t="shared" si="9"/>
        <v>0</v>
      </c>
    </row>
    <row r="314" spans="1:12" hidden="1">
      <c r="A314" s="122" t="s">
        <v>1163</v>
      </c>
      <c r="B314" s="122" t="s">
        <v>1352</v>
      </c>
      <c r="C314" s="122">
        <v>28200</v>
      </c>
      <c r="D314" s="122">
        <v>62</v>
      </c>
      <c r="E314" s="122" t="str">
        <f t="shared" si="8"/>
        <v>28200/62</v>
      </c>
      <c r="F314" s="122" t="s">
        <v>1380</v>
      </c>
      <c r="G314" s="122">
        <v>357</v>
      </c>
      <c r="H314" s="122" t="s">
        <v>1167</v>
      </c>
      <c r="I314" s="122">
        <v>0</v>
      </c>
      <c r="J314" t="e">
        <f>VLOOKUP(E314,SPESA!$J$5:$K$1293,2,0)</f>
        <v>#N/A</v>
      </c>
      <c r="L314" s="130">
        <f t="shared" si="9"/>
        <v>0</v>
      </c>
    </row>
    <row r="315" spans="1:12" hidden="1">
      <c r="A315" s="122" t="s">
        <v>1163</v>
      </c>
      <c r="B315" s="122" t="s">
        <v>1352</v>
      </c>
      <c r="C315" s="122">
        <v>28200</v>
      </c>
      <c r="D315" s="122">
        <v>71</v>
      </c>
      <c r="E315" s="122" t="str">
        <f t="shared" si="8"/>
        <v>28200/71</v>
      </c>
      <c r="F315" s="122" t="s">
        <v>226</v>
      </c>
      <c r="G315" s="122">
        <v>357</v>
      </c>
      <c r="H315" s="122" t="s">
        <v>1167</v>
      </c>
      <c r="I315" s="122">
        <v>0</v>
      </c>
      <c r="J315" t="e">
        <f>VLOOKUP(E315,SPESA!$J$5:$K$1293,2,0)</f>
        <v>#N/A</v>
      </c>
      <c r="L315" s="130">
        <f t="shared" si="9"/>
        <v>0</v>
      </c>
    </row>
    <row r="316" spans="1:12">
      <c r="A316" s="122" t="s">
        <v>1163</v>
      </c>
      <c r="B316" s="122" t="s">
        <v>1381</v>
      </c>
      <c r="C316" s="122">
        <v>28800</v>
      </c>
      <c r="D316" s="122">
        <v>0</v>
      </c>
      <c r="E316" s="122" t="str">
        <f t="shared" si="8"/>
        <v>28800/0</v>
      </c>
      <c r="F316" s="122" t="s">
        <v>228</v>
      </c>
      <c r="G316" s="122">
        <v>357</v>
      </c>
      <c r="H316" s="122" t="s">
        <v>1167</v>
      </c>
      <c r="I316" s="123">
        <v>2000</v>
      </c>
      <c r="J316" t="str">
        <f>VLOOKUP(E316,SPESA!$J$5:$K$1293,2,0)</f>
        <v>COMMISSIONE ELETTORALE CIRCONDARIALE</v>
      </c>
      <c r="K316">
        <f>VLOOKUP(E316,SPESA!$J$7:$AS$1293,36,0)</f>
        <v>2000</v>
      </c>
      <c r="L316" s="130">
        <f t="shared" si="9"/>
        <v>0</v>
      </c>
    </row>
    <row r="317" spans="1:12" hidden="1">
      <c r="A317" s="122" t="s">
        <v>1163</v>
      </c>
      <c r="B317" s="122" t="s">
        <v>1352</v>
      </c>
      <c r="C317" s="122">
        <v>28800</v>
      </c>
      <c r="D317" s="122">
        <v>71</v>
      </c>
      <c r="E317" s="122" t="str">
        <f t="shared" si="8"/>
        <v>28800/71</v>
      </c>
      <c r="F317" s="122" t="s">
        <v>804</v>
      </c>
      <c r="G317" s="122">
        <v>357</v>
      </c>
      <c r="H317" s="122" t="s">
        <v>1167</v>
      </c>
      <c r="I317" s="122">
        <v>0</v>
      </c>
      <c r="J317" t="str">
        <f>VLOOKUP(E317,SPESA!$J$5:$K$1293,2,0)</f>
        <v>F.P.V. COMMISSIONE ELETTORALE CIRCONDARIALE</v>
      </c>
      <c r="K317">
        <f>VLOOKUP(E317,SPESA!$J$7:$AS$1293,36,0)</f>
        <v>0</v>
      </c>
      <c r="L317" s="130">
        <f t="shared" si="9"/>
        <v>0</v>
      </c>
    </row>
    <row r="318" spans="1:12" hidden="1">
      <c r="A318" s="122" t="s">
        <v>1163</v>
      </c>
      <c r="B318" s="122" t="s">
        <v>1382</v>
      </c>
      <c r="C318" s="122">
        <v>28900</v>
      </c>
      <c r="D318" s="122">
        <v>0</v>
      </c>
      <c r="E318" s="122" t="str">
        <f t="shared" si="8"/>
        <v>28900/0</v>
      </c>
      <c r="F318" s="122" t="s">
        <v>1383</v>
      </c>
      <c r="G318" s="122">
        <v>357</v>
      </c>
      <c r="H318" s="122" t="s">
        <v>1167</v>
      </c>
      <c r="I318" s="122">
        <v>0</v>
      </c>
      <c r="J318" t="e">
        <f>VLOOKUP(E318,SPESA!$J$5:$K$1293,2,0)</f>
        <v>#N/A</v>
      </c>
      <c r="L318" s="130">
        <f t="shared" si="9"/>
        <v>0</v>
      </c>
    </row>
    <row r="319" spans="1:12" hidden="1">
      <c r="A319" s="122" t="s">
        <v>1163</v>
      </c>
      <c r="B319" s="122" t="s">
        <v>1352</v>
      </c>
      <c r="C319" s="122">
        <v>28900</v>
      </c>
      <c r="D319" s="122">
        <v>71</v>
      </c>
      <c r="E319" s="122" t="str">
        <f t="shared" si="8"/>
        <v>28900/71</v>
      </c>
      <c r="F319" s="122" t="s">
        <v>1384</v>
      </c>
      <c r="G319" s="122">
        <v>0</v>
      </c>
      <c r="H319" s="122"/>
      <c r="I319" s="122">
        <v>0</v>
      </c>
      <c r="J319" t="e">
        <f>VLOOKUP(E319,SPESA!$J$5:$K$1293,2,0)</f>
        <v>#N/A</v>
      </c>
      <c r="L319" s="130">
        <f t="shared" si="9"/>
        <v>0</v>
      </c>
    </row>
    <row r="320" spans="1:12">
      <c r="A320" s="122" t="s">
        <v>1163</v>
      </c>
      <c r="B320" s="122" t="s">
        <v>1385</v>
      </c>
      <c r="C320" s="122">
        <v>29900</v>
      </c>
      <c r="D320" s="122">
        <v>0</v>
      </c>
      <c r="E320" s="122" t="str">
        <f t="shared" si="8"/>
        <v>29900/0</v>
      </c>
      <c r="F320" s="122" t="s">
        <v>39</v>
      </c>
      <c r="G320" s="122">
        <v>351</v>
      </c>
      <c r="H320" s="122" t="s">
        <v>1170</v>
      </c>
      <c r="I320" s="123">
        <v>3664.83</v>
      </c>
      <c r="J320" t="str">
        <f>VLOOKUP(E320,SPESA!$J$5:$K$1293,2,0)</f>
        <v>IMPOSTA REGIONALE ATTIVITA' PRODUTTIVE (I.R.A.P.)</v>
      </c>
      <c r="K320">
        <f>VLOOKUP(E320,SPESA!$J$7:$AS$1293,36,0)</f>
        <v>3664.83</v>
      </c>
      <c r="L320" s="130">
        <f t="shared" si="9"/>
        <v>0</v>
      </c>
    </row>
    <row r="321" spans="1:12" hidden="1">
      <c r="A321" s="122" t="s">
        <v>1163</v>
      </c>
      <c r="B321" s="122" t="s">
        <v>1350</v>
      </c>
      <c r="C321" s="122">
        <v>29900</v>
      </c>
      <c r="D321" s="122">
        <v>71</v>
      </c>
      <c r="E321" s="122" t="str">
        <f t="shared" si="8"/>
        <v>29900/71</v>
      </c>
      <c r="F321" s="122" t="s">
        <v>40</v>
      </c>
      <c r="G321" s="122">
        <v>351</v>
      </c>
      <c r="H321" s="122" t="s">
        <v>1170</v>
      </c>
      <c r="I321" s="122">
        <v>0</v>
      </c>
      <c r="J321" t="str">
        <f>VLOOKUP(E321,SPESA!$J$5:$K$1293,2,0)</f>
        <v>F.P.V. IMPOSTA REGIONALE ATTIVITA' PRODUTTIVE (I.R.A.P.)</v>
      </c>
      <c r="K321">
        <f>VLOOKUP(E321,SPESA!$J$7:$AS$1293,36,0)</f>
        <v>0</v>
      </c>
      <c r="L321" s="130">
        <f t="shared" si="9"/>
        <v>0</v>
      </c>
    </row>
    <row r="322" spans="1:12" hidden="1">
      <c r="A322" s="122" t="s">
        <v>1163</v>
      </c>
      <c r="B322" s="122" t="s">
        <v>1385</v>
      </c>
      <c r="C322" s="122">
        <v>29905</v>
      </c>
      <c r="D322" s="122">
        <v>0</v>
      </c>
      <c r="E322" s="122" t="str">
        <f t="shared" si="8"/>
        <v>29905/0</v>
      </c>
      <c r="F322" s="122" t="s">
        <v>229</v>
      </c>
      <c r="G322" s="122">
        <v>351</v>
      </c>
      <c r="H322" s="122" t="s">
        <v>1170</v>
      </c>
      <c r="I322" s="122">
        <v>0</v>
      </c>
      <c r="J322" t="str">
        <f>VLOOKUP(E322,SPESA!$J$5:$K$1293,2,0)</f>
        <v>IRAP STRAORDINARI ELEZIONI AMMINISTRATIVE</v>
      </c>
      <c r="K322">
        <f>VLOOKUP(E322,SPESA!$J$7:$AS$1293,36,0)</f>
        <v>0</v>
      </c>
      <c r="L322" s="130">
        <f t="shared" si="9"/>
        <v>0</v>
      </c>
    </row>
    <row r="323" spans="1:12" hidden="1">
      <c r="A323" s="122" t="s">
        <v>1163</v>
      </c>
      <c r="B323" s="122" t="s">
        <v>1352</v>
      </c>
      <c r="C323" s="122">
        <v>29905</v>
      </c>
      <c r="D323" s="122">
        <v>71</v>
      </c>
      <c r="E323" s="122" t="str">
        <f t="shared" si="8"/>
        <v>29905/71</v>
      </c>
      <c r="F323" s="122" t="s">
        <v>1386</v>
      </c>
      <c r="G323" s="122">
        <v>351</v>
      </c>
      <c r="H323" s="122" t="s">
        <v>1170</v>
      </c>
      <c r="I323" s="122">
        <v>0</v>
      </c>
      <c r="J323" t="e">
        <f>VLOOKUP(E323,SPESA!$J$5:$K$1293,2,0)</f>
        <v>#N/A</v>
      </c>
      <c r="L323" s="130">
        <f t="shared" si="9"/>
        <v>0</v>
      </c>
    </row>
    <row r="324" spans="1:12">
      <c r="A324" s="122" t="s">
        <v>1163</v>
      </c>
      <c r="B324" s="122" t="s">
        <v>1385</v>
      </c>
      <c r="C324" s="122">
        <v>29910</v>
      </c>
      <c r="D324" s="122">
        <v>0</v>
      </c>
      <c r="E324" s="122" t="str">
        <f t="shared" ref="E324:E387" si="10">CONCATENATE(C324,"/",D324)</f>
        <v>29910/0</v>
      </c>
      <c r="F324" s="122" t="s">
        <v>230</v>
      </c>
      <c r="G324" s="122">
        <v>351</v>
      </c>
      <c r="H324" s="122" t="s">
        <v>1170</v>
      </c>
      <c r="I324" s="122">
        <v>343.49</v>
      </c>
      <c r="J324" t="str">
        <f>VLOOKUP(E324,SPESA!$J$5:$K$1293,2,0)</f>
        <v>IRAP PER ELEZIONI DIVERSE</v>
      </c>
      <c r="K324">
        <f>VLOOKUP(E324,SPESA!$J$7:$AS$1293,36,0)</f>
        <v>343.49</v>
      </c>
      <c r="L324" s="130">
        <f t="shared" si="9"/>
        <v>0</v>
      </c>
    </row>
    <row r="325" spans="1:12" hidden="1">
      <c r="A325" s="122" t="s">
        <v>1163</v>
      </c>
      <c r="B325" s="122" t="s">
        <v>1352</v>
      </c>
      <c r="C325" s="122">
        <v>29910</v>
      </c>
      <c r="D325" s="122">
        <v>71</v>
      </c>
      <c r="E325" s="122" t="str">
        <f t="shared" si="10"/>
        <v>29910/71</v>
      </c>
      <c r="F325" s="122" t="s">
        <v>1387</v>
      </c>
      <c r="G325" s="122">
        <v>351</v>
      </c>
      <c r="H325" s="122" t="s">
        <v>1170</v>
      </c>
      <c r="I325" s="122">
        <v>0</v>
      </c>
      <c r="J325" t="e">
        <f>VLOOKUP(E325,SPESA!$J$5:$K$1293,2,0)</f>
        <v>#N/A</v>
      </c>
      <c r="L325" s="130">
        <f t="shared" si="9"/>
        <v>0</v>
      </c>
    </row>
    <row r="326" spans="1:12" hidden="1">
      <c r="A326" s="122" t="s">
        <v>1163</v>
      </c>
      <c r="B326" s="122" t="s">
        <v>1388</v>
      </c>
      <c r="C326" s="122">
        <v>31800</v>
      </c>
      <c r="D326" s="122">
        <v>0</v>
      </c>
      <c r="E326" s="122" t="str">
        <f t="shared" si="10"/>
        <v>31800/0</v>
      </c>
      <c r="F326" s="122" t="s">
        <v>231</v>
      </c>
      <c r="G326" s="122">
        <v>357</v>
      </c>
      <c r="H326" s="122" t="s">
        <v>1167</v>
      </c>
      <c r="I326" s="122">
        <v>0</v>
      </c>
      <c r="J326" t="str">
        <f>VLOOKUP(E326,SPESA!$J$5:$K$1293,2,0)</f>
        <v>REFERENDUM CONSULTAZIONI COMUNALI</v>
      </c>
      <c r="K326">
        <f>VLOOKUP(E326,SPESA!$J$7:$AS$1293,36,0)</f>
        <v>0</v>
      </c>
      <c r="L326" s="130">
        <f t="shared" si="9"/>
        <v>0</v>
      </c>
    </row>
    <row r="327" spans="1:12" hidden="1">
      <c r="A327" s="122" t="s">
        <v>1163</v>
      </c>
      <c r="B327" s="122" t="s">
        <v>1352</v>
      </c>
      <c r="C327" s="122">
        <v>31800</v>
      </c>
      <c r="D327" s="122">
        <v>71</v>
      </c>
      <c r="E327" s="122" t="str">
        <f t="shared" si="10"/>
        <v>31800/71</v>
      </c>
      <c r="F327" s="122" t="s">
        <v>1389</v>
      </c>
      <c r="G327" s="122">
        <v>357</v>
      </c>
      <c r="H327" s="122" t="s">
        <v>1167</v>
      </c>
      <c r="I327" s="122">
        <v>0</v>
      </c>
      <c r="J327" t="e">
        <f>VLOOKUP(E327,SPESA!$J$5:$K$1293,2,0)</f>
        <v>#N/A</v>
      </c>
      <c r="L327" s="130">
        <f t="shared" ref="L327:L390" si="11">+I327-K327</f>
        <v>0</v>
      </c>
    </row>
    <row r="328" spans="1:12">
      <c r="A328" s="122" t="s">
        <v>1163</v>
      </c>
      <c r="B328" s="122" t="s">
        <v>1390</v>
      </c>
      <c r="C328" s="122">
        <v>32910</v>
      </c>
      <c r="D328" s="122">
        <v>0</v>
      </c>
      <c r="E328" s="122" t="str">
        <f t="shared" si="10"/>
        <v>32910/0</v>
      </c>
      <c r="F328" s="122" t="s">
        <v>232</v>
      </c>
      <c r="G328" s="122">
        <v>351</v>
      </c>
      <c r="H328" s="122" t="s">
        <v>1170</v>
      </c>
      <c r="I328" s="123">
        <v>74913.990000000005</v>
      </c>
      <c r="J328" t="str">
        <f>VLOOKUP(E328,SPESA!$J$5:$K$1293,2,0)</f>
        <v>SALARIO ACCESSORIO</v>
      </c>
      <c r="K328">
        <f>VLOOKUP(E328,SPESA!$J$7:$AS$1293,36,0)</f>
        <v>74913.990000000005</v>
      </c>
      <c r="L328" s="130">
        <f t="shared" si="11"/>
        <v>0</v>
      </c>
    </row>
    <row r="329" spans="1:12" hidden="1">
      <c r="A329" s="122" t="s">
        <v>1163</v>
      </c>
      <c r="B329" s="122" t="s">
        <v>1391</v>
      </c>
      <c r="C329" s="122">
        <v>32910</v>
      </c>
      <c r="D329" s="122">
        <v>71</v>
      </c>
      <c r="E329" s="122" t="str">
        <f t="shared" si="10"/>
        <v>32910/71</v>
      </c>
      <c r="F329" s="122" t="s">
        <v>233</v>
      </c>
      <c r="G329" s="122">
        <v>351</v>
      </c>
      <c r="H329" s="122" t="s">
        <v>1170</v>
      </c>
      <c r="I329" s="122">
        <v>0</v>
      </c>
      <c r="J329" t="str">
        <f>VLOOKUP(E329,SPESA!$J$5:$K$1293,2,0)</f>
        <v>F.P.V. SALARIO ACCESSORIO</v>
      </c>
      <c r="K329">
        <f>VLOOKUP(E329,SPESA!$J$7:$AS$1293,36,0)</f>
        <v>0</v>
      </c>
      <c r="L329" s="130">
        <f t="shared" si="11"/>
        <v>0</v>
      </c>
    </row>
    <row r="330" spans="1:12" hidden="1">
      <c r="A330" s="122" t="s">
        <v>1163</v>
      </c>
      <c r="B330" s="122" t="s">
        <v>1390</v>
      </c>
      <c r="C330" s="122">
        <v>32911</v>
      </c>
      <c r="D330" s="122">
        <v>0</v>
      </c>
      <c r="E330" s="122" t="str">
        <f t="shared" si="10"/>
        <v>32911/0</v>
      </c>
      <c r="F330" s="122" t="s">
        <v>234</v>
      </c>
      <c r="G330" s="122">
        <v>351</v>
      </c>
      <c r="H330" s="122" t="s">
        <v>1170</v>
      </c>
      <c r="I330" s="122">
        <v>0</v>
      </c>
      <c r="J330" t="str">
        <f>VLOOKUP(E330,SPESA!$J$5:$K$1293,2,0)</f>
        <v>PROGETTO SICUREZZA</v>
      </c>
      <c r="K330">
        <f>VLOOKUP(E330,SPESA!$J$7:$AS$1293,36,0)</f>
        <v>0</v>
      </c>
      <c r="L330" s="130">
        <f t="shared" si="11"/>
        <v>0</v>
      </c>
    </row>
    <row r="331" spans="1:12" hidden="1">
      <c r="A331" s="122" t="s">
        <v>1163</v>
      </c>
      <c r="B331" s="122" t="s">
        <v>1392</v>
      </c>
      <c r="C331" s="122">
        <v>32911</v>
      </c>
      <c r="D331" s="122">
        <v>71</v>
      </c>
      <c r="E331" s="122" t="str">
        <f t="shared" si="10"/>
        <v>32911/71</v>
      </c>
      <c r="F331" s="122" t="s">
        <v>1393</v>
      </c>
      <c r="G331" s="122">
        <v>351</v>
      </c>
      <c r="H331" s="122" t="s">
        <v>1170</v>
      </c>
      <c r="I331" s="122">
        <v>0</v>
      </c>
      <c r="J331" t="e">
        <f>VLOOKUP(E331,SPESA!$J$5:$K$1293,2,0)</f>
        <v>#N/A</v>
      </c>
      <c r="L331" s="130">
        <f t="shared" si="11"/>
        <v>0</v>
      </c>
    </row>
    <row r="332" spans="1:12">
      <c r="A332" s="122" t="s">
        <v>1163</v>
      </c>
      <c r="B332" s="122" t="s">
        <v>1394</v>
      </c>
      <c r="C332" s="122">
        <v>32920</v>
      </c>
      <c r="D332" s="122">
        <v>0</v>
      </c>
      <c r="E332" s="122" t="str">
        <f t="shared" si="10"/>
        <v>32920/0</v>
      </c>
      <c r="F332" s="122" t="s">
        <v>235</v>
      </c>
      <c r="G332" s="122">
        <v>351</v>
      </c>
      <c r="H332" s="122" t="s">
        <v>1170</v>
      </c>
      <c r="I332" s="123">
        <v>6370.1</v>
      </c>
      <c r="J332" t="str">
        <f>VLOOKUP(E332,SPESA!$J$5:$K$1293,2,0)</f>
        <v>COMPENSO LAVORO STRAORDINARIO</v>
      </c>
      <c r="K332">
        <f>VLOOKUP(E332,SPESA!$J$7:$AS$1293,36,0)</f>
        <v>6370.1</v>
      </c>
      <c r="L332" s="130">
        <f t="shared" si="11"/>
        <v>0</v>
      </c>
    </row>
    <row r="333" spans="1:12" hidden="1">
      <c r="A333" s="122" t="s">
        <v>1163</v>
      </c>
      <c r="B333" s="122" t="s">
        <v>1391</v>
      </c>
      <c r="C333" s="122">
        <v>32920</v>
      </c>
      <c r="D333" s="122">
        <v>71</v>
      </c>
      <c r="E333" s="122" t="str">
        <f t="shared" si="10"/>
        <v>32920/71</v>
      </c>
      <c r="F333" s="122" t="s">
        <v>236</v>
      </c>
      <c r="G333" s="122">
        <v>351</v>
      </c>
      <c r="H333" s="122" t="s">
        <v>1170</v>
      </c>
      <c r="I333" s="122">
        <v>0</v>
      </c>
      <c r="J333" t="str">
        <f>VLOOKUP(E333,SPESA!$J$5:$K$1293,2,0)</f>
        <v>F.P.V. COMPENSO LAVORO STRAORDINARIO</v>
      </c>
      <c r="K333">
        <f>VLOOKUP(E333,SPESA!$J$7:$AS$1293,36,0)</f>
        <v>0</v>
      </c>
      <c r="L333" s="130">
        <f t="shared" si="11"/>
        <v>0</v>
      </c>
    </row>
    <row r="334" spans="1:12">
      <c r="A334" s="122" t="s">
        <v>1163</v>
      </c>
      <c r="B334" s="122" t="s">
        <v>1394</v>
      </c>
      <c r="C334" s="122">
        <v>32921</v>
      </c>
      <c r="D334" s="122">
        <v>0</v>
      </c>
      <c r="E334" s="122" t="str">
        <f t="shared" si="10"/>
        <v>32921/0</v>
      </c>
      <c r="F334" s="122" t="s">
        <v>237</v>
      </c>
      <c r="G334" s="122">
        <v>351</v>
      </c>
      <c r="H334" s="122" t="s">
        <v>1170</v>
      </c>
      <c r="I334" s="122">
        <v>59.71</v>
      </c>
      <c r="J334" t="str">
        <f>VLOOKUP(E334,SPESA!$J$5:$K$1293,2,0)</f>
        <v>LAVORO STRAORDINARIO DI CUI AL D.LGS.66/2003</v>
      </c>
      <c r="K334">
        <f>VLOOKUP(E334,SPESA!$J$7:$AS$1293,36,0)</f>
        <v>59.71</v>
      </c>
      <c r="L334" s="130">
        <f t="shared" si="11"/>
        <v>0</v>
      </c>
    </row>
    <row r="335" spans="1:12" hidden="1">
      <c r="A335" s="122" t="s">
        <v>1163</v>
      </c>
      <c r="B335" s="122" t="s">
        <v>1391</v>
      </c>
      <c r="C335" s="122">
        <v>32921</v>
      </c>
      <c r="D335" s="122">
        <v>71</v>
      </c>
      <c r="E335" s="122" t="str">
        <f t="shared" si="10"/>
        <v>32921/71</v>
      </c>
      <c r="F335" s="122" t="s">
        <v>238</v>
      </c>
      <c r="G335" s="122">
        <v>351</v>
      </c>
      <c r="H335" s="122" t="s">
        <v>1170</v>
      </c>
      <c r="I335" s="122">
        <v>0</v>
      </c>
      <c r="J335" t="str">
        <f>VLOOKUP(E335,SPESA!$J$5:$K$1293,2,0)</f>
        <v>F.P.V. LAVORO STRAORDINARIO DI CUI AL D.LGS.66/2003</v>
      </c>
      <c r="K335">
        <f>VLOOKUP(E335,SPESA!$J$7:$AS$1293,36,0)</f>
        <v>0</v>
      </c>
      <c r="L335" s="130">
        <f t="shared" si="11"/>
        <v>0</v>
      </c>
    </row>
    <row r="336" spans="1:12">
      <c r="A336" s="122" t="s">
        <v>1163</v>
      </c>
      <c r="B336" s="122" t="s">
        <v>1395</v>
      </c>
      <c r="C336" s="122">
        <v>32930</v>
      </c>
      <c r="D336" s="122">
        <v>0</v>
      </c>
      <c r="E336" s="122" t="str">
        <f t="shared" si="10"/>
        <v>32930/0</v>
      </c>
      <c r="F336" s="122" t="s">
        <v>239</v>
      </c>
      <c r="G336" s="122">
        <v>351</v>
      </c>
      <c r="H336" s="122" t="s">
        <v>1170</v>
      </c>
      <c r="I336" s="123">
        <v>20889.32</v>
      </c>
      <c r="J336" t="str">
        <f>VLOOKUP(E336,SPESA!$J$5:$K$1293,2,0)</f>
        <v>ONERI PREVIDENZIALI E ASSICURATIVI SALARIO ACCESSORIO/STRAORD.</v>
      </c>
      <c r="K336">
        <f>VLOOKUP(E336,SPESA!$J$7:$AS$1293,36,0)</f>
        <v>20889.32</v>
      </c>
      <c r="L336" s="130">
        <f t="shared" si="11"/>
        <v>0</v>
      </c>
    </row>
    <row r="337" spans="1:12" hidden="1">
      <c r="A337" s="122" t="s">
        <v>1163</v>
      </c>
      <c r="B337" s="122" t="s">
        <v>1391</v>
      </c>
      <c r="C337" s="122">
        <v>32930</v>
      </c>
      <c r="D337" s="122">
        <v>71</v>
      </c>
      <c r="E337" s="122" t="str">
        <f t="shared" si="10"/>
        <v>32930/71</v>
      </c>
      <c r="F337" s="122" t="s">
        <v>240</v>
      </c>
      <c r="G337" s="122">
        <v>351</v>
      </c>
      <c r="H337" s="122" t="s">
        <v>1170</v>
      </c>
      <c r="I337" s="122">
        <v>0</v>
      </c>
      <c r="J337" t="str">
        <f>VLOOKUP(E337,SPESA!$J$5:$K$1293,2,0)</f>
        <v>F.P.V. ONERI PREVIDENZIALI E ASSICURATIVI SALARIO ACCESSORIO/STRAORD.</v>
      </c>
      <c r="K337">
        <f>VLOOKUP(E337,SPESA!$J$7:$AS$1293,36,0)</f>
        <v>0</v>
      </c>
      <c r="L337" s="130">
        <f t="shared" si="11"/>
        <v>0</v>
      </c>
    </row>
    <row r="338" spans="1:12" hidden="1">
      <c r="A338" s="122" t="s">
        <v>1163</v>
      </c>
      <c r="B338" s="122" t="s">
        <v>1395</v>
      </c>
      <c r="C338" s="122">
        <v>32931</v>
      </c>
      <c r="D338" s="122">
        <v>0</v>
      </c>
      <c r="E338" s="122" t="str">
        <f t="shared" si="10"/>
        <v>32931/0</v>
      </c>
      <c r="F338" s="122" t="s">
        <v>241</v>
      </c>
      <c r="G338" s="122">
        <v>351</v>
      </c>
      <c r="H338" s="122" t="s">
        <v>1170</v>
      </c>
      <c r="I338" s="122">
        <v>0</v>
      </c>
      <c r="J338" t="str">
        <f>VLOOKUP(E338,SPESA!$J$5:$K$1293,2,0)</f>
        <v>ONERI PROGETTO SICUREZZA</v>
      </c>
      <c r="K338">
        <f>VLOOKUP(E338,SPESA!$J$7:$AS$1293,36,0)</f>
        <v>0</v>
      </c>
      <c r="L338" s="130">
        <f t="shared" si="11"/>
        <v>0</v>
      </c>
    </row>
    <row r="339" spans="1:12" hidden="1">
      <c r="A339" s="122" t="s">
        <v>1163</v>
      </c>
      <c r="B339" s="122" t="s">
        <v>1392</v>
      </c>
      <c r="C339" s="122">
        <v>32931</v>
      </c>
      <c r="D339" s="122">
        <v>71</v>
      </c>
      <c r="E339" s="122" t="str">
        <f t="shared" si="10"/>
        <v>32931/71</v>
      </c>
      <c r="F339" s="122" t="s">
        <v>1396</v>
      </c>
      <c r="G339" s="122">
        <v>351</v>
      </c>
      <c r="H339" s="122" t="s">
        <v>1170</v>
      </c>
      <c r="I339" s="122">
        <v>0</v>
      </c>
      <c r="J339" t="e">
        <f>VLOOKUP(E339,SPESA!$J$5:$K$1293,2,0)</f>
        <v>#N/A</v>
      </c>
      <c r="L339" s="130">
        <f t="shared" si="11"/>
        <v>0</v>
      </c>
    </row>
    <row r="340" spans="1:12" hidden="1">
      <c r="A340" s="122" t="s">
        <v>1163</v>
      </c>
      <c r="B340" s="122" t="s">
        <v>1397</v>
      </c>
      <c r="C340" s="122">
        <v>32933</v>
      </c>
      <c r="D340" s="122">
        <v>0</v>
      </c>
      <c r="E340" s="122" t="str">
        <f t="shared" si="10"/>
        <v>32933/0</v>
      </c>
      <c r="F340" s="122" t="s">
        <v>242</v>
      </c>
      <c r="G340" s="122">
        <v>351</v>
      </c>
      <c r="H340" s="122" t="s">
        <v>1170</v>
      </c>
      <c r="I340" s="122">
        <v>0</v>
      </c>
      <c r="J340" t="str">
        <f>VLOOKUP(E340,SPESA!$J$5:$K$1293,2,0)</f>
        <v>LAVORO ACCESSORIO D.LGS. 10 SETTEMBRE 2003 N. 276</v>
      </c>
      <c r="K340">
        <f>VLOOKUP(E340,SPESA!$J$7:$AS$1293,36,0)</f>
        <v>0</v>
      </c>
      <c r="L340" s="130">
        <f t="shared" si="11"/>
        <v>0</v>
      </c>
    </row>
    <row r="341" spans="1:12" hidden="1">
      <c r="A341" s="122" t="s">
        <v>1163</v>
      </c>
      <c r="B341" s="122" t="s">
        <v>1392</v>
      </c>
      <c r="C341" s="122">
        <v>32933</v>
      </c>
      <c r="D341" s="122">
        <v>71</v>
      </c>
      <c r="E341" s="122" t="str">
        <f t="shared" si="10"/>
        <v>32933/71</v>
      </c>
      <c r="F341" s="122" t="s">
        <v>1398</v>
      </c>
      <c r="G341" s="122">
        <v>351</v>
      </c>
      <c r="H341" s="122" t="s">
        <v>1170</v>
      </c>
      <c r="I341" s="122">
        <v>0</v>
      </c>
      <c r="J341" t="e">
        <f>VLOOKUP(E341,SPESA!$J$5:$K$1293,2,0)</f>
        <v>#N/A</v>
      </c>
      <c r="L341" s="130">
        <f t="shared" si="11"/>
        <v>0</v>
      </c>
    </row>
    <row r="342" spans="1:12">
      <c r="A342" s="122" t="s">
        <v>1163</v>
      </c>
      <c r="B342" s="122" t="s">
        <v>1399</v>
      </c>
      <c r="C342" s="122">
        <v>33300</v>
      </c>
      <c r="D342" s="122">
        <v>0</v>
      </c>
      <c r="E342" s="122" t="str">
        <f t="shared" si="10"/>
        <v>33300/0</v>
      </c>
      <c r="F342" s="122" t="s">
        <v>1400</v>
      </c>
      <c r="G342" s="122">
        <v>351</v>
      </c>
      <c r="H342" s="122" t="s">
        <v>1170</v>
      </c>
      <c r="I342" s="123">
        <v>7962</v>
      </c>
      <c r="J342" t="str">
        <f>VLOOKUP(E342,SPESA!$J$5:$K$1293,2,0)</f>
        <v>MIGLIORAMENTO E SICUREZZA DELLA SALUTE DEI LAVORATORI DIPEND ENTI SUI LUOGHI DI LAVORO</v>
      </c>
      <c r="K342">
        <f>VLOOKUP(E342,SPESA!$J$7:$AS$1293,36,0)</f>
        <v>7962</v>
      </c>
      <c r="L342" s="130">
        <f t="shared" si="11"/>
        <v>0</v>
      </c>
    </row>
    <row r="343" spans="1:12" hidden="1">
      <c r="A343" s="122" t="s">
        <v>1163</v>
      </c>
      <c r="B343" s="122" t="s">
        <v>1391</v>
      </c>
      <c r="C343" s="122">
        <v>33300</v>
      </c>
      <c r="D343" s="122">
        <v>71</v>
      </c>
      <c r="E343" s="122" t="str">
        <f t="shared" si="10"/>
        <v>33300/71</v>
      </c>
      <c r="F343" s="122" t="s">
        <v>1401</v>
      </c>
      <c r="G343" s="122">
        <v>351</v>
      </c>
      <c r="H343" s="122" t="s">
        <v>1170</v>
      </c>
      <c r="I343" s="122">
        <v>0</v>
      </c>
      <c r="J343" t="str">
        <f>VLOOKUP(E343,SPESA!$J$5:$K$1293,2,0)</f>
        <v>F.P.V. MIGLIORAMENTO E SICUREZZA DELLA SALUTE DEI LAVORATORI DIPEND ENTI SUI LUOGHI DI LAVORO</v>
      </c>
      <c r="K343">
        <f>VLOOKUP(E343,SPESA!$J$7:$AS$1293,36,0)</f>
        <v>0</v>
      </c>
      <c r="L343" s="130">
        <f t="shared" si="11"/>
        <v>0</v>
      </c>
    </row>
    <row r="344" spans="1:12">
      <c r="A344" s="122" t="s">
        <v>1163</v>
      </c>
      <c r="B344" s="122" t="s">
        <v>1402</v>
      </c>
      <c r="C344" s="122">
        <v>33401</v>
      </c>
      <c r="D344" s="122">
        <v>0</v>
      </c>
      <c r="E344" s="122" t="str">
        <f t="shared" si="10"/>
        <v>33401/0</v>
      </c>
      <c r="F344" s="122" t="s">
        <v>245</v>
      </c>
      <c r="G344" s="122">
        <v>354</v>
      </c>
      <c r="H344" s="122" t="s">
        <v>1175</v>
      </c>
      <c r="I344" s="123">
        <v>58336</v>
      </c>
      <c r="J344" t="str">
        <f>VLOOKUP(E344,SPESA!$J$5:$K$1293,2,0)</f>
        <v>ASSICURAZIONI VARIE</v>
      </c>
      <c r="K344">
        <f>VLOOKUP(E344,SPESA!$J$7:$AS$1293,36,0)</f>
        <v>58336</v>
      </c>
      <c r="L344" s="130">
        <f t="shared" si="11"/>
        <v>0</v>
      </c>
    </row>
    <row r="345" spans="1:12" hidden="1">
      <c r="A345" s="122" t="s">
        <v>1163</v>
      </c>
      <c r="B345" s="122" t="s">
        <v>1391</v>
      </c>
      <c r="C345" s="122">
        <v>33401</v>
      </c>
      <c r="D345" s="122">
        <v>71</v>
      </c>
      <c r="E345" s="122" t="str">
        <f t="shared" si="10"/>
        <v>33401/71</v>
      </c>
      <c r="F345" s="122" t="s">
        <v>246</v>
      </c>
      <c r="G345" s="122">
        <v>354</v>
      </c>
      <c r="H345" s="122" t="s">
        <v>1175</v>
      </c>
      <c r="I345" s="122">
        <v>0</v>
      </c>
      <c r="J345" t="str">
        <f>VLOOKUP(E345,SPESA!$J$5:$K$1293,2,0)</f>
        <v>F.P.V. ASSICURAZIONI VARIE</v>
      </c>
      <c r="K345">
        <f>VLOOKUP(E345,SPESA!$J$7:$AS$1293,36,0)</f>
        <v>0</v>
      </c>
      <c r="L345" s="130">
        <f t="shared" si="11"/>
        <v>0</v>
      </c>
    </row>
    <row r="346" spans="1:12">
      <c r="A346" s="122" t="s">
        <v>1163</v>
      </c>
      <c r="B346" s="122" t="s">
        <v>1403</v>
      </c>
      <c r="C346" s="122">
        <v>33500</v>
      </c>
      <c r="D346" s="122">
        <v>0</v>
      </c>
      <c r="E346" s="122" t="str">
        <f t="shared" si="10"/>
        <v>33500/0</v>
      </c>
      <c r="F346" s="122" t="s">
        <v>247</v>
      </c>
      <c r="G346" s="122">
        <v>351</v>
      </c>
      <c r="H346" s="122" t="s">
        <v>1170</v>
      </c>
      <c r="I346" s="123">
        <v>1391.52</v>
      </c>
      <c r="J346" t="str">
        <f>VLOOKUP(E346,SPESA!$J$5:$K$1293,2,0)</f>
        <v>TICKET MENSA PERSONALE DIPENDENTE</v>
      </c>
      <c r="K346">
        <f>VLOOKUP(E346,SPESA!$J$7:$AS$1293,36,0)</f>
        <v>1391.52</v>
      </c>
      <c r="L346" s="130">
        <f t="shared" si="11"/>
        <v>0</v>
      </c>
    </row>
    <row r="347" spans="1:12" hidden="1">
      <c r="A347" s="122" t="s">
        <v>1163</v>
      </c>
      <c r="B347" s="122" t="s">
        <v>1391</v>
      </c>
      <c r="C347" s="122">
        <v>33500</v>
      </c>
      <c r="D347" s="122">
        <v>71</v>
      </c>
      <c r="E347" s="122" t="str">
        <f t="shared" si="10"/>
        <v>33500/71</v>
      </c>
      <c r="F347" s="122" t="s">
        <v>248</v>
      </c>
      <c r="G347" s="122">
        <v>351</v>
      </c>
      <c r="H347" s="122" t="s">
        <v>1170</v>
      </c>
      <c r="I347" s="122">
        <v>0</v>
      </c>
      <c r="J347" t="str">
        <f>VLOOKUP(E347,SPESA!$J$5:$K$1293,2,0)</f>
        <v>F.P.V. TICKET MENSA PERSONALE DIPENDENTE</v>
      </c>
      <c r="K347">
        <f>VLOOKUP(E347,SPESA!$J$7:$AS$1293,36,0)</f>
        <v>0</v>
      </c>
      <c r="L347" s="130">
        <f t="shared" si="11"/>
        <v>0</v>
      </c>
    </row>
    <row r="348" spans="1:12" hidden="1">
      <c r="A348" s="122" t="s">
        <v>1163</v>
      </c>
      <c r="B348" s="122" t="s">
        <v>1404</v>
      </c>
      <c r="C348" s="122">
        <v>33502</v>
      </c>
      <c r="D348" s="122">
        <v>0</v>
      </c>
      <c r="E348" s="122" t="str">
        <f t="shared" si="10"/>
        <v>33502/0</v>
      </c>
      <c r="F348" s="122" t="s">
        <v>249</v>
      </c>
      <c r="G348" s="122">
        <v>350</v>
      </c>
      <c r="H348" s="122" t="s">
        <v>1178</v>
      </c>
      <c r="I348" s="122">
        <v>0</v>
      </c>
      <c r="J348" t="str">
        <f>VLOOKUP(E348,SPESA!$J$5:$K$1293,2,0)</f>
        <v>MANUTENZIONE ATTREZZATURE E MACCHINE UFFICIO</v>
      </c>
      <c r="K348">
        <f>VLOOKUP(E348,SPESA!$J$7:$AS$1293,36,0)</f>
        <v>0</v>
      </c>
      <c r="L348" s="130">
        <f t="shared" si="11"/>
        <v>0</v>
      </c>
    </row>
    <row r="349" spans="1:12" hidden="1">
      <c r="A349" s="122" t="s">
        <v>1163</v>
      </c>
      <c r="B349" s="122" t="s">
        <v>1392</v>
      </c>
      <c r="C349" s="122">
        <v>33502</v>
      </c>
      <c r="D349" s="122">
        <v>71</v>
      </c>
      <c r="E349" s="122" t="str">
        <f t="shared" si="10"/>
        <v>33502/71</v>
      </c>
      <c r="F349" s="122" t="s">
        <v>1405</v>
      </c>
      <c r="G349" s="122">
        <v>350</v>
      </c>
      <c r="H349" s="122" t="s">
        <v>1178</v>
      </c>
      <c r="I349" s="122">
        <v>0</v>
      </c>
      <c r="J349" t="e">
        <f>VLOOKUP(E349,SPESA!$J$5:$K$1293,2,0)</f>
        <v>#N/A</v>
      </c>
      <c r="L349" s="130">
        <f t="shared" si="11"/>
        <v>0</v>
      </c>
    </row>
    <row r="350" spans="1:12" hidden="1">
      <c r="A350" s="122" t="s">
        <v>1163</v>
      </c>
      <c r="B350" s="122" t="s">
        <v>1406</v>
      </c>
      <c r="C350" s="122">
        <v>33503</v>
      </c>
      <c r="D350" s="122">
        <v>0</v>
      </c>
      <c r="E350" s="122" t="str">
        <f t="shared" si="10"/>
        <v>33503/0</v>
      </c>
      <c r="F350" s="122" t="s">
        <v>250</v>
      </c>
      <c r="G350" s="122">
        <v>350</v>
      </c>
      <c r="H350" s="122" t="s">
        <v>1178</v>
      </c>
      <c r="I350" s="122">
        <v>0</v>
      </c>
      <c r="J350" t="str">
        <f>VLOOKUP(E350,SPESA!$J$5:$K$1293,2,0)</f>
        <v>CONSULENZA E GESTIONE GARA PER AFFIDAMENTO RETE GAS</v>
      </c>
      <c r="K350">
        <f>VLOOKUP(E350,SPESA!$J$7:$AS$1293,36,0)</f>
        <v>0</v>
      </c>
      <c r="L350" s="130">
        <f t="shared" si="11"/>
        <v>0</v>
      </c>
    </row>
    <row r="351" spans="1:12" hidden="1">
      <c r="A351" s="122" t="s">
        <v>1163</v>
      </c>
      <c r="B351" s="122" t="s">
        <v>1391</v>
      </c>
      <c r="C351" s="122">
        <v>33503</v>
      </c>
      <c r="D351" s="122">
        <v>71</v>
      </c>
      <c r="E351" s="122" t="str">
        <f t="shared" si="10"/>
        <v>33503/71</v>
      </c>
      <c r="F351" s="122" t="s">
        <v>251</v>
      </c>
      <c r="G351" s="122">
        <v>350</v>
      </c>
      <c r="H351" s="122" t="s">
        <v>1178</v>
      </c>
      <c r="I351" s="122">
        <v>0</v>
      </c>
      <c r="J351" t="str">
        <f>VLOOKUP(E351,SPESA!$J$5:$K$1293,2,0)</f>
        <v>F.P.V. CONSULENZA E GESTIONE GARA PER AFFIDAMENTO RETE GAS</v>
      </c>
      <c r="K351">
        <f>VLOOKUP(E351,SPESA!$J$7:$AS$1293,36,0)</f>
        <v>0</v>
      </c>
      <c r="L351" s="130">
        <f t="shared" si="11"/>
        <v>0</v>
      </c>
    </row>
    <row r="352" spans="1:12">
      <c r="A352" s="122" t="s">
        <v>1163</v>
      </c>
      <c r="B352" s="122" t="s">
        <v>1407</v>
      </c>
      <c r="C352" s="122">
        <v>33600</v>
      </c>
      <c r="D352" s="122">
        <v>0</v>
      </c>
      <c r="E352" s="122" t="str">
        <f t="shared" si="10"/>
        <v>33600/0</v>
      </c>
      <c r="F352" s="122" t="s">
        <v>252</v>
      </c>
      <c r="G352" s="122">
        <v>351</v>
      </c>
      <c r="H352" s="122" t="s">
        <v>1170</v>
      </c>
      <c r="I352" s="123">
        <v>3280</v>
      </c>
      <c r="J352" t="str">
        <f>VLOOKUP(E352,SPESA!$J$5:$K$1293,2,0)</f>
        <v>ORGANISMO INDIPENDENTE DI VALUTAZIONE DELLA PERFORMANCE</v>
      </c>
      <c r="K352">
        <f>VLOOKUP(E352,SPESA!$J$7:$AS$1293,36,0)</f>
        <v>3280</v>
      </c>
      <c r="L352" s="130">
        <f t="shared" si="11"/>
        <v>0</v>
      </c>
    </row>
    <row r="353" spans="1:12" hidden="1">
      <c r="A353" s="122" t="s">
        <v>1163</v>
      </c>
      <c r="B353" s="122" t="s">
        <v>1391</v>
      </c>
      <c r="C353" s="122">
        <v>33600</v>
      </c>
      <c r="D353" s="122">
        <v>71</v>
      </c>
      <c r="E353" s="122" t="str">
        <f t="shared" si="10"/>
        <v>33600/71</v>
      </c>
      <c r="F353" s="122" t="s">
        <v>253</v>
      </c>
      <c r="G353" s="122">
        <v>351</v>
      </c>
      <c r="H353" s="122" t="s">
        <v>1170</v>
      </c>
      <c r="I353" s="122">
        <v>0</v>
      </c>
      <c r="J353" t="str">
        <f>VLOOKUP(E353,SPESA!$J$5:$K$1293,2,0)</f>
        <v>F.P.V. ORGANISMO INDIPENDENTE DI VALUTAZIONE DELLA PERFORMANCE</v>
      </c>
      <c r="K353">
        <f>VLOOKUP(E353,SPESA!$J$7:$AS$1293,36,0)</f>
        <v>0</v>
      </c>
      <c r="L353" s="130">
        <f t="shared" si="11"/>
        <v>0</v>
      </c>
    </row>
    <row r="354" spans="1:12">
      <c r="A354" s="122" t="s">
        <v>1163</v>
      </c>
      <c r="B354" s="122" t="s">
        <v>1408</v>
      </c>
      <c r="C354" s="122">
        <v>33601</v>
      </c>
      <c r="D354" s="122">
        <v>0</v>
      </c>
      <c r="E354" s="122" t="str">
        <f t="shared" si="10"/>
        <v>33601/0</v>
      </c>
      <c r="F354" s="122" t="s">
        <v>254</v>
      </c>
      <c r="G354" s="122">
        <v>351</v>
      </c>
      <c r="H354" s="122" t="s">
        <v>1170</v>
      </c>
      <c r="I354" s="123">
        <v>2500</v>
      </c>
      <c r="J354" t="str">
        <f>VLOOKUP(E354,SPESA!$J$5:$K$1293,2,0)</f>
        <v>FORMAZIONE PERSONALE</v>
      </c>
      <c r="K354">
        <f>VLOOKUP(E354,SPESA!$J$7:$AS$1293,36,0)</f>
        <v>2500</v>
      </c>
      <c r="L354" s="130">
        <f t="shared" si="11"/>
        <v>0</v>
      </c>
    </row>
    <row r="355" spans="1:12" hidden="1">
      <c r="A355" s="122" t="s">
        <v>1163</v>
      </c>
      <c r="B355" s="122" t="s">
        <v>1391</v>
      </c>
      <c r="C355" s="122">
        <v>33601</v>
      </c>
      <c r="D355" s="122">
        <v>71</v>
      </c>
      <c r="E355" s="122" t="str">
        <f t="shared" si="10"/>
        <v>33601/71</v>
      </c>
      <c r="F355" s="122" t="s">
        <v>255</v>
      </c>
      <c r="G355" s="122">
        <v>351</v>
      </c>
      <c r="H355" s="122" t="s">
        <v>1170</v>
      </c>
      <c r="I355" s="122">
        <v>0</v>
      </c>
      <c r="J355" t="str">
        <f>VLOOKUP(E355,SPESA!$J$5:$K$1293,2,0)</f>
        <v>F.P.V. FORMAZIONE PERSONALE</v>
      </c>
      <c r="K355">
        <f>VLOOKUP(E355,SPESA!$J$7:$AS$1293,36,0)</f>
        <v>0</v>
      </c>
      <c r="L355" s="130">
        <f t="shared" si="11"/>
        <v>0</v>
      </c>
    </row>
    <row r="356" spans="1:12">
      <c r="A356" s="122" t="s">
        <v>1163</v>
      </c>
      <c r="B356" s="122" t="s">
        <v>1409</v>
      </c>
      <c r="C356" s="122">
        <v>33602</v>
      </c>
      <c r="D356" s="122">
        <v>0</v>
      </c>
      <c r="E356" s="122" t="str">
        <f t="shared" si="10"/>
        <v>33602/0</v>
      </c>
      <c r="F356" s="122" t="s">
        <v>256</v>
      </c>
      <c r="G356" s="122">
        <v>350</v>
      </c>
      <c r="H356" s="122" t="s">
        <v>1178</v>
      </c>
      <c r="I356" s="123">
        <v>8596.2800000000007</v>
      </c>
      <c r="J356" t="str">
        <f>VLOOKUP(E356,SPESA!$J$5:$K$1293,2,0)</f>
        <v>SPESE DI ESTERNALIZZAZIONE DELL'ARCHIVIO COMUNALE</v>
      </c>
      <c r="K356">
        <f>VLOOKUP(E356,SPESA!$J$7:$AS$1293,36,0)</f>
        <v>8596.2800000000007</v>
      </c>
      <c r="L356" s="130">
        <f t="shared" si="11"/>
        <v>0</v>
      </c>
    </row>
    <row r="357" spans="1:12" hidden="1">
      <c r="A357" s="122" t="s">
        <v>1163</v>
      </c>
      <c r="B357" s="122" t="s">
        <v>1391</v>
      </c>
      <c r="C357" s="122">
        <v>33602</v>
      </c>
      <c r="D357" s="122">
        <v>71</v>
      </c>
      <c r="E357" s="122" t="str">
        <f t="shared" si="10"/>
        <v>33602/71</v>
      </c>
      <c r="F357" s="122" t="s">
        <v>257</v>
      </c>
      <c r="G357" s="122">
        <v>350</v>
      </c>
      <c r="H357" s="122" t="s">
        <v>1178</v>
      </c>
      <c r="I357" s="122">
        <v>0</v>
      </c>
      <c r="J357" t="str">
        <f>VLOOKUP(E357,SPESA!$J$5:$K$1293,2,0)</f>
        <v>F.P.V. SPESE DI ESTERNALIZZAZIONE DELL'ARCHIVIO COMUNALE</v>
      </c>
      <c r="K357">
        <f>VLOOKUP(E357,SPESA!$J$7:$AS$1293,36,0)</f>
        <v>0</v>
      </c>
      <c r="L357" s="130">
        <f t="shared" si="11"/>
        <v>0</v>
      </c>
    </row>
    <row r="358" spans="1:12">
      <c r="A358" s="122" t="s">
        <v>1163</v>
      </c>
      <c r="B358" s="122" t="s">
        <v>1409</v>
      </c>
      <c r="C358" s="122">
        <v>33603</v>
      </c>
      <c r="D358" s="122">
        <v>0</v>
      </c>
      <c r="E358" s="122" t="str">
        <f t="shared" si="10"/>
        <v>33603/0</v>
      </c>
      <c r="F358" s="122" t="s">
        <v>1148</v>
      </c>
      <c r="G358" s="122">
        <v>400</v>
      </c>
      <c r="H358" s="122" t="s">
        <v>1220</v>
      </c>
      <c r="I358" s="123">
        <v>4498</v>
      </c>
      <c r="J358" t="str">
        <f>VLOOKUP(E358,SPESA!$J$5:$K$1293,2,0)</f>
        <v>SPESE PER DOTE COMUNE E SERVIZIO CIVILE VOLONTARIO</v>
      </c>
      <c r="K358">
        <f>VLOOKUP(E358,SPESA!$J$7:$AS$1293,36,0)</f>
        <v>4498</v>
      </c>
      <c r="L358" s="130">
        <f t="shared" si="11"/>
        <v>0</v>
      </c>
    </row>
    <row r="359" spans="1:12" hidden="1">
      <c r="A359" s="122" t="s">
        <v>1163</v>
      </c>
      <c r="B359" s="122" t="s">
        <v>1392</v>
      </c>
      <c r="C359" s="122">
        <v>33603</v>
      </c>
      <c r="D359" s="122">
        <v>71</v>
      </c>
      <c r="E359" s="122" t="str">
        <f t="shared" si="10"/>
        <v>33603/71</v>
      </c>
      <c r="F359" s="122" t="s">
        <v>1410</v>
      </c>
      <c r="G359" s="122">
        <v>400</v>
      </c>
      <c r="H359" s="122" t="s">
        <v>1220</v>
      </c>
      <c r="I359" s="122">
        <v>0</v>
      </c>
      <c r="J359" t="e">
        <f>VLOOKUP(E359,SPESA!$J$5:$K$1293,2,0)</f>
        <v>#N/A</v>
      </c>
      <c r="L359" s="130">
        <f t="shared" si="11"/>
        <v>0</v>
      </c>
    </row>
    <row r="360" spans="1:12" hidden="1">
      <c r="A360" s="122" t="s">
        <v>1163</v>
      </c>
      <c r="B360" s="122" t="s">
        <v>1411</v>
      </c>
      <c r="C360" s="122">
        <v>33605</v>
      </c>
      <c r="D360" s="122">
        <v>0</v>
      </c>
      <c r="E360" s="122" t="str">
        <f t="shared" si="10"/>
        <v>33605/0</v>
      </c>
      <c r="F360" s="122" t="s">
        <v>258</v>
      </c>
      <c r="G360" s="122">
        <v>354</v>
      </c>
      <c r="H360" s="122" t="s">
        <v>1175</v>
      </c>
      <c r="I360" s="122">
        <v>0</v>
      </c>
      <c r="J360" t="str">
        <f>VLOOKUP(E360,SPESA!$J$5:$K$1293,2,0)</f>
        <v>TELEFONO COLONNINA TAXI</v>
      </c>
      <c r="K360">
        <f>VLOOKUP(E360,SPESA!$J$7:$AS$1293,36,0)</f>
        <v>0</v>
      </c>
      <c r="L360" s="130">
        <f t="shared" si="11"/>
        <v>0</v>
      </c>
    </row>
    <row r="361" spans="1:12" hidden="1">
      <c r="A361" s="122" t="s">
        <v>1163</v>
      </c>
      <c r="B361" s="122" t="s">
        <v>1391</v>
      </c>
      <c r="C361" s="122">
        <v>33605</v>
      </c>
      <c r="D361" s="122">
        <v>71</v>
      </c>
      <c r="E361" s="122" t="str">
        <f t="shared" si="10"/>
        <v>33605/71</v>
      </c>
      <c r="F361" s="122" t="s">
        <v>259</v>
      </c>
      <c r="G361" s="122">
        <v>354</v>
      </c>
      <c r="H361" s="122" t="s">
        <v>1175</v>
      </c>
      <c r="I361" s="122">
        <v>0</v>
      </c>
      <c r="J361" t="str">
        <f>VLOOKUP(E361,SPESA!$J$5:$K$1293,2,0)</f>
        <v>F.P.V. TELEFONO COLONNINA TAXI</v>
      </c>
      <c r="K361">
        <f>VLOOKUP(E361,SPESA!$J$7:$AS$1293,36,0)</f>
        <v>0</v>
      </c>
      <c r="L361" s="130">
        <f t="shared" si="11"/>
        <v>0</v>
      </c>
    </row>
    <row r="362" spans="1:12" hidden="1">
      <c r="A362" s="122" t="s">
        <v>1163</v>
      </c>
      <c r="B362" s="122" t="s">
        <v>1412</v>
      </c>
      <c r="C362" s="122">
        <v>33800</v>
      </c>
      <c r="D362" s="122">
        <v>0</v>
      </c>
      <c r="E362" s="122" t="str">
        <f t="shared" si="10"/>
        <v>33800/0</v>
      </c>
      <c r="F362" s="122" t="s">
        <v>260</v>
      </c>
      <c r="G362" s="122">
        <v>357</v>
      </c>
      <c r="H362" s="122" t="s">
        <v>1167</v>
      </c>
      <c r="I362" s="122">
        <v>0</v>
      </c>
      <c r="J362" t="str">
        <f>VLOOKUP(E362,SPESA!$J$5:$K$1293,2,0)</f>
        <v>CONCORSO LOCAZIONE DELLA SEZIONE CIRCOSCRIZIONALE IMPIEGO RE CAPITI E SEZIONE DECENTRATE</v>
      </c>
      <c r="K362">
        <f>VLOOKUP(E362,SPESA!$J$7:$AS$1293,36,0)</f>
        <v>0</v>
      </c>
      <c r="L362" s="130">
        <f t="shared" si="11"/>
        <v>0</v>
      </c>
    </row>
    <row r="363" spans="1:12" hidden="1">
      <c r="A363" s="122" t="s">
        <v>1163</v>
      </c>
      <c r="B363" s="122" t="s">
        <v>1392</v>
      </c>
      <c r="C363" s="122">
        <v>33800</v>
      </c>
      <c r="D363" s="122">
        <v>71</v>
      </c>
      <c r="E363" s="122" t="str">
        <f t="shared" si="10"/>
        <v>33800/71</v>
      </c>
      <c r="F363" s="122" t="s">
        <v>1413</v>
      </c>
      <c r="G363" s="122">
        <v>357</v>
      </c>
      <c r="H363" s="122" t="s">
        <v>1167</v>
      </c>
      <c r="I363" s="122">
        <v>0</v>
      </c>
      <c r="J363" t="e">
        <f>VLOOKUP(E363,SPESA!$J$5:$K$1293,2,0)</f>
        <v>#N/A</v>
      </c>
      <c r="L363" s="130">
        <f t="shared" si="11"/>
        <v>0</v>
      </c>
    </row>
    <row r="364" spans="1:12">
      <c r="A364" s="122" t="s">
        <v>1163</v>
      </c>
      <c r="B364" s="122" t="s">
        <v>1414</v>
      </c>
      <c r="C364" s="122">
        <v>33801</v>
      </c>
      <c r="D364" s="122">
        <v>0</v>
      </c>
      <c r="E364" s="122" t="str">
        <f t="shared" si="10"/>
        <v>33801/0</v>
      </c>
      <c r="F364" s="122" t="s">
        <v>261</v>
      </c>
      <c r="G364" s="122">
        <v>350</v>
      </c>
      <c r="H364" s="122" t="s">
        <v>1178</v>
      </c>
      <c r="I364" s="123">
        <v>7473.21</v>
      </c>
      <c r="J364" t="str">
        <f>VLOOKUP(E364,SPESA!$J$5:$K$1293,2,0)</f>
        <v>NOLEGGIO BENI STRUMENTALI PER UFFICIO</v>
      </c>
      <c r="K364">
        <f>VLOOKUP(E364,SPESA!$J$7:$AS$1293,36,0)</f>
        <v>7473.21</v>
      </c>
      <c r="L364" s="130">
        <f t="shared" si="11"/>
        <v>0</v>
      </c>
    </row>
    <row r="365" spans="1:12" hidden="1">
      <c r="A365" s="122" t="s">
        <v>1163</v>
      </c>
      <c r="B365" s="122" t="s">
        <v>1391</v>
      </c>
      <c r="C365" s="122">
        <v>33801</v>
      </c>
      <c r="D365" s="122">
        <v>71</v>
      </c>
      <c r="E365" s="122" t="str">
        <f t="shared" si="10"/>
        <v>33801/71</v>
      </c>
      <c r="F365" s="122" t="s">
        <v>262</v>
      </c>
      <c r="G365" s="122">
        <v>350</v>
      </c>
      <c r="H365" s="122" t="s">
        <v>1178</v>
      </c>
      <c r="I365" s="122">
        <v>0</v>
      </c>
      <c r="J365" t="str">
        <f>VLOOKUP(E365,SPESA!$J$5:$K$1293,2,0)</f>
        <v>F.P.V. NOLEGGIO BENI STRUMENTALI PER UFFICIO</v>
      </c>
      <c r="K365">
        <f>VLOOKUP(E365,SPESA!$J$7:$AS$1293,36,0)</f>
        <v>0</v>
      </c>
      <c r="L365" s="130">
        <f t="shared" si="11"/>
        <v>0</v>
      </c>
    </row>
    <row r="366" spans="1:12" hidden="1">
      <c r="A366" s="122" t="s">
        <v>1163</v>
      </c>
      <c r="B366" s="122" t="s">
        <v>1415</v>
      </c>
      <c r="C366" s="122">
        <v>33850</v>
      </c>
      <c r="D366" s="122">
        <v>0</v>
      </c>
      <c r="E366" s="122" t="str">
        <f t="shared" si="10"/>
        <v>33850/0</v>
      </c>
      <c r="F366" s="122" t="s">
        <v>263</v>
      </c>
      <c r="G366" s="122">
        <v>350</v>
      </c>
      <c r="H366" s="122" t="s">
        <v>1178</v>
      </c>
      <c r="I366" s="122">
        <v>0</v>
      </c>
      <c r="J366" t="str">
        <f>VLOOKUP(E366,SPESA!$J$5:$K$1293,2,0)</f>
        <v>CONTRIBUTO COMUNE DI ARLUNO CASERMA CARABINIERI(2001/2010)</v>
      </c>
      <c r="K366">
        <f>VLOOKUP(E366,SPESA!$J$7:$AS$1293,36,0)</f>
        <v>0</v>
      </c>
      <c r="L366" s="130">
        <f t="shared" si="11"/>
        <v>0</v>
      </c>
    </row>
    <row r="367" spans="1:12" hidden="1">
      <c r="A367" s="122" t="s">
        <v>1163</v>
      </c>
      <c r="B367" s="122" t="s">
        <v>1391</v>
      </c>
      <c r="C367" s="122">
        <v>33850</v>
      </c>
      <c r="D367" s="122">
        <v>71</v>
      </c>
      <c r="E367" s="122" t="str">
        <f t="shared" si="10"/>
        <v>33850/71</v>
      </c>
      <c r="F367" s="122" t="s">
        <v>264</v>
      </c>
      <c r="G367" s="122">
        <v>350</v>
      </c>
      <c r="H367" s="122" t="s">
        <v>1178</v>
      </c>
      <c r="I367" s="122">
        <v>0</v>
      </c>
      <c r="J367" t="str">
        <f>VLOOKUP(E367,SPESA!$J$5:$K$1293,2,0)</f>
        <v>F.P.V. CONTRIBUTO COMUNE DI ARLUNO CASERMA CARABINIERI(2001/2010)</v>
      </c>
      <c r="K367">
        <f>VLOOKUP(E367,SPESA!$J$7:$AS$1293,36,0)</f>
        <v>0</v>
      </c>
      <c r="L367" s="130">
        <f t="shared" si="11"/>
        <v>0</v>
      </c>
    </row>
    <row r="368" spans="1:12">
      <c r="A368" s="122" t="s">
        <v>1163</v>
      </c>
      <c r="B368" s="122" t="s">
        <v>1416</v>
      </c>
      <c r="C368" s="122">
        <v>35050</v>
      </c>
      <c r="D368" s="122">
        <v>0</v>
      </c>
      <c r="E368" s="122" t="str">
        <f t="shared" si="10"/>
        <v>35050/0</v>
      </c>
      <c r="F368" s="122" t="s">
        <v>265</v>
      </c>
      <c r="G368" s="122">
        <v>353</v>
      </c>
      <c r="H368" s="122" t="s">
        <v>1292</v>
      </c>
      <c r="I368" s="123">
        <v>93709</v>
      </c>
      <c r="J368" t="str">
        <f>VLOOKUP(E368,SPESA!$J$5:$K$1293,2,0)</f>
        <v>IVA A DEBITO DEL COMUNE DA VERSARE ALL'ERARIO</v>
      </c>
      <c r="K368">
        <f>VLOOKUP(E368,SPESA!$J$7:$AS$1293,36,0)</f>
        <v>93709</v>
      </c>
      <c r="L368" s="130">
        <f t="shared" si="11"/>
        <v>0</v>
      </c>
    </row>
    <row r="369" spans="1:12" hidden="1">
      <c r="A369" s="122" t="s">
        <v>1163</v>
      </c>
      <c r="B369" s="122" t="s">
        <v>1391</v>
      </c>
      <c r="C369" s="122">
        <v>35050</v>
      </c>
      <c r="D369" s="122">
        <v>71</v>
      </c>
      <c r="E369" s="122" t="str">
        <f t="shared" si="10"/>
        <v>35050/71</v>
      </c>
      <c r="F369" s="122" t="s">
        <v>266</v>
      </c>
      <c r="G369" s="122">
        <v>353</v>
      </c>
      <c r="H369" s="122" t="s">
        <v>1292</v>
      </c>
      <c r="I369" s="122">
        <v>0</v>
      </c>
      <c r="J369" t="str">
        <f>VLOOKUP(E369,SPESA!$J$5:$K$1293,2,0)</f>
        <v>F.P.V. IVA A DEBITO DEL COMUNE DA VERSARE ALL'ERARIO</v>
      </c>
      <c r="K369">
        <f>VLOOKUP(E369,SPESA!$J$7:$AS$1293,36,0)</f>
        <v>0</v>
      </c>
      <c r="L369" s="130">
        <f t="shared" si="11"/>
        <v>0</v>
      </c>
    </row>
    <row r="370" spans="1:12">
      <c r="A370" s="122" t="s">
        <v>1163</v>
      </c>
      <c r="B370" s="122" t="s">
        <v>1417</v>
      </c>
      <c r="C370" s="122">
        <v>35100</v>
      </c>
      <c r="D370" s="122">
        <v>0</v>
      </c>
      <c r="E370" s="122" t="str">
        <f t="shared" si="10"/>
        <v>35100/0</v>
      </c>
      <c r="F370" s="122" t="s">
        <v>267</v>
      </c>
      <c r="G370" s="122">
        <v>350</v>
      </c>
      <c r="H370" s="122" t="s">
        <v>1178</v>
      </c>
      <c r="I370" s="122">
        <v>749.68</v>
      </c>
      <c r="J370" t="str">
        <f>VLOOKUP(E370,SPESA!$J$5:$K$1293,2,0)</f>
        <v>IMPOSTE E TASSE DIVERSE</v>
      </c>
      <c r="K370">
        <f>VLOOKUP(E370,SPESA!$J$7:$AS$1293,36,0)</f>
        <v>749.68</v>
      </c>
      <c r="L370" s="130">
        <f t="shared" si="11"/>
        <v>0</v>
      </c>
    </row>
    <row r="371" spans="1:12" hidden="1">
      <c r="A371" s="122" t="s">
        <v>1163</v>
      </c>
      <c r="B371" s="122" t="s">
        <v>1391</v>
      </c>
      <c r="C371" s="122">
        <v>35100</v>
      </c>
      <c r="D371" s="122">
        <v>71</v>
      </c>
      <c r="E371" s="122" t="str">
        <f t="shared" si="10"/>
        <v>35100/71</v>
      </c>
      <c r="F371" s="122" t="s">
        <v>268</v>
      </c>
      <c r="G371" s="122">
        <v>350</v>
      </c>
      <c r="H371" s="122" t="s">
        <v>1178</v>
      </c>
      <c r="I371" s="122">
        <v>0</v>
      </c>
      <c r="J371" t="str">
        <f>VLOOKUP(E371,SPESA!$J$5:$K$1293,2,0)</f>
        <v>F.P.V. IMPOSTE E TASSE DIVERSE</v>
      </c>
      <c r="K371">
        <f>VLOOKUP(E371,SPESA!$J$7:$AS$1293,36,0)</f>
        <v>0</v>
      </c>
      <c r="L371" s="130">
        <f t="shared" si="11"/>
        <v>0</v>
      </c>
    </row>
    <row r="372" spans="1:12">
      <c r="A372" s="122" t="s">
        <v>1163</v>
      </c>
      <c r="B372" s="122" t="s">
        <v>1418</v>
      </c>
      <c r="C372" s="122">
        <v>35102</v>
      </c>
      <c r="D372" s="122">
        <v>0</v>
      </c>
      <c r="E372" s="122" t="str">
        <f t="shared" si="10"/>
        <v>35102/0</v>
      </c>
      <c r="F372" s="122" t="s">
        <v>269</v>
      </c>
      <c r="G372" s="122">
        <v>351</v>
      </c>
      <c r="H372" s="122" t="s">
        <v>1170</v>
      </c>
      <c r="I372" s="123">
        <v>7012.99</v>
      </c>
      <c r="J372" t="str">
        <f>VLOOKUP(E372,SPESA!$J$5:$K$1293,2,0)</f>
        <v>IRAP SALARIO ACCESSORIO/STRAORDINARI</v>
      </c>
      <c r="K372">
        <f>VLOOKUP(E372,SPESA!$J$7:$AS$1293,36,0)</f>
        <v>7012.99</v>
      </c>
      <c r="L372" s="130">
        <f t="shared" si="11"/>
        <v>0</v>
      </c>
    </row>
    <row r="373" spans="1:12" hidden="1">
      <c r="A373" s="122" t="s">
        <v>1163</v>
      </c>
      <c r="B373" s="122" t="s">
        <v>1391</v>
      </c>
      <c r="C373" s="122">
        <v>35102</v>
      </c>
      <c r="D373" s="122">
        <v>71</v>
      </c>
      <c r="E373" s="122" t="str">
        <f t="shared" si="10"/>
        <v>35102/71</v>
      </c>
      <c r="F373" s="122" t="s">
        <v>270</v>
      </c>
      <c r="G373" s="122">
        <v>351</v>
      </c>
      <c r="H373" s="122" t="s">
        <v>1170</v>
      </c>
      <c r="I373" s="122">
        <v>0</v>
      </c>
      <c r="J373" t="str">
        <f>VLOOKUP(E373,SPESA!$J$5:$K$1293,2,0)</f>
        <v>F.P.V. IRAP SALARIO ACCESSORIO/STRAORDINARI</v>
      </c>
      <c r="K373">
        <f>VLOOKUP(E373,SPESA!$J$7:$AS$1293,36,0)</f>
        <v>0</v>
      </c>
      <c r="L373" s="130">
        <f t="shared" si="11"/>
        <v>0</v>
      </c>
    </row>
    <row r="374" spans="1:12" hidden="1">
      <c r="A374" s="122" t="s">
        <v>1163</v>
      </c>
      <c r="B374" s="122" t="s">
        <v>1418</v>
      </c>
      <c r="C374" s="122">
        <v>35103</v>
      </c>
      <c r="D374" s="122">
        <v>0</v>
      </c>
      <c r="E374" s="122" t="str">
        <f t="shared" si="10"/>
        <v>35103/0</v>
      </c>
      <c r="F374" s="122" t="s">
        <v>271</v>
      </c>
      <c r="G374" s="122">
        <v>351</v>
      </c>
      <c r="H374" s="122" t="s">
        <v>1170</v>
      </c>
      <c r="I374" s="122">
        <v>0</v>
      </c>
      <c r="J374" t="str">
        <f>VLOOKUP(E374,SPESA!$J$5:$K$1293,2,0)</f>
        <v>IRAP PROGETTO SICUREZZA</v>
      </c>
      <c r="K374">
        <f>VLOOKUP(E374,SPESA!$J$7:$AS$1293,36,0)</f>
        <v>0</v>
      </c>
      <c r="L374" s="130">
        <f t="shared" si="11"/>
        <v>0</v>
      </c>
    </row>
    <row r="375" spans="1:12" hidden="1">
      <c r="A375" s="122" t="s">
        <v>1163</v>
      </c>
      <c r="B375" s="122" t="s">
        <v>1392</v>
      </c>
      <c r="C375" s="122">
        <v>35103</v>
      </c>
      <c r="D375" s="122">
        <v>71</v>
      </c>
      <c r="E375" s="122" t="str">
        <f t="shared" si="10"/>
        <v>35103/71</v>
      </c>
      <c r="F375" s="122" t="s">
        <v>1419</v>
      </c>
      <c r="G375" s="122">
        <v>351</v>
      </c>
      <c r="H375" s="122" t="s">
        <v>1170</v>
      </c>
      <c r="I375" s="122">
        <v>0</v>
      </c>
      <c r="J375" t="e">
        <f>VLOOKUP(E375,SPESA!$J$5:$K$1293,2,0)</f>
        <v>#N/A</v>
      </c>
      <c r="L375" s="130">
        <f t="shared" si="11"/>
        <v>0</v>
      </c>
    </row>
    <row r="376" spans="1:12">
      <c r="A376" s="122" t="s">
        <v>1163</v>
      </c>
      <c r="B376" s="122" t="s">
        <v>1420</v>
      </c>
      <c r="C376" s="122">
        <v>35300</v>
      </c>
      <c r="D376" s="122">
        <v>0</v>
      </c>
      <c r="E376" s="122" t="str">
        <f t="shared" si="10"/>
        <v>35300/0</v>
      </c>
      <c r="F376" s="122" t="s">
        <v>1421</v>
      </c>
      <c r="G376" s="122">
        <v>350</v>
      </c>
      <c r="H376" s="122" t="s">
        <v>1178</v>
      </c>
      <c r="I376" s="123">
        <v>3500</v>
      </c>
      <c r="J376" t="str">
        <f>VLOOKUP(E376,SPESA!$J$5:$K$1293,2,0)</f>
        <v>RESTITUZIONE DI ENTRATE E PROVENTI DIVERSI ONERI STRAORDINAR I</v>
      </c>
      <c r="K376">
        <f>VLOOKUP(E376,SPESA!$J$7:$AS$1293,36,0)</f>
        <v>3500</v>
      </c>
      <c r="L376" s="130">
        <f t="shared" si="11"/>
        <v>0</v>
      </c>
    </row>
    <row r="377" spans="1:12" hidden="1">
      <c r="A377" s="122" t="s">
        <v>1163</v>
      </c>
      <c r="B377" s="122" t="s">
        <v>1391</v>
      </c>
      <c r="C377" s="122">
        <v>35300</v>
      </c>
      <c r="D377" s="122">
        <v>71</v>
      </c>
      <c r="E377" s="122" t="str">
        <f t="shared" si="10"/>
        <v>35300/71</v>
      </c>
      <c r="F377" s="122" t="s">
        <v>273</v>
      </c>
      <c r="G377" s="122">
        <v>350</v>
      </c>
      <c r="H377" s="122" t="s">
        <v>1178</v>
      </c>
      <c r="I377" s="122">
        <v>0</v>
      </c>
      <c r="J377" t="str">
        <f>VLOOKUP(E377,SPESA!$J$5:$K$1293,2,0)</f>
        <v>F.P.V. RESTITUZIONE DI ENTRATE E PROVENTI DIVERSI ONERI STRAORDINARI</v>
      </c>
      <c r="K377">
        <f>VLOOKUP(E377,SPESA!$J$7:$AS$1293,36,0)</f>
        <v>0</v>
      </c>
      <c r="L377" s="130">
        <f t="shared" si="11"/>
        <v>0</v>
      </c>
    </row>
    <row r="378" spans="1:12" hidden="1">
      <c r="A378" s="122" t="s">
        <v>1163</v>
      </c>
      <c r="B378" s="122" t="s">
        <v>1420</v>
      </c>
      <c r="C378" s="122">
        <v>35410</v>
      </c>
      <c r="D378" s="122">
        <v>0</v>
      </c>
      <c r="E378" s="122" t="str">
        <f t="shared" si="10"/>
        <v>35410/0</v>
      </c>
      <c r="F378" s="122" t="s">
        <v>274</v>
      </c>
      <c r="G378" s="122">
        <v>200</v>
      </c>
      <c r="H378" s="122" t="s">
        <v>1241</v>
      </c>
      <c r="I378" s="122">
        <v>0</v>
      </c>
      <c r="J378" t="str">
        <f>VLOOKUP(E378,SPESA!$J$5:$K$1293,2,0)</f>
        <v>DEBITI EX LIQUIDAZIONE CIMEP</v>
      </c>
      <c r="K378">
        <f>VLOOKUP(E378,SPESA!$J$7:$AS$1293,36,0)</f>
        <v>0</v>
      </c>
      <c r="L378" s="130">
        <f t="shared" si="11"/>
        <v>0</v>
      </c>
    </row>
    <row r="379" spans="1:12" hidden="1">
      <c r="A379" s="122" t="s">
        <v>1163</v>
      </c>
      <c r="B379" s="122" t="s">
        <v>1391</v>
      </c>
      <c r="C379" s="122">
        <v>35410</v>
      </c>
      <c r="D379" s="122">
        <v>71</v>
      </c>
      <c r="E379" s="122" t="str">
        <f t="shared" si="10"/>
        <v>35410/71</v>
      </c>
      <c r="F379" s="122" t="s">
        <v>275</v>
      </c>
      <c r="G379" s="122">
        <v>200</v>
      </c>
      <c r="H379" s="122" t="s">
        <v>1241</v>
      </c>
      <c r="I379" s="122">
        <v>0</v>
      </c>
      <c r="J379" t="str">
        <f>VLOOKUP(E379,SPESA!$J$5:$K$1293,2,0)</f>
        <v>F.P.V. DEBITI EX LIQUIDAZIONE CIMEP</v>
      </c>
      <c r="K379">
        <f>VLOOKUP(E379,SPESA!$J$7:$AS$1293,36,0)</f>
        <v>0</v>
      </c>
      <c r="L379" s="130">
        <f t="shared" si="11"/>
        <v>0</v>
      </c>
    </row>
    <row r="380" spans="1:12" hidden="1">
      <c r="A380" s="122" t="s">
        <v>1163</v>
      </c>
      <c r="B380" s="122" t="s">
        <v>1415</v>
      </c>
      <c r="C380" s="122">
        <v>35460</v>
      </c>
      <c r="D380" s="122">
        <v>0</v>
      </c>
      <c r="E380" s="122" t="str">
        <f t="shared" si="10"/>
        <v>35460/0</v>
      </c>
      <c r="F380" s="122" t="s">
        <v>276</v>
      </c>
      <c r="G380" s="122">
        <v>761</v>
      </c>
      <c r="H380" s="122" t="s">
        <v>1422</v>
      </c>
      <c r="I380" s="122">
        <v>0</v>
      </c>
      <c r="J380" t="str">
        <f>VLOOKUP(E380,SPESA!$J$5:$K$1293,2,0)</f>
        <v>TRASFERIMENTO COMUNE VANZAGO CONTRIBUTO REGIONE E PROVINCIA PROGETTI DI SICUREZZA DEL TERRITORIO</v>
      </c>
      <c r="K380">
        <f>VLOOKUP(E380,SPESA!$J$7:$AS$1293,36,0)</f>
        <v>0</v>
      </c>
      <c r="L380" s="130">
        <f t="shared" si="11"/>
        <v>0</v>
      </c>
    </row>
    <row r="381" spans="1:12" hidden="1">
      <c r="A381" s="122" t="s">
        <v>1163</v>
      </c>
      <c r="B381" s="122" t="s">
        <v>1392</v>
      </c>
      <c r="C381" s="122">
        <v>35460</v>
      </c>
      <c r="D381" s="122">
        <v>71</v>
      </c>
      <c r="E381" s="122" t="str">
        <f t="shared" si="10"/>
        <v>35460/71</v>
      </c>
      <c r="F381" s="122" t="s">
        <v>1423</v>
      </c>
      <c r="G381" s="122">
        <v>761</v>
      </c>
      <c r="H381" s="122" t="s">
        <v>1422</v>
      </c>
      <c r="I381" s="122">
        <v>0</v>
      </c>
      <c r="J381" t="e">
        <f>VLOOKUP(E381,SPESA!$J$5:$K$1293,2,0)</f>
        <v>#N/A</v>
      </c>
      <c r="L381" s="130">
        <f t="shared" si="11"/>
        <v>0</v>
      </c>
    </row>
    <row r="382" spans="1:12" hidden="1">
      <c r="A382" s="122" t="s">
        <v>1163</v>
      </c>
      <c r="B382" s="122" t="s">
        <v>1424</v>
      </c>
      <c r="C382" s="122">
        <v>35500</v>
      </c>
      <c r="D382" s="122">
        <v>0</v>
      </c>
      <c r="E382" s="122" t="str">
        <f t="shared" si="10"/>
        <v>35500/0</v>
      </c>
      <c r="F382" s="122" t="s">
        <v>277</v>
      </c>
      <c r="G382" s="122">
        <v>350</v>
      </c>
      <c r="H382" s="122" t="s">
        <v>1178</v>
      </c>
      <c r="I382" s="122">
        <v>0</v>
      </c>
      <c r="J382" t="str">
        <f>VLOOKUP(E382,SPESA!$J$5:$K$1293,2,0)</f>
        <v>FONDO SVALUTAZIONE CREDITI</v>
      </c>
      <c r="K382">
        <f>VLOOKUP(E382,SPESA!$J$7:$AS$1293,36,0)</f>
        <v>0</v>
      </c>
      <c r="L382" s="130">
        <f t="shared" si="11"/>
        <v>0</v>
      </c>
    </row>
    <row r="383" spans="1:12" hidden="1">
      <c r="A383" s="122" t="s">
        <v>1163</v>
      </c>
      <c r="B383" s="122" t="s">
        <v>1425</v>
      </c>
      <c r="C383" s="122">
        <v>35800</v>
      </c>
      <c r="D383" s="122">
        <v>0</v>
      </c>
      <c r="E383" s="122" t="str">
        <f t="shared" si="10"/>
        <v>35800/0</v>
      </c>
      <c r="F383" s="122" t="s">
        <v>278</v>
      </c>
      <c r="G383" s="122">
        <v>350</v>
      </c>
      <c r="H383" s="122" t="s">
        <v>1178</v>
      </c>
      <c r="I383" s="122">
        <v>0</v>
      </c>
      <c r="J383" t="str">
        <f>VLOOKUP(E383,SPESA!$J$5:$K$1293,2,0)</f>
        <v>FONDO DI RISERVA</v>
      </c>
      <c r="K383">
        <f>VLOOKUP(E383,SPESA!$J$7:$AS$1293,36,0)</f>
        <v>0</v>
      </c>
      <c r="L383" s="130">
        <f t="shared" si="11"/>
        <v>0</v>
      </c>
    </row>
    <row r="384" spans="1:12" hidden="1">
      <c r="A384" s="122" t="s">
        <v>1163</v>
      </c>
      <c r="B384" s="122" t="s">
        <v>1425</v>
      </c>
      <c r="C384" s="122">
        <v>35850</v>
      </c>
      <c r="D384" s="122">
        <v>0</v>
      </c>
      <c r="E384" s="122" t="str">
        <f t="shared" si="10"/>
        <v>35850/0</v>
      </c>
      <c r="F384" s="122" t="s">
        <v>1426</v>
      </c>
      <c r="G384" s="122">
        <v>350</v>
      </c>
      <c r="H384" s="122" t="s">
        <v>1178</v>
      </c>
      <c r="I384" s="122">
        <v>0</v>
      </c>
      <c r="J384" t="e">
        <f>VLOOKUP(E384,SPESA!$J$5:$K$1293,2,0)</f>
        <v>#N/A</v>
      </c>
      <c r="L384" s="130">
        <f t="shared" si="11"/>
        <v>0</v>
      </c>
    </row>
    <row r="385" spans="1:12" hidden="1">
      <c r="A385" s="122" t="s">
        <v>1163</v>
      </c>
      <c r="B385" s="122" t="s">
        <v>1427</v>
      </c>
      <c r="C385" s="122">
        <v>35900</v>
      </c>
      <c r="D385" s="122">
        <v>0</v>
      </c>
      <c r="E385" s="122" t="str">
        <f t="shared" si="10"/>
        <v>35900/0</v>
      </c>
      <c r="F385" s="122" t="s">
        <v>279</v>
      </c>
      <c r="G385" s="122">
        <v>350</v>
      </c>
      <c r="H385" s="122" t="s">
        <v>1178</v>
      </c>
      <c r="I385" s="122">
        <v>0</v>
      </c>
      <c r="J385" t="str">
        <f>VLOOKUP(E385,SPESA!$J$5:$K$1293,2,0)</f>
        <v>FONDO DI RISERVA SPESE IMPREVISTE</v>
      </c>
      <c r="K385">
        <f>VLOOKUP(E385,SPESA!$J$7:$AS$1293,36,0)</f>
        <v>0</v>
      </c>
      <c r="L385" s="130">
        <f t="shared" si="11"/>
        <v>0</v>
      </c>
    </row>
    <row r="386" spans="1:12">
      <c r="A386" s="122" t="s">
        <v>1163</v>
      </c>
      <c r="B386" s="122" t="s">
        <v>1428</v>
      </c>
      <c r="C386" s="122">
        <v>44001</v>
      </c>
      <c r="D386" s="122">
        <v>0</v>
      </c>
      <c r="E386" s="122" t="str">
        <f t="shared" si="10"/>
        <v>44001/0</v>
      </c>
      <c r="F386" s="122" t="s">
        <v>204</v>
      </c>
      <c r="G386" s="122">
        <v>351</v>
      </c>
      <c r="H386" s="122" t="s">
        <v>1170</v>
      </c>
      <c r="I386" s="123">
        <v>118081.27</v>
      </c>
      <c r="J386" t="str">
        <f>VLOOKUP(E386,SPESA!$J$5:$K$1293,2,0)</f>
        <v>STIPENDI ED ASSEGNI FISSI AL PERSONALE</v>
      </c>
      <c r="K386">
        <f>VLOOKUP(E386,SPESA!$J$7:$AS$1293,36,0)</f>
        <v>118081.27</v>
      </c>
      <c r="L386" s="130">
        <f t="shared" si="11"/>
        <v>0</v>
      </c>
    </row>
    <row r="387" spans="1:12" hidden="1">
      <c r="A387" s="122" t="s">
        <v>1163</v>
      </c>
      <c r="B387" s="122" t="s">
        <v>1429</v>
      </c>
      <c r="C387" s="122">
        <v>44001</v>
      </c>
      <c r="D387" s="122">
        <v>71</v>
      </c>
      <c r="E387" s="122" t="str">
        <f t="shared" si="10"/>
        <v>44001/71</v>
      </c>
      <c r="F387" s="122" t="s">
        <v>205</v>
      </c>
      <c r="G387" s="122">
        <v>351</v>
      </c>
      <c r="H387" s="122" t="s">
        <v>1170</v>
      </c>
      <c r="I387" s="122">
        <v>0</v>
      </c>
      <c r="J387" t="str">
        <f>VLOOKUP(E387,SPESA!$J$5:$K$1293,2,0)</f>
        <v>F.P.V. STIPENDI ED ASSEGNI FISSI AL PERSONALE</v>
      </c>
      <c r="K387">
        <f>VLOOKUP(E387,SPESA!$J$7:$AS$1293,36,0)</f>
        <v>0</v>
      </c>
      <c r="L387" s="130">
        <f t="shared" si="11"/>
        <v>0</v>
      </c>
    </row>
    <row r="388" spans="1:12">
      <c r="A388" s="122" t="s">
        <v>1163</v>
      </c>
      <c r="B388" s="122" t="s">
        <v>1430</v>
      </c>
      <c r="C388" s="122">
        <v>44002</v>
      </c>
      <c r="D388" s="122">
        <v>0</v>
      </c>
      <c r="E388" s="122" t="str">
        <f t="shared" ref="E388:E451" si="12">CONCATENATE(C388,"/",D388)</f>
        <v>44002/0</v>
      </c>
      <c r="F388" s="122" t="s">
        <v>280</v>
      </c>
      <c r="G388" s="122">
        <v>351</v>
      </c>
      <c r="H388" s="122" t="s">
        <v>1170</v>
      </c>
      <c r="I388" s="123">
        <v>12559.8</v>
      </c>
      <c r="J388" t="str">
        <f>VLOOKUP(E388,SPESA!$J$5:$K$1293,2,0)</f>
        <v>RETRIBUZIONE POSIZIONE E RISULTATO P.O. POLIZIA LOCALE</v>
      </c>
      <c r="K388">
        <f>VLOOKUP(E388,SPESA!$J$7:$AS$1293,36,0)</f>
        <v>12559.8</v>
      </c>
      <c r="L388" s="130">
        <f t="shared" si="11"/>
        <v>0</v>
      </c>
    </row>
    <row r="389" spans="1:12" hidden="1">
      <c r="A389" s="122" t="s">
        <v>1163</v>
      </c>
      <c r="B389" s="122" t="s">
        <v>1431</v>
      </c>
      <c r="C389" s="122">
        <v>44002</v>
      </c>
      <c r="D389" s="122">
        <v>71</v>
      </c>
      <c r="E389" s="122" t="str">
        <f t="shared" si="12"/>
        <v>44002/71</v>
      </c>
      <c r="F389" s="122" t="s">
        <v>1124</v>
      </c>
      <c r="G389" s="122">
        <v>351</v>
      </c>
      <c r="H389" s="122" t="s">
        <v>1170</v>
      </c>
      <c r="I389" s="122">
        <v>0</v>
      </c>
      <c r="J389" t="str">
        <f>VLOOKUP(E389,SPESA!$J$5:$K$1293,2,0)</f>
        <v>F.P.V. RETRIBUZIONE POSIZIONE E RISULTATO P.O. POLIZIA LOCALE</v>
      </c>
      <c r="K389">
        <f>VLOOKUP(E389,SPESA!$J$7:$AS$1293,36,0)</f>
        <v>0</v>
      </c>
      <c r="L389" s="130">
        <f t="shared" si="11"/>
        <v>0</v>
      </c>
    </row>
    <row r="390" spans="1:12">
      <c r="A390" s="122" t="s">
        <v>1163</v>
      </c>
      <c r="B390" s="122" t="s">
        <v>1432</v>
      </c>
      <c r="C390" s="122">
        <v>44005</v>
      </c>
      <c r="D390" s="122">
        <v>0</v>
      </c>
      <c r="E390" s="122" t="str">
        <f t="shared" si="12"/>
        <v>44005/0</v>
      </c>
      <c r="F390" s="122" t="s">
        <v>281</v>
      </c>
      <c r="G390" s="122">
        <v>351</v>
      </c>
      <c r="H390" s="122" t="s">
        <v>1170</v>
      </c>
      <c r="I390" s="123">
        <v>36732.5</v>
      </c>
      <c r="J390" t="str">
        <f>VLOOKUP(E390,SPESA!$J$5:$K$1293,2,0)</f>
        <v>ONERI PREVIDENZIALI ASSICURATIVI OBBLIGATORI A CARICO DEL COMUNE</v>
      </c>
      <c r="K390">
        <f>VLOOKUP(E390,SPESA!$J$7:$AS$1293,36,0)</f>
        <v>36732.5</v>
      </c>
      <c r="L390" s="130">
        <f t="shared" si="11"/>
        <v>0</v>
      </c>
    </row>
    <row r="391" spans="1:12" hidden="1">
      <c r="A391" s="122" t="s">
        <v>1163</v>
      </c>
      <c r="B391" s="122" t="s">
        <v>1429</v>
      </c>
      <c r="C391" s="122">
        <v>44005</v>
      </c>
      <c r="D391" s="122">
        <v>71</v>
      </c>
      <c r="E391" s="122" t="str">
        <f t="shared" si="12"/>
        <v>44005/71</v>
      </c>
      <c r="F391" s="122" t="s">
        <v>282</v>
      </c>
      <c r="G391" s="122">
        <v>351</v>
      </c>
      <c r="H391" s="122" t="s">
        <v>1170</v>
      </c>
      <c r="I391" s="122">
        <v>0</v>
      </c>
      <c r="J391" t="str">
        <f>VLOOKUP(E391,SPESA!$J$5:$K$1293,2,0)</f>
        <v>F.P.V. ONERI PREVIDENZIALI ASSICURATIVI OBBLIGATORI A CARICO DEL COMUNE</v>
      </c>
      <c r="K391">
        <f>VLOOKUP(E391,SPESA!$J$7:$AS$1293,36,0)</f>
        <v>0</v>
      </c>
      <c r="L391" s="130">
        <f t="shared" ref="L391:L454" si="13">+I391-K391</f>
        <v>0</v>
      </c>
    </row>
    <row r="392" spans="1:12" hidden="1">
      <c r="A392" s="122" t="s">
        <v>1163</v>
      </c>
      <c r="B392" s="122" t="s">
        <v>1433</v>
      </c>
      <c r="C392" s="122">
        <v>44006</v>
      </c>
      <c r="D392" s="122">
        <v>0</v>
      </c>
      <c r="E392" s="122" t="str">
        <f t="shared" si="12"/>
        <v>44006/0</v>
      </c>
      <c r="F392" s="122" t="s">
        <v>283</v>
      </c>
      <c r="G392" s="122">
        <v>351</v>
      </c>
      <c r="H392" s="122" t="s">
        <v>1170</v>
      </c>
      <c r="I392" s="122">
        <v>0</v>
      </c>
      <c r="J392" t="str">
        <f>VLOOKUP(E392,SPESA!$J$5:$K$1293,2,0)</f>
        <v>CORRESPONSIONE ASSEGNI FAMIGLIARI POLIZIA LOCALE</v>
      </c>
      <c r="K392">
        <f>VLOOKUP(E392,SPESA!$J$7:$AS$1293,36,0)</f>
        <v>0</v>
      </c>
      <c r="L392" s="130">
        <f t="shared" si="13"/>
        <v>0</v>
      </c>
    </row>
    <row r="393" spans="1:12" hidden="1">
      <c r="A393" s="122" t="s">
        <v>1163</v>
      </c>
      <c r="B393" s="122" t="s">
        <v>1431</v>
      </c>
      <c r="C393" s="122">
        <v>44006</v>
      </c>
      <c r="D393" s="122">
        <v>71</v>
      </c>
      <c r="E393" s="122" t="str">
        <f t="shared" si="12"/>
        <v>44006/71</v>
      </c>
      <c r="F393" s="122" t="s">
        <v>1434</v>
      </c>
      <c r="G393" s="122">
        <v>351</v>
      </c>
      <c r="H393" s="122" t="s">
        <v>1170</v>
      </c>
      <c r="I393" s="122">
        <v>0</v>
      </c>
      <c r="J393" t="e">
        <f>VLOOKUP(E393,SPESA!$J$5:$K$1293,2,0)</f>
        <v>#N/A</v>
      </c>
      <c r="L393" s="130">
        <f t="shared" si="13"/>
        <v>0</v>
      </c>
    </row>
    <row r="394" spans="1:12">
      <c r="A394" s="122" t="s">
        <v>1163</v>
      </c>
      <c r="B394" s="122" t="s">
        <v>1435</v>
      </c>
      <c r="C394" s="122">
        <v>44200</v>
      </c>
      <c r="D394" s="122">
        <v>1</v>
      </c>
      <c r="E394" s="122" t="str">
        <f t="shared" si="12"/>
        <v>44200/1</v>
      </c>
      <c r="F394" s="122" t="s">
        <v>181</v>
      </c>
      <c r="G394" s="122">
        <v>351</v>
      </c>
      <c r="H394" s="122" t="s">
        <v>1170</v>
      </c>
      <c r="I394" s="122">
        <v>665</v>
      </c>
      <c r="J394" t="str">
        <f>VLOOKUP(E394,SPESA!$J$5:$K$1293,2,0)</f>
        <v>ACQUISTO DI CANCELLERIA PER GESTIONE UFFICIO</v>
      </c>
      <c r="K394">
        <f>VLOOKUP(E394,SPESA!$J$7:$AS$1293,36,0)</f>
        <v>665</v>
      </c>
      <c r="L394" s="130">
        <f t="shared" si="13"/>
        <v>0</v>
      </c>
    </row>
    <row r="395" spans="1:12">
      <c r="A395" s="122" t="s">
        <v>1163</v>
      </c>
      <c r="B395" s="122" t="s">
        <v>1436</v>
      </c>
      <c r="C395" s="122">
        <v>44200</v>
      </c>
      <c r="D395" s="122">
        <v>2</v>
      </c>
      <c r="E395" s="122" t="str">
        <f t="shared" si="12"/>
        <v>44200/2</v>
      </c>
      <c r="F395" s="122" t="s">
        <v>284</v>
      </c>
      <c r="G395" s="122">
        <v>761</v>
      </c>
      <c r="H395" s="122" t="s">
        <v>1422</v>
      </c>
      <c r="I395" s="123">
        <v>1900</v>
      </c>
      <c r="J395" t="str">
        <f>VLOOKUP(E395,SPESA!$J$5:$K$1293,2,0)</f>
        <v>ACQUISTO DI CARBURANTE PER AUTOMEZZI UFFICIO</v>
      </c>
      <c r="K395">
        <f>VLOOKUP(E395,SPESA!$J$7:$AS$1293,36,0)</f>
        <v>1900</v>
      </c>
      <c r="L395" s="130">
        <f t="shared" si="13"/>
        <v>0</v>
      </c>
    </row>
    <row r="396" spans="1:12">
      <c r="A396" s="122" t="s">
        <v>1163</v>
      </c>
      <c r="B396" s="122" t="s">
        <v>1437</v>
      </c>
      <c r="C396" s="122">
        <v>44200</v>
      </c>
      <c r="D396" s="122">
        <v>3</v>
      </c>
      <c r="E396" s="122" t="str">
        <f t="shared" si="12"/>
        <v>44200/3</v>
      </c>
      <c r="F396" s="122" t="s">
        <v>54</v>
      </c>
      <c r="G396" s="122">
        <v>761</v>
      </c>
      <c r="H396" s="122" t="s">
        <v>1422</v>
      </c>
      <c r="I396" s="123">
        <v>2375</v>
      </c>
      <c r="J396" t="str">
        <f>VLOOKUP(E396,SPESA!$J$5:$K$1293,2,0)</f>
        <v>ACQUISTO VESTIARIO PER DIPENDENTI UFFICIO</v>
      </c>
      <c r="K396">
        <f>VLOOKUP(E396,SPESA!$J$7:$AS$1293,36,0)</f>
        <v>2375</v>
      </c>
      <c r="L396" s="130">
        <f t="shared" si="13"/>
        <v>0</v>
      </c>
    </row>
    <row r="397" spans="1:12">
      <c r="A397" s="122" t="s">
        <v>1163</v>
      </c>
      <c r="B397" s="122" t="s">
        <v>1435</v>
      </c>
      <c r="C397" s="122">
        <v>44200</v>
      </c>
      <c r="D397" s="122">
        <v>10</v>
      </c>
      <c r="E397" s="122" t="str">
        <f t="shared" si="12"/>
        <v>44200/10</v>
      </c>
      <c r="F397" s="122" t="s">
        <v>184</v>
      </c>
      <c r="G397" s="122">
        <v>761</v>
      </c>
      <c r="H397" s="122" t="s">
        <v>1422</v>
      </c>
      <c r="I397" s="123">
        <v>2113.29</v>
      </c>
      <c r="J397" t="str">
        <f>VLOOKUP(E397,SPESA!$J$5:$K$1293,2,0)</f>
        <v>ACQUISTO DI ALTRI BENI PER GESTIONE UFFICIO</v>
      </c>
      <c r="K397">
        <f>VLOOKUP(E397,SPESA!$J$7:$AS$1293,36,0)</f>
        <v>2113.29</v>
      </c>
      <c r="L397" s="130">
        <f t="shared" si="13"/>
        <v>0</v>
      </c>
    </row>
    <row r="398" spans="1:12" hidden="1">
      <c r="A398" s="122" t="s">
        <v>1163</v>
      </c>
      <c r="B398" s="122" t="s">
        <v>1429</v>
      </c>
      <c r="C398" s="122">
        <v>44200</v>
      </c>
      <c r="D398" s="122">
        <v>51</v>
      </c>
      <c r="E398" s="122" t="str">
        <f t="shared" si="12"/>
        <v>44200/51</v>
      </c>
      <c r="F398" s="122" t="s">
        <v>185</v>
      </c>
      <c r="G398" s="122">
        <v>351</v>
      </c>
      <c r="H398" s="122" t="s">
        <v>1170</v>
      </c>
      <c r="I398" s="122">
        <v>0</v>
      </c>
      <c r="J398" t="str">
        <f>VLOOKUP(E398,SPESA!$J$5:$K$1293,2,0)</f>
        <v>F.P.V. ACQUISTO DI CANCELLERIA PER GESTIONE UFFICIO</v>
      </c>
      <c r="K398">
        <f>VLOOKUP(E398,SPESA!$J$7:$AS$1293,36,0)</f>
        <v>0</v>
      </c>
      <c r="L398" s="130">
        <f t="shared" si="13"/>
        <v>0</v>
      </c>
    </row>
    <row r="399" spans="1:12" hidden="1">
      <c r="A399" s="122" t="s">
        <v>1163</v>
      </c>
      <c r="B399" s="122" t="s">
        <v>1429</v>
      </c>
      <c r="C399" s="122">
        <v>44200</v>
      </c>
      <c r="D399" s="122">
        <v>52</v>
      </c>
      <c r="E399" s="122" t="str">
        <f t="shared" si="12"/>
        <v>44200/52</v>
      </c>
      <c r="F399" s="122" t="s">
        <v>285</v>
      </c>
      <c r="G399" s="122">
        <v>761</v>
      </c>
      <c r="H399" s="122" t="s">
        <v>1422</v>
      </c>
      <c r="I399" s="122">
        <v>0</v>
      </c>
      <c r="J399" t="str">
        <f>VLOOKUP(E399,SPESA!$J$5:$K$1293,2,0)</f>
        <v>F.P.V. ACQUISTO DI CARBURANTE PER AUTOMEZZI UFFICIO</v>
      </c>
      <c r="K399">
        <f>VLOOKUP(E399,SPESA!$J$7:$AS$1293,36,0)</f>
        <v>0</v>
      </c>
      <c r="L399" s="130">
        <f t="shared" si="13"/>
        <v>0</v>
      </c>
    </row>
    <row r="400" spans="1:12" hidden="1">
      <c r="A400" s="122" t="s">
        <v>1163</v>
      </c>
      <c r="B400" s="122" t="s">
        <v>1429</v>
      </c>
      <c r="C400" s="122">
        <v>44200</v>
      </c>
      <c r="D400" s="122">
        <v>53</v>
      </c>
      <c r="E400" s="122" t="str">
        <f t="shared" si="12"/>
        <v>44200/53</v>
      </c>
      <c r="F400" s="122" t="s">
        <v>286</v>
      </c>
      <c r="G400" s="122">
        <v>761</v>
      </c>
      <c r="H400" s="122" t="s">
        <v>1422</v>
      </c>
      <c r="I400" s="122">
        <v>0</v>
      </c>
      <c r="J400" t="str">
        <f>VLOOKUP(E400,SPESA!$J$5:$K$1293,2,0)</f>
        <v>F.P.V. ACQUISTO VESTIARIO PER DIPENDENTI UFFICIO</v>
      </c>
      <c r="K400">
        <f>VLOOKUP(E400,SPESA!$J$7:$AS$1293,36,0)</f>
        <v>0</v>
      </c>
      <c r="L400" s="130">
        <f t="shared" si="13"/>
        <v>0</v>
      </c>
    </row>
    <row r="401" spans="1:12" hidden="1">
      <c r="A401" s="122" t="s">
        <v>1163</v>
      </c>
      <c r="B401" s="122" t="s">
        <v>1429</v>
      </c>
      <c r="C401" s="122">
        <v>44200</v>
      </c>
      <c r="D401" s="122">
        <v>60</v>
      </c>
      <c r="E401" s="122" t="str">
        <f t="shared" si="12"/>
        <v>44200/60</v>
      </c>
      <c r="F401" s="122" t="s">
        <v>219</v>
      </c>
      <c r="G401" s="122">
        <v>761</v>
      </c>
      <c r="H401" s="122" t="s">
        <v>1422</v>
      </c>
      <c r="I401" s="122">
        <v>0</v>
      </c>
      <c r="J401" t="str">
        <f>VLOOKUP(E401,SPESA!$J$5:$K$1293,2,0)</f>
        <v>F.P.V. ACQUISTO DI ALTRI BENI PER GESTIONE UFFICIO</v>
      </c>
      <c r="K401">
        <f>VLOOKUP(E401,SPESA!$J$7:$AS$1293,36,0)</f>
        <v>0</v>
      </c>
      <c r="L401" s="130">
        <f t="shared" si="13"/>
        <v>0</v>
      </c>
    </row>
    <row r="402" spans="1:12">
      <c r="A402" s="122" t="s">
        <v>1163</v>
      </c>
      <c r="B402" s="122" t="s">
        <v>1438</v>
      </c>
      <c r="C402" s="122">
        <v>46100</v>
      </c>
      <c r="D402" s="122">
        <v>15</v>
      </c>
      <c r="E402" s="122" t="str">
        <f t="shared" si="12"/>
        <v>46100/15</v>
      </c>
      <c r="F402" s="122" t="s">
        <v>287</v>
      </c>
      <c r="G402" s="122">
        <v>351</v>
      </c>
      <c r="H402" s="122" t="s">
        <v>1170</v>
      </c>
      <c r="I402" s="122">
        <v>227</v>
      </c>
      <c r="J402" t="str">
        <f>VLOOKUP(E402,SPESA!$J$5:$K$1293,2,0)</f>
        <v>MISSIONI DIPENDENTI COMUNALI - UFFICIO POLIZIA LOCALE</v>
      </c>
      <c r="K402">
        <f>VLOOKUP(E402,SPESA!$J$7:$AS$1293,36,0)</f>
        <v>227</v>
      </c>
      <c r="L402" s="130">
        <f t="shared" si="13"/>
        <v>0</v>
      </c>
    </row>
    <row r="403" spans="1:12" hidden="1">
      <c r="A403" s="122" t="s">
        <v>1163</v>
      </c>
      <c r="B403" s="122" t="s">
        <v>1429</v>
      </c>
      <c r="C403" s="122">
        <v>46100</v>
      </c>
      <c r="D403" s="122">
        <v>65</v>
      </c>
      <c r="E403" s="122" t="str">
        <f t="shared" si="12"/>
        <v>46100/65</v>
      </c>
      <c r="F403" s="122" t="s">
        <v>288</v>
      </c>
      <c r="G403" s="122">
        <v>351</v>
      </c>
      <c r="H403" s="122" t="s">
        <v>1170</v>
      </c>
      <c r="I403" s="122">
        <v>0</v>
      </c>
      <c r="J403" t="str">
        <f>VLOOKUP(E403,SPESA!$J$5:$K$1293,2,0)</f>
        <v>F.P.V. MISSIONI DIPENDENTI COMUNALI - UFFICIO POLIZIA LOCALE</v>
      </c>
      <c r="K403">
        <f>VLOOKUP(E403,SPESA!$J$7:$AS$1293,36,0)</f>
        <v>0</v>
      </c>
      <c r="L403" s="130">
        <f t="shared" si="13"/>
        <v>0</v>
      </c>
    </row>
    <row r="404" spans="1:12">
      <c r="A404" s="122" t="s">
        <v>1163</v>
      </c>
      <c r="B404" s="122" t="s">
        <v>1439</v>
      </c>
      <c r="C404" s="122">
        <v>46200</v>
      </c>
      <c r="D404" s="122">
        <v>2</v>
      </c>
      <c r="E404" s="122" t="str">
        <f t="shared" si="12"/>
        <v>46200/2</v>
      </c>
      <c r="F404" s="122" t="s">
        <v>32</v>
      </c>
      <c r="G404" s="122">
        <v>354</v>
      </c>
      <c r="H404" s="122" t="s">
        <v>1175</v>
      </c>
      <c r="I404" s="123">
        <v>4135</v>
      </c>
      <c r="J404" t="str">
        <f>VLOOKUP(E404,SPESA!$J$5:$K$1293,2,0)</f>
        <v>SPESE TELEFONICHE - UTENZE</v>
      </c>
      <c r="K404">
        <f>VLOOKUP(E404,SPESA!$J$7:$AS$1293,36,0)</f>
        <v>4135</v>
      </c>
      <c r="L404" s="130">
        <f t="shared" si="13"/>
        <v>0</v>
      </c>
    </row>
    <row r="405" spans="1:12">
      <c r="A405" s="122" t="s">
        <v>1163</v>
      </c>
      <c r="B405" s="122" t="s">
        <v>1440</v>
      </c>
      <c r="C405" s="122">
        <v>46200</v>
      </c>
      <c r="D405" s="122">
        <v>3</v>
      </c>
      <c r="E405" s="122" t="str">
        <f t="shared" si="12"/>
        <v>46200/3</v>
      </c>
      <c r="F405" s="122" t="s">
        <v>79</v>
      </c>
      <c r="G405" s="122">
        <v>354</v>
      </c>
      <c r="H405" s="122" t="s">
        <v>1175</v>
      </c>
      <c r="I405" s="123">
        <v>1235</v>
      </c>
      <c r="J405" t="str">
        <f>VLOOKUP(E405,SPESA!$J$5:$K$1293,2,0)</f>
        <v>SPESE ENERGIA ELETTRICA - UTENZE</v>
      </c>
      <c r="K405">
        <f>VLOOKUP(E405,SPESA!$J$7:$AS$1293,36,0)</f>
        <v>1235</v>
      </c>
      <c r="L405" s="130">
        <f t="shared" si="13"/>
        <v>0</v>
      </c>
    </row>
    <row r="406" spans="1:12">
      <c r="A406" s="122" t="s">
        <v>1163</v>
      </c>
      <c r="B406" s="122" t="s">
        <v>1441</v>
      </c>
      <c r="C406" s="122">
        <v>46200</v>
      </c>
      <c r="D406" s="122">
        <v>4</v>
      </c>
      <c r="E406" s="122" t="str">
        <f t="shared" si="12"/>
        <v>46200/4</v>
      </c>
      <c r="F406" s="122" t="s">
        <v>80</v>
      </c>
      <c r="G406" s="122">
        <v>202</v>
      </c>
      <c r="H406" s="122" t="s">
        <v>1191</v>
      </c>
      <c r="I406" s="123">
        <v>1520</v>
      </c>
      <c r="J406" t="str">
        <f>VLOOKUP(E406,SPESA!$J$5:$K$1293,2,0)</f>
        <v>SPESE RISCALDAMENTO - UTENZE</v>
      </c>
      <c r="K406">
        <f>VLOOKUP(E406,SPESA!$J$7:$AS$1293,36,0)</f>
        <v>1520</v>
      </c>
      <c r="L406" s="130">
        <f t="shared" si="13"/>
        <v>0</v>
      </c>
    </row>
    <row r="407" spans="1:12">
      <c r="A407" s="122" t="s">
        <v>1163</v>
      </c>
      <c r="B407" s="122" t="s">
        <v>1442</v>
      </c>
      <c r="C407" s="122">
        <v>46200</v>
      </c>
      <c r="D407" s="122">
        <v>6</v>
      </c>
      <c r="E407" s="122" t="str">
        <f t="shared" si="12"/>
        <v>46200/6</v>
      </c>
      <c r="F407" s="122" t="s">
        <v>221</v>
      </c>
      <c r="G407" s="122">
        <v>202</v>
      </c>
      <c r="H407" s="122" t="s">
        <v>1191</v>
      </c>
      <c r="I407" s="123">
        <v>3690.96</v>
      </c>
      <c r="J407" t="str">
        <f>VLOOKUP(E407,SPESA!$J$5:$K$1293,2,0)</f>
        <v>SPESE PULIZIA LOCALI</v>
      </c>
      <c r="K407">
        <f>VLOOKUP(E407,SPESA!$J$7:$AS$1293,36,0)</f>
        <v>3690.96</v>
      </c>
      <c r="L407" s="130">
        <f t="shared" si="13"/>
        <v>0</v>
      </c>
    </row>
    <row r="408" spans="1:12">
      <c r="A408" s="122" t="s">
        <v>1163</v>
      </c>
      <c r="B408" s="122" t="s">
        <v>1443</v>
      </c>
      <c r="C408" s="122">
        <v>46200</v>
      </c>
      <c r="D408" s="122">
        <v>7</v>
      </c>
      <c r="E408" s="122" t="str">
        <f t="shared" si="12"/>
        <v>46200/7</v>
      </c>
      <c r="F408" s="122" t="s">
        <v>289</v>
      </c>
      <c r="G408" s="122">
        <v>354</v>
      </c>
      <c r="H408" s="122" t="s">
        <v>1175</v>
      </c>
      <c r="I408" s="122">
        <v>669.21</v>
      </c>
      <c r="J408" t="str">
        <f>VLOOKUP(E408,SPESA!$J$5:$K$1293,2,0)</f>
        <v>SPESE DI ASSICURAZIONE</v>
      </c>
      <c r="K408">
        <f>VLOOKUP(E408,SPESA!$J$7:$AS$1293,36,0)</f>
        <v>669.21</v>
      </c>
      <c r="L408" s="130">
        <f t="shared" si="13"/>
        <v>0</v>
      </c>
    </row>
    <row r="409" spans="1:12" hidden="1">
      <c r="A409" s="122" t="s">
        <v>1163</v>
      </c>
      <c r="B409" s="122" t="s">
        <v>1444</v>
      </c>
      <c r="C409" s="122">
        <v>46200</v>
      </c>
      <c r="D409" s="122">
        <v>8</v>
      </c>
      <c r="E409" s="122" t="str">
        <f t="shared" si="12"/>
        <v>46200/8</v>
      </c>
      <c r="F409" s="122" t="s">
        <v>290</v>
      </c>
      <c r="G409" s="122">
        <v>351</v>
      </c>
      <c r="H409" s="122" t="s">
        <v>1170</v>
      </c>
      <c r="I409" s="122">
        <v>0</v>
      </c>
      <c r="J409" t="str">
        <f>VLOOKUP(E409,SPESA!$J$5:$K$1293,2,0)</f>
        <v>SPESE PER MANUTENZIONE MACCHINE ED ATTREZZATURE UFFICIO</v>
      </c>
      <c r="K409">
        <f>VLOOKUP(E409,SPESA!$J$7:$AS$1293,36,0)</f>
        <v>0</v>
      </c>
      <c r="L409" s="130">
        <f t="shared" si="13"/>
        <v>0</v>
      </c>
    </row>
    <row r="410" spans="1:12">
      <c r="A410" s="122" t="s">
        <v>1163</v>
      </c>
      <c r="B410" s="122" t="s">
        <v>1445</v>
      </c>
      <c r="C410" s="122">
        <v>46200</v>
      </c>
      <c r="D410" s="122">
        <v>9</v>
      </c>
      <c r="E410" s="122" t="str">
        <f t="shared" si="12"/>
        <v>46200/9</v>
      </c>
      <c r="F410" s="122" t="s">
        <v>291</v>
      </c>
      <c r="G410" s="122">
        <v>761</v>
      </c>
      <c r="H410" s="122" t="s">
        <v>1422</v>
      </c>
      <c r="I410" s="123">
        <v>6921.4</v>
      </c>
      <c r="J410" t="str">
        <f>VLOOKUP(E410,SPESA!$J$5:$K$1293,2,0)</f>
        <v>SPESE DI ASSITENZA PER PROGRAMMI INFORMATICI IN USO PRESSO L'UFFICIO</v>
      </c>
      <c r="K410">
        <f>VLOOKUP(E410,SPESA!$J$7:$AS$1293,36,0)</f>
        <v>6921.4</v>
      </c>
      <c r="L410" s="130">
        <f t="shared" si="13"/>
        <v>0</v>
      </c>
    </row>
    <row r="411" spans="1:12">
      <c r="A411" s="122" t="s">
        <v>1163</v>
      </c>
      <c r="B411" s="122" t="s">
        <v>1446</v>
      </c>
      <c r="C411" s="122">
        <v>46200</v>
      </c>
      <c r="D411" s="122">
        <v>10</v>
      </c>
      <c r="E411" s="122" t="str">
        <f t="shared" si="12"/>
        <v>46200/10</v>
      </c>
      <c r="F411" s="122" t="s">
        <v>122</v>
      </c>
      <c r="G411" s="122">
        <v>761</v>
      </c>
      <c r="H411" s="122" t="s">
        <v>1422</v>
      </c>
      <c r="I411" s="123">
        <v>2185</v>
      </c>
      <c r="J411" t="str">
        <f>VLOOKUP(E411,SPESA!$J$5:$K$1293,2,0)</f>
        <v>SPESE DIVERSE - PRESTAZIONE DI SERVIZI</v>
      </c>
      <c r="K411">
        <f>VLOOKUP(E411,SPESA!$J$7:$AS$1293,36,0)</f>
        <v>2185</v>
      </c>
      <c r="L411" s="130">
        <f t="shared" si="13"/>
        <v>0</v>
      </c>
    </row>
    <row r="412" spans="1:12">
      <c r="A412" s="122" t="s">
        <v>1163</v>
      </c>
      <c r="B412" s="122" t="s">
        <v>1446</v>
      </c>
      <c r="C412" s="122">
        <v>46200</v>
      </c>
      <c r="D412" s="122">
        <v>12</v>
      </c>
      <c r="E412" s="122" t="str">
        <f t="shared" si="12"/>
        <v>46200/12</v>
      </c>
      <c r="F412" s="122" t="s">
        <v>292</v>
      </c>
      <c r="G412" s="122">
        <v>761</v>
      </c>
      <c r="H412" s="122" t="s">
        <v>1422</v>
      </c>
      <c r="I412" s="123">
        <v>14335</v>
      </c>
      <c r="J412" t="str">
        <f>VLOOKUP(E412,SPESA!$J$5:$K$1293,2,0)</f>
        <v>ESTERNALIZZAZIONE SERVIZIO REGISTRAZIONE VERBALI</v>
      </c>
      <c r="K412">
        <f>VLOOKUP(E412,SPESA!$J$7:$AS$1293,36,0)</f>
        <v>14335</v>
      </c>
      <c r="L412" s="130">
        <f t="shared" si="13"/>
        <v>0</v>
      </c>
    </row>
    <row r="413" spans="1:12" hidden="1">
      <c r="A413" s="122" t="s">
        <v>1163</v>
      </c>
      <c r="B413" s="122" t="s">
        <v>1429</v>
      </c>
      <c r="C413" s="122">
        <v>46200</v>
      </c>
      <c r="D413" s="122">
        <v>52</v>
      </c>
      <c r="E413" s="122" t="str">
        <f t="shared" si="12"/>
        <v>46200/52</v>
      </c>
      <c r="F413" s="122" t="s">
        <v>37</v>
      </c>
      <c r="G413" s="122">
        <v>354</v>
      </c>
      <c r="H413" s="122" t="s">
        <v>1175</v>
      </c>
      <c r="I413" s="122">
        <v>0</v>
      </c>
      <c r="J413" t="str">
        <f>VLOOKUP(E413,SPESA!$J$5:$K$1293,2,0)</f>
        <v>F.P.V. SPESE TELEFONICHE - UTENZE</v>
      </c>
      <c r="K413">
        <f>VLOOKUP(E413,SPESA!$J$7:$AS$1293,36,0)</f>
        <v>0</v>
      </c>
      <c r="L413" s="130">
        <f t="shared" si="13"/>
        <v>0</v>
      </c>
    </row>
    <row r="414" spans="1:12" hidden="1">
      <c r="A414" s="122" t="s">
        <v>1163</v>
      </c>
      <c r="B414" s="122" t="s">
        <v>1429</v>
      </c>
      <c r="C414" s="122">
        <v>46200</v>
      </c>
      <c r="D414" s="122">
        <v>53</v>
      </c>
      <c r="E414" s="122" t="str">
        <f t="shared" si="12"/>
        <v>46200/53</v>
      </c>
      <c r="F414" s="122" t="s">
        <v>86</v>
      </c>
      <c r="G414" s="122">
        <v>354</v>
      </c>
      <c r="H414" s="122" t="s">
        <v>1175</v>
      </c>
      <c r="I414" s="122">
        <v>0</v>
      </c>
      <c r="J414" t="str">
        <f>VLOOKUP(E414,SPESA!$J$5:$K$1293,2,0)</f>
        <v>F.P.V. SPESE ENERGIA ELETTRICA - UTENZE</v>
      </c>
      <c r="K414">
        <f>VLOOKUP(E414,SPESA!$J$7:$AS$1293,36,0)</f>
        <v>0</v>
      </c>
      <c r="L414" s="130">
        <f t="shared" si="13"/>
        <v>0</v>
      </c>
    </row>
    <row r="415" spans="1:12" hidden="1">
      <c r="A415" s="122" t="s">
        <v>1163</v>
      </c>
      <c r="B415" s="122" t="s">
        <v>1429</v>
      </c>
      <c r="C415" s="122">
        <v>46200</v>
      </c>
      <c r="D415" s="122">
        <v>54</v>
      </c>
      <c r="E415" s="122" t="str">
        <f t="shared" si="12"/>
        <v>46200/54</v>
      </c>
      <c r="F415" s="122" t="s">
        <v>87</v>
      </c>
      <c r="G415" s="122">
        <v>202</v>
      </c>
      <c r="H415" s="122" t="s">
        <v>1191</v>
      </c>
      <c r="I415" s="122">
        <v>0</v>
      </c>
      <c r="J415" t="str">
        <f>VLOOKUP(E415,SPESA!$J$5:$K$1293,2,0)</f>
        <v>F.P.V. SPESE RISCALDAMENTO - UTENZE</v>
      </c>
      <c r="K415">
        <f>VLOOKUP(E415,SPESA!$J$7:$AS$1293,36,0)</f>
        <v>0</v>
      </c>
      <c r="L415" s="130">
        <f t="shared" si="13"/>
        <v>0</v>
      </c>
    </row>
    <row r="416" spans="1:12" hidden="1">
      <c r="A416" s="122" t="s">
        <v>1163</v>
      </c>
      <c r="B416" s="122" t="s">
        <v>1429</v>
      </c>
      <c r="C416" s="122">
        <v>46200</v>
      </c>
      <c r="D416" s="122">
        <v>56</v>
      </c>
      <c r="E416" s="122" t="str">
        <f t="shared" si="12"/>
        <v>46200/56</v>
      </c>
      <c r="F416" s="122" t="s">
        <v>293</v>
      </c>
      <c r="G416" s="122">
        <v>202</v>
      </c>
      <c r="H416" s="122" t="s">
        <v>1191</v>
      </c>
      <c r="I416" s="122">
        <v>0</v>
      </c>
      <c r="J416" t="str">
        <f>VLOOKUP(E416,SPESA!$J$5:$K$1293,2,0)</f>
        <v>F.P.V. SPESE PULIZIA LOCALI</v>
      </c>
      <c r="K416">
        <f>VLOOKUP(E416,SPESA!$J$7:$AS$1293,36,0)</f>
        <v>0</v>
      </c>
      <c r="L416" s="130">
        <f t="shared" si="13"/>
        <v>0</v>
      </c>
    </row>
    <row r="417" spans="1:12" hidden="1">
      <c r="A417" s="122" t="s">
        <v>1163</v>
      </c>
      <c r="B417" s="122" t="s">
        <v>1431</v>
      </c>
      <c r="C417" s="122">
        <v>46200</v>
      </c>
      <c r="D417" s="122">
        <v>57</v>
      </c>
      <c r="E417" s="122" t="str">
        <f t="shared" si="12"/>
        <v>46200/57</v>
      </c>
      <c r="F417" s="122" t="s">
        <v>1447</v>
      </c>
      <c r="G417" s="122">
        <v>354</v>
      </c>
      <c r="H417" s="122" t="s">
        <v>1175</v>
      </c>
      <c r="I417" s="122">
        <v>0</v>
      </c>
      <c r="J417" t="e">
        <f>VLOOKUP(E417,SPESA!$J$5:$K$1293,2,0)</f>
        <v>#N/A</v>
      </c>
      <c r="L417" s="130">
        <f t="shared" si="13"/>
        <v>0</v>
      </c>
    </row>
    <row r="418" spans="1:12" hidden="1">
      <c r="A418" s="122" t="s">
        <v>1163</v>
      </c>
      <c r="B418" s="122" t="s">
        <v>1429</v>
      </c>
      <c r="C418" s="122">
        <v>46200</v>
      </c>
      <c r="D418" s="122">
        <v>58</v>
      </c>
      <c r="E418" s="122" t="str">
        <f t="shared" si="12"/>
        <v>46200/58</v>
      </c>
      <c r="F418" s="122" t="s">
        <v>294</v>
      </c>
      <c r="G418" s="122">
        <v>351</v>
      </c>
      <c r="H418" s="122" t="s">
        <v>1170</v>
      </c>
      <c r="I418" s="122">
        <v>0</v>
      </c>
      <c r="J418" t="str">
        <f>VLOOKUP(E418,SPESA!$J$5:$K$1293,2,0)</f>
        <v>F.P.V. SPESE PER MANUTENZIONE MACCHINE ED ATTREZZATURE UFFICIO</v>
      </c>
      <c r="K418">
        <f>VLOOKUP(E418,SPESA!$J$7:$AS$1293,36,0)</f>
        <v>0</v>
      </c>
      <c r="L418" s="130">
        <f t="shared" si="13"/>
        <v>0</v>
      </c>
    </row>
    <row r="419" spans="1:12" hidden="1">
      <c r="A419" s="122" t="s">
        <v>1163</v>
      </c>
      <c r="B419" s="122" t="s">
        <v>1429</v>
      </c>
      <c r="C419" s="122">
        <v>46200</v>
      </c>
      <c r="D419" s="122">
        <v>59</v>
      </c>
      <c r="E419" s="122" t="str">
        <f t="shared" si="12"/>
        <v>46200/59</v>
      </c>
      <c r="F419" s="122" t="s">
        <v>295</v>
      </c>
      <c r="G419" s="122">
        <v>761</v>
      </c>
      <c r="H419" s="122" t="s">
        <v>1422</v>
      </c>
      <c r="I419" s="122">
        <v>0</v>
      </c>
      <c r="J419" t="str">
        <f>VLOOKUP(E419,SPESA!$J$5:$K$1293,2,0)</f>
        <v>F.P.V. SPESE DI ASSITENZA PER PROGRAMMI INFORMATICI IN USO PRESSO L'UFFICIO</v>
      </c>
      <c r="K419">
        <f>VLOOKUP(E419,SPESA!$J$7:$AS$1293,36,0)</f>
        <v>0</v>
      </c>
      <c r="L419" s="130">
        <f t="shared" si="13"/>
        <v>0</v>
      </c>
    </row>
    <row r="420" spans="1:12" hidden="1">
      <c r="A420" s="122" t="s">
        <v>1163</v>
      </c>
      <c r="B420" s="122" t="s">
        <v>1429</v>
      </c>
      <c r="C420" s="122">
        <v>46200</v>
      </c>
      <c r="D420" s="122">
        <v>60</v>
      </c>
      <c r="E420" s="122" t="str">
        <f t="shared" si="12"/>
        <v>46200/60</v>
      </c>
      <c r="F420" s="122" t="s">
        <v>125</v>
      </c>
      <c r="G420" s="122">
        <v>761</v>
      </c>
      <c r="H420" s="122" t="s">
        <v>1422</v>
      </c>
      <c r="I420" s="122">
        <v>0</v>
      </c>
      <c r="J420" t="str">
        <f>VLOOKUP(E420,SPESA!$J$5:$K$1293,2,0)</f>
        <v>F.P.V. SPESE DIVERSE - PRESTAZIONE DI SERVIZI</v>
      </c>
      <c r="K420">
        <f>VLOOKUP(E420,SPESA!$J$7:$AS$1293,36,0)</f>
        <v>0</v>
      </c>
      <c r="L420" s="130">
        <f t="shared" si="13"/>
        <v>0</v>
      </c>
    </row>
    <row r="421" spans="1:12" hidden="1">
      <c r="A421" s="122" t="s">
        <v>1163</v>
      </c>
      <c r="B421" s="122" t="s">
        <v>1429</v>
      </c>
      <c r="C421" s="122">
        <v>46200</v>
      </c>
      <c r="D421" s="122">
        <v>62</v>
      </c>
      <c r="E421" s="122" t="str">
        <f t="shared" si="12"/>
        <v>46200/62</v>
      </c>
      <c r="F421" s="122" t="s">
        <v>296</v>
      </c>
      <c r="G421" s="122">
        <v>761</v>
      </c>
      <c r="H421" s="122" t="s">
        <v>1422</v>
      </c>
      <c r="I421" s="122">
        <v>0</v>
      </c>
      <c r="J421" t="str">
        <f>VLOOKUP(E421,SPESA!$J$5:$K$1293,2,0)</f>
        <v>F.P.V. ESTERNALIZZAZIONE SERVIZIO REGISTRAZIONE VERBALI</v>
      </c>
      <c r="K421">
        <f>VLOOKUP(E421,SPESA!$J$7:$AS$1293,36,0)</f>
        <v>0</v>
      </c>
      <c r="L421" s="130">
        <f t="shared" si="13"/>
        <v>0</v>
      </c>
    </row>
    <row r="422" spans="1:12" hidden="1">
      <c r="A422" s="122" t="s">
        <v>1163</v>
      </c>
      <c r="B422" s="122" t="s">
        <v>1446</v>
      </c>
      <c r="C422" s="122">
        <v>46807</v>
      </c>
      <c r="D422" s="122">
        <v>0</v>
      </c>
      <c r="E422" s="122" t="str">
        <f t="shared" si="12"/>
        <v>46807/0</v>
      </c>
      <c r="F422" s="122" t="s">
        <v>297</v>
      </c>
      <c r="G422" s="122">
        <v>761</v>
      </c>
      <c r="H422" s="122" t="s">
        <v>1422</v>
      </c>
      <c r="I422" s="122">
        <v>0</v>
      </c>
      <c r="J422" t="str">
        <f>VLOOKUP(E422,SPESA!$J$5:$K$1293,2,0)</f>
        <v>SPESE DIVERSE</v>
      </c>
      <c r="K422">
        <f>VLOOKUP(E422,SPESA!$J$7:$AS$1293,36,0)</f>
        <v>0</v>
      </c>
      <c r="L422" s="130">
        <f t="shared" si="13"/>
        <v>0</v>
      </c>
    </row>
    <row r="423" spans="1:12" hidden="1">
      <c r="A423" s="122" t="s">
        <v>1163</v>
      </c>
      <c r="B423" s="122" t="s">
        <v>1429</v>
      </c>
      <c r="C423" s="122">
        <v>46807</v>
      </c>
      <c r="D423" s="122">
        <v>71</v>
      </c>
      <c r="E423" s="122" t="str">
        <f t="shared" si="12"/>
        <v>46807/71</v>
      </c>
      <c r="F423" s="122" t="s">
        <v>298</v>
      </c>
      <c r="G423" s="122">
        <v>761</v>
      </c>
      <c r="H423" s="122" t="s">
        <v>1422</v>
      </c>
      <c r="I423" s="122">
        <v>0</v>
      </c>
      <c r="J423" t="str">
        <f>VLOOKUP(E423,SPESA!$J$5:$K$1293,2,0)</f>
        <v>F.P.V. SPESE DIVERSE</v>
      </c>
      <c r="K423">
        <f>VLOOKUP(E423,SPESA!$J$7:$AS$1293,36,0)</f>
        <v>0</v>
      </c>
      <c r="L423" s="130">
        <f t="shared" si="13"/>
        <v>0</v>
      </c>
    </row>
    <row r="424" spans="1:12">
      <c r="A424" s="122" t="s">
        <v>1163</v>
      </c>
      <c r="B424" s="122" t="s">
        <v>1448</v>
      </c>
      <c r="C424" s="122">
        <v>48400</v>
      </c>
      <c r="D424" s="122">
        <v>0</v>
      </c>
      <c r="E424" s="122" t="str">
        <f t="shared" si="12"/>
        <v>48400/0</v>
      </c>
      <c r="F424" s="122" t="s">
        <v>299</v>
      </c>
      <c r="G424" s="122">
        <v>761</v>
      </c>
      <c r="H424" s="122" t="s">
        <v>1422</v>
      </c>
      <c r="I424" s="123">
        <v>1396.03</v>
      </c>
      <c r="J424" t="str">
        <f>VLOOKUP(E424,SPESA!$J$5:$K$1293,2,0)</f>
        <v>FUNZIONAMENTO E MANUTENZIONE MEZZI TECNICI SERVIZI DI POLIZI A STRADALE</v>
      </c>
      <c r="K424">
        <f>VLOOKUP(E424,SPESA!$J$7:$AS$1293,36,0)</f>
        <v>1396.03</v>
      </c>
      <c r="L424" s="130">
        <f t="shared" si="13"/>
        <v>0</v>
      </c>
    </row>
    <row r="425" spans="1:12" hidden="1">
      <c r="A425" s="122" t="s">
        <v>1163</v>
      </c>
      <c r="B425" s="122" t="s">
        <v>1429</v>
      </c>
      <c r="C425" s="122">
        <v>48400</v>
      </c>
      <c r="D425" s="122">
        <v>71</v>
      </c>
      <c r="E425" s="122" t="str">
        <f t="shared" si="12"/>
        <v>48400/71</v>
      </c>
      <c r="F425" s="122" t="s">
        <v>300</v>
      </c>
      <c r="G425" s="122">
        <v>761</v>
      </c>
      <c r="H425" s="122" t="s">
        <v>1422</v>
      </c>
      <c r="I425" s="122">
        <v>0</v>
      </c>
      <c r="J425" t="str">
        <f>VLOOKUP(E425,SPESA!$J$5:$K$1293,2,0)</f>
        <v>F.P.V. FUNZIONAMENTO E MANUTENZIONE MEZZI TECNICI SERVIZI DI POLIZI A STRADALE</v>
      </c>
      <c r="K425">
        <f>VLOOKUP(E425,SPESA!$J$7:$AS$1293,36,0)</f>
        <v>0</v>
      </c>
      <c r="L425" s="130">
        <f t="shared" si="13"/>
        <v>0</v>
      </c>
    </row>
    <row r="426" spans="1:12">
      <c r="A426" s="122" t="s">
        <v>1163</v>
      </c>
      <c r="B426" s="122" t="s">
        <v>1449</v>
      </c>
      <c r="C426" s="122">
        <v>49000</v>
      </c>
      <c r="D426" s="122">
        <v>0</v>
      </c>
      <c r="E426" s="122" t="str">
        <f t="shared" si="12"/>
        <v>49000/0</v>
      </c>
      <c r="F426" s="122" t="s">
        <v>301</v>
      </c>
      <c r="G426" s="122">
        <v>761</v>
      </c>
      <c r="H426" s="122" t="s">
        <v>1422</v>
      </c>
      <c r="I426" s="123">
        <v>5490</v>
      </c>
      <c r="J426" t="str">
        <f>VLOOKUP(E426,SPESA!$J$5:$K$1293,2,0)</f>
        <v>AFFITTO ATTREZZATURE PER IL RILIEVO VIOLAZIONI CODICE DELLA STRADA</v>
      </c>
      <c r="K426">
        <f>VLOOKUP(E426,SPESA!$J$7:$AS$1293,36,0)</f>
        <v>5490</v>
      </c>
      <c r="L426" s="130">
        <f t="shared" si="13"/>
        <v>0</v>
      </c>
    </row>
    <row r="427" spans="1:12" hidden="1">
      <c r="A427" s="122" t="s">
        <v>1163</v>
      </c>
      <c r="B427" s="122" t="s">
        <v>1429</v>
      </c>
      <c r="C427" s="122">
        <v>49000</v>
      </c>
      <c r="D427" s="122">
        <v>71</v>
      </c>
      <c r="E427" s="122" t="str">
        <f t="shared" si="12"/>
        <v>49000/71</v>
      </c>
      <c r="F427" s="122" t="s">
        <v>302</v>
      </c>
      <c r="G427" s="122">
        <v>761</v>
      </c>
      <c r="H427" s="122" t="s">
        <v>1422</v>
      </c>
      <c r="I427" s="122">
        <v>0</v>
      </c>
      <c r="J427" t="str">
        <f>VLOOKUP(E427,SPESA!$J$5:$K$1293,2,0)</f>
        <v>F.P.V. AFFITTO ATTREZZATURE PER IL RILIEVO VIOLAZIONI CODICE DELLA STRADA</v>
      </c>
      <c r="K427">
        <f>VLOOKUP(E427,SPESA!$J$7:$AS$1293,36,0)</f>
        <v>0</v>
      </c>
      <c r="L427" s="130">
        <f t="shared" si="13"/>
        <v>0</v>
      </c>
    </row>
    <row r="428" spans="1:12">
      <c r="A428" s="122" t="s">
        <v>1163</v>
      </c>
      <c r="B428" s="122" t="s">
        <v>1449</v>
      </c>
      <c r="C428" s="122">
        <v>49100</v>
      </c>
      <c r="D428" s="122">
        <v>0</v>
      </c>
      <c r="E428" s="122" t="str">
        <f t="shared" si="12"/>
        <v>49100/0</v>
      </c>
      <c r="F428" s="122" t="s">
        <v>1119</v>
      </c>
      <c r="G428" s="122">
        <v>761</v>
      </c>
      <c r="H428" s="122" t="s">
        <v>1422</v>
      </c>
      <c r="I428" s="123">
        <v>11100</v>
      </c>
      <c r="J428" t="str">
        <f>VLOOKUP(E428,SPESA!$J$5:$K$1293,2,0)</f>
        <v>AUTONOLEGGIO P.L.</v>
      </c>
      <c r="K428">
        <f>VLOOKUP(E428,SPESA!$J$7:$AS$1293,36,0)</f>
        <v>11100</v>
      </c>
      <c r="L428" s="130">
        <f t="shared" si="13"/>
        <v>0</v>
      </c>
    </row>
    <row r="429" spans="1:12" hidden="1">
      <c r="A429" s="122" t="s">
        <v>1163</v>
      </c>
      <c r="B429" s="122" t="s">
        <v>1431</v>
      </c>
      <c r="C429" s="122">
        <v>49100</v>
      </c>
      <c r="D429" s="122">
        <v>71</v>
      </c>
      <c r="E429" s="122" t="str">
        <f t="shared" si="12"/>
        <v>49100/71</v>
      </c>
      <c r="F429" s="122" t="s">
        <v>1450</v>
      </c>
      <c r="G429" s="122">
        <v>761</v>
      </c>
      <c r="H429" s="122" t="s">
        <v>1422</v>
      </c>
      <c r="I429" s="122">
        <v>0</v>
      </c>
      <c r="J429" t="e">
        <f>VLOOKUP(E429,SPESA!$J$5:$K$1293,2,0)</f>
        <v>#N/A</v>
      </c>
      <c r="L429" s="130">
        <f t="shared" si="13"/>
        <v>0</v>
      </c>
    </row>
    <row r="430" spans="1:12" hidden="1">
      <c r="A430" s="122" t="s">
        <v>1163</v>
      </c>
      <c r="B430" s="122" t="s">
        <v>1451</v>
      </c>
      <c r="C430" s="122">
        <v>49300</v>
      </c>
      <c r="D430" s="122">
        <v>0</v>
      </c>
      <c r="E430" s="122" t="str">
        <f t="shared" si="12"/>
        <v>49300/0</v>
      </c>
      <c r="F430" s="122" t="s">
        <v>303</v>
      </c>
      <c r="G430" s="122">
        <v>761</v>
      </c>
      <c r="H430" s="122" t="s">
        <v>1422</v>
      </c>
      <c r="I430" s="122">
        <v>0</v>
      </c>
      <c r="J430" t="str">
        <f>VLOOKUP(E430,SPESA!$J$5:$K$1293,2,0)</f>
        <v>TRASFERIMENTI REGIONE LOMBARDIA</v>
      </c>
      <c r="K430">
        <f>VLOOKUP(E430,SPESA!$J$7:$AS$1293,36,0)</f>
        <v>0</v>
      </c>
      <c r="L430" s="130">
        <f t="shared" si="13"/>
        <v>0</v>
      </c>
    </row>
    <row r="431" spans="1:12" hidden="1">
      <c r="A431" s="122" t="s">
        <v>1163</v>
      </c>
      <c r="B431" s="122" t="s">
        <v>1429</v>
      </c>
      <c r="C431" s="122">
        <v>49300</v>
      </c>
      <c r="D431" s="122">
        <v>71</v>
      </c>
      <c r="E431" s="122" t="str">
        <f t="shared" si="12"/>
        <v>49300/71</v>
      </c>
      <c r="F431" s="122" t="s">
        <v>304</v>
      </c>
      <c r="G431" s="122">
        <v>761</v>
      </c>
      <c r="H431" s="122" t="s">
        <v>1422</v>
      </c>
      <c r="I431" s="122">
        <v>0</v>
      </c>
      <c r="J431" t="str">
        <f>VLOOKUP(E431,SPESA!$J$5:$K$1293,2,0)</f>
        <v>F.P.V. TRASFERIMENTI REGIONE LOMBARDIA</v>
      </c>
      <c r="K431">
        <f>VLOOKUP(E431,SPESA!$J$7:$AS$1293,36,0)</f>
        <v>0</v>
      </c>
      <c r="L431" s="130">
        <f t="shared" si="13"/>
        <v>0</v>
      </c>
    </row>
    <row r="432" spans="1:12" hidden="1">
      <c r="A432" s="122" t="s">
        <v>1163</v>
      </c>
      <c r="B432" s="122" t="s">
        <v>1452</v>
      </c>
      <c r="C432" s="122">
        <v>49310</v>
      </c>
      <c r="D432" s="122">
        <v>0</v>
      </c>
      <c r="E432" s="122" t="str">
        <f t="shared" si="12"/>
        <v>49310/0</v>
      </c>
      <c r="F432" s="122" t="s">
        <v>305</v>
      </c>
      <c r="G432" s="122">
        <v>761</v>
      </c>
      <c r="H432" s="122" t="s">
        <v>1422</v>
      </c>
      <c r="I432" s="122">
        <v>0</v>
      </c>
      <c r="J432" t="str">
        <f>VLOOKUP(E432,SPESA!$J$5:$K$1293,2,0)</f>
        <v>TRASFERIMENTO SOMME PER ATTIVITA' DI LOTTA CONTRO LA TRATTA</v>
      </c>
      <c r="K432">
        <f>VLOOKUP(E432,SPESA!$J$7:$AS$1293,36,0)</f>
        <v>0</v>
      </c>
      <c r="L432" s="130">
        <f t="shared" si="13"/>
        <v>0</v>
      </c>
    </row>
    <row r="433" spans="1:12" hidden="1">
      <c r="A433" s="122" t="s">
        <v>1163</v>
      </c>
      <c r="B433" s="122" t="s">
        <v>1431</v>
      </c>
      <c r="C433" s="122">
        <v>49310</v>
      </c>
      <c r="D433" s="122">
        <v>71</v>
      </c>
      <c r="E433" s="122" t="str">
        <f t="shared" si="12"/>
        <v>49310/71</v>
      </c>
      <c r="F433" s="122" t="s">
        <v>1453</v>
      </c>
      <c r="G433" s="122">
        <v>761</v>
      </c>
      <c r="H433" s="122" t="s">
        <v>1422</v>
      </c>
      <c r="I433" s="122">
        <v>0</v>
      </c>
      <c r="J433" t="e">
        <f>VLOOKUP(E433,SPESA!$J$5:$K$1293,2,0)</f>
        <v>#N/A</v>
      </c>
      <c r="L433" s="130">
        <f t="shared" si="13"/>
        <v>0</v>
      </c>
    </row>
    <row r="434" spans="1:12">
      <c r="A434" s="122" t="s">
        <v>1163</v>
      </c>
      <c r="B434" s="122" t="s">
        <v>1454</v>
      </c>
      <c r="C434" s="122">
        <v>49320</v>
      </c>
      <c r="D434" s="122">
        <v>0</v>
      </c>
      <c r="E434" s="122" t="str">
        <f t="shared" si="12"/>
        <v>49320/0</v>
      </c>
      <c r="F434" s="122" t="s">
        <v>234</v>
      </c>
      <c r="G434" s="122">
        <v>761</v>
      </c>
      <c r="H434" s="122" t="s">
        <v>1422</v>
      </c>
      <c r="I434" s="123">
        <v>2747.35</v>
      </c>
      <c r="J434" t="str">
        <f>VLOOKUP(E434,SPESA!$J$5:$K$1293,2,0)</f>
        <v>PROGETTO SICUREZZA</v>
      </c>
      <c r="K434">
        <f>VLOOKUP(E434,SPESA!$J$7:$AS$1293,36,0)</f>
        <v>2747.35</v>
      </c>
      <c r="L434" s="130">
        <f t="shared" si="13"/>
        <v>0</v>
      </c>
    </row>
    <row r="435" spans="1:12" hidden="1">
      <c r="A435" s="122" t="s">
        <v>1163</v>
      </c>
      <c r="B435" s="122" t="s">
        <v>1431</v>
      </c>
      <c r="C435" s="122">
        <v>49320</v>
      </c>
      <c r="D435" s="122">
        <v>71</v>
      </c>
      <c r="E435" s="122" t="str">
        <f t="shared" si="12"/>
        <v>49320/71</v>
      </c>
      <c r="F435" s="122" t="s">
        <v>1393</v>
      </c>
      <c r="G435" s="122">
        <v>761</v>
      </c>
      <c r="H435" s="122" t="s">
        <v>1422</v>
      </c>
      <c r="I435" s="122">
        <v>0</v>
      </c>
      <c r="J435" t="e">
        <f>VLOOKUP(E435,SPESA!$J$5:$K$1293,2,0)</f>
        <v>#N/A</v>
      </c>
      <c r="L435" s="130">
        <f t="shared" si="13"/>
        <v>0</v>
      </c>
    </row>
    <row r="436" spans="1:12">
      <c r="A436" s="122" t="s">
        <v>1163</v>
      </c>
      <c r="B436" s="122" t="s">
        <v>1455</v>
      </c>
      <c r="C436" s="122">
        <v>49325</v>
      </c>
      <c r="D436" s="122">
        <v>0</v>
      </c>
      <c r="E436" s="122" t="str">
        <f t="shared" si="12"/>
        <v>49325/0</v>
      </c>
      <c r="F436" s="122" t="s">
        <v>1133</v>
      </c>
      <c r="G436" s="122">
        <v>761</v>
      </c>
      <c r="H436" s="122" t="s">
        <v>1422</v>
      </c>
      <c r="I436" s="123">
        <v>2500</v>
      </c>
      <c r="J436" t="str">
        <f>VLOOKUP(E436,SPESA!$J$5:$K$1293,2,0)</f>
        <v>CONTRIBUTI COMMERCIO PER INTERFERENZE VIABILISTICHE</v>
      </c>
      <c r="K436">
        <f>VLOOKUP(E436,SPESA!$J$7:$AS$1293,36,0)</f>
        <v>2500</v>
      </c>
      <c r="L436" s="130">
        <f t="shared" si="13"/>
        <v>0</v>
      </c>
    </row>
    <row r="437" spans="1:12" hidden="1">
      <c r="A437" s="122" t="s">
        <v>1163</v>
      </c>
      <c r="B437" s="122" t="s">
        <v>1431</v>
      </c>
      <c r="C437" s="122">
        <v>49325</v>
      </c>
      <c r="D437" s="122">
        <v>71</v>
      </c>
      <c r="E437" s="122" t="str">
        <f t="shared" si="12"/>
        <v>49325/71</v>
      </c>
      <c r="F437" s="122" t="s">
        <v>1134</v>
      </c>
      <c r="G437" s="122">
        <v>761</v>
      </c>
      <c r="H437" s="122" t="s">
        <v>1422</v>
      </c>
      <c r="I437" s="122">
        <v>0</v>
      </c>
      <c r="J437" t="str">
        <f>VLOOKUP(E437,SPESA!$J$5:$K$1293,2,0)</f>
        <v>F.P.V. CONTRIBUTI COMMERCIO PER INTERFERENZE VIABILISTICHE</v>
      </c>
      <c r="K437">
        <f>VLOOKUP(E437,SPESA!$J$7:$AS$1293,36,0)</f>
        <v>0</v>
      </c>
      <c r="L437" s="130">
        <f t="shared" si="13"/>
        <v>0</v>
      </c>
    </row>
    <row r="438" spans="1:12">
      <c r="A438" s="122" t="s">
        <v>1163</v>
      </c>
      <c r="B438" s="122" t="s">
        <v>1455</v>
      </c>
      <c r="C438" s="122">
        <v>49327</v>
      </c>
      <c r="D438" s="122">
        <v>0</v>
      </c>
      <c r="E438" s="122" t="str">
        <f t="shared" si="12"/>
        <v>49327/0</v>
      </c>
      <c r="F438" s="122" t="s">
        <v>1135</v>
      </c>
      <c r="G438" s="122">
        <v>761</v>
      </c>
      <c r="H438" s="122" t="s">
        <v>1422</v>
      </c>
      <c r="I438" s="123">
        <v>3984.87</v>
      </c>
      <c r="J438" t="str">
        <f>VLOOKUP(E438,SPESA!$J$5:$K$1293,2,0)</f>
        <v>SOSTEGNO E PROMOZIONE COMMERCIO DI VICINATO</v>
      </c>
      <c r="K438">
        <f>VLOOKUP(E438,SPESA!$J$7:$AS$1293,36,0)</f>
        <v>3984.87</v>
      </c>
      <c r="L438" s="130">
        <f t="shared" si="13"/>
        <v>0</v>
      </c>
    </row>
    <row r="439" spans="1:12" hidden="1">
      <c r="A439" s="122" t="s">
        <v>1163</v>
      </c>
      <c r="B439" s="122" t="s">
        <v>1431</v>
      </c>
      <c r="C439" s="122">
        <v>49327</v>
      </c>
      <c r="D439" s="122">
        <v>71</v>
      </c>
      <c r="E439" s="122" t="str">
        <f t="shared" si="12"/>
        <v>49327/71</v>
      </c>
      <c r="F439" s="122" t="s">
        <v>1136</v>
      </c>
      <c r="G439" s="122">
        <v>761</v>
      </c>
      <c r="H439" s="122" t="s">
        <v>1422</v>
      </c>
      <c r="I439" s="122">
        <v>0</v>
      </c>
      <c r="J439" t="str">
        <f>VLOOKUP(E439,SPESA!$J$5:$K$1293,2,0)</f>
        <v>F.P.V. SOSTEGNO E PROMOZIONE COMMERCIO DI VICINATO</v>
      </c>
      <c r="K439">
        <f>VLOOKUP(E439,SPESA!$J$7:$AS$1293,36,0)</f>
        <v>0</v>
      </c>
      <c r="L439" s="130">
        <f t="shared" si="13"/>
        <v>0</v>
      </c>
    </row>
    <row r="440" spans="1:12" hidden="1">
      <c r="A440" s="122" t="s">
        <v>1163</v>
      </c>
      <c r="B440" s="122" t="s">
        <v>1452</v>
      </c>
      <c r="C440" s="122">
        <v>49330</v>
      </c>
      <c r="D440" s="122">
        <v>0</v>
      </c>
      <c r="E440" s="122" t="str">
        <f t="shared" si="12"/>
        <v>49330/0</v>
      </c>
      <c r="F440" s="122" t="s">
        <v>306</v>
      </c>
      <c r="G440" s="122">
        <v>761</v>
      </c>
      <c r="H440" s="122" t="s">
        <v>1422</v>
      </c>
      <c r="I440" s="122">
        <v>0</v>
      </c>
      <c r="J440" t="str">
        <f>VLOOKUP(E440,SPESA!$J$5:$K$1293,2,0)</f>
        <v>TRASFERIMENTO AL FONDO PER LA LOTTA CONTRO L'INCIDENTALITA' NOTTURNA</v>
      </c>
      <c r="K440">
        <f>VLOOKUP(E440,SPESA!$J$7:$AS$1293,36,0)</f>
        <v>0</v>
      </c>
      <c r="L440" s="130">
        <f t="shared" si="13"/>
        <v>0</v>
      </c>
    </row>
    <row r="441" spans="1:12" hidden="1">
      <c r="A441" s="122" t="s">
        <v>1163</v>
      </c>
      <c r="B441" s="122" t="s">
        <v>1429</v>
      </c>
      <c r="C441" s="122">
        <v>49330</v>
      </c>
      <c r="D441" s="122">
        <v>71</v>
      </c>
      <c r="E441" s="122" t="str">
        <f t="shared" si="12"/>
        <v>49330/71</v>
      </c>
      <c r="F441" s="122" t="s">
        <v>307</v>
      </c>
      <c r="G441" s="122">
        <v>761</v>
      </c>
      <c r="H441" s="122" t="s">
        <v>1422</v>
      </c>
      <c r="I441" s="122">
        <v>0</v>
      </c>
      <c r="J441" t="str">
        <f>VLOOKUP(E441,SPESA!$J$5:$K$1293,2,0)</f>
        <v>F.P.V. TRASFERIMENTO AL FONDO PER LA LOTTA CONTRO L'INCIDENTALITA' NOTTURNA</v>
      </c>
      <c r="K441">
        <f>VLOOKUP(E441,SPESA!$J$7:$AS$1293,36,0)</f>
        <v>0</v>
      </c>
      <c r="L441" s="130">
        <f t="shared" si="13"/>
        <v>0</v>
      </c>
    </row>
    <row r="442" spans="1:12" hidden="1">
      <c r="A442" s="122" t="s">
        <v>1163</v>
      </c>
      <c r="B442" s="122" t="s">
        <v>1456</v>
      </c>
      <c r="C442" s="122">
        <v>49450</v>
      </c>
      <c r="D442" s="122">
        <v>0</v>
      </c>
      <c r="E442" s="122" t="str">
        <f t="shared" si="12"/>
        <v>49450/0</v>
      </c>
      <c r="F442" s="122" t="s">
        <v>308</v>
      </c>
      <c r="G442" s="122">
        <v>761</v>
      </c>
      <c r="H442" s="122" t="s">
        <v>1422</v>
      </c>
      <c r="I442" s="122">
        <v>0</v>
      </c>
      <c r="J442" t="str">
        <f>VLOOKUP(E442,SPESA!$J$5:$K$1293,2,0)</f>
        <v>IMPOSTE E TASSE BOLLI</v>
      </c>
      <c r="K442">
        <f>VLOOKUP(E442,SPESA!$J$7:$AS$1293,36,0)</f>
        <v>0</v>
      </c>
      <c r="L442" s="130">
        <f t="shared" si="13"/>
        <v>0</v>
      </c>
    </row>
    <row r="443" spans="1:12" hidden="1">
      <c r="A443" s="122" t="s">
        <v>1163</v>
      </c>
      <c r="B443" s="122" t="s">
        <v>1431</v>
      </c>
      <c r="C443" s="122">
        <v>49450</v>
      </c>
      <c r="D443" s="122">
        <v>71</v>
      </c>
      <c r="E443" s="122" t="str">
        <f t="shared" si="12"/>
        <v>49450/71</v>
      </c>
      <c r="F443" s="122" t="s">
        <v>1457</v>
      </c>
      <c r="G443" s="122">
        <v>761</v>
      </c>
      <c r="H443" s="122" t="s">
        <v>1422</v>
      </c>
      <c r="I443" s="122">
        <v>0</v>
      </c>
      <c r="J443" t="e">
        <f>VLOOKUP(E443,SPESA!$J$5:$K$1293,2,0)</f>
        <v>#N/A</v>
      </c>
      <c r="L443" s="130">
        <f t="shared" si="13"/>
        <v>0</v>
      </c>
    </row>
    <row r="444" spans="1:12">
      <c r="A444" s="122" t="s">
        <v>1163</v>
      </c>
      <c r="B444" s="122" t="s">
        <v>1458</v>
      </c>
      <c r="C444" s="122">
        <v>49500</v>
      </c>
      <c r="D444" s="122">
        <v>0</v>
      </c>
      <c r="E444" s="122" t="str">
        <f t="shared" si="12"/>
        <v>49500/0</v>
      </c>
      <c r="F444" s="122" t="s">
        <v>39</v>
      </c>
      <c r="G444" s="122">
        <v>351</v>
      </c>
      <c r="H444" s="122" t="s">
        <v>1170</v>
      </c>
      <c r="I444" s="123">
        <v>11256.95</v>
      </c>
      <c r="J444" t="str">
        <f>VLOOKUP(E444,SPESA!$J$5:$K$1293,2,0)</f>
        <v>IMPOSTA REGIONALE ATTIVITA' PRODUTTIVE (I.R.A.P.)</v>
      </c>
      <c r="K444">
        <f>VLOOKUP(E444,SPESA!$J$7:$AS$1293,36,0)</f>
        <v>11256.95</v>
      </c>
      <c r="L444" s="130">
        <f t="shared" si="13"/>
        <v>0</v>
      </c>
    </row>
    <row r="445" spans="1:12" hidden="1">
      <c r="A445" s="122" t="s">
        <v>1163</v>
      </c>
      <c r="B445" s="122" t="s">
        <v>1429</v>
      </c>
      <c r="C445" s="122">
        <v>49500</v>
      </c>
      <c r="D445" s="122">
        <v>71</v>
      </c>
      <c r="E445" s="122" t="str">
        <f t="shared" si="12"/>
        <v>49500/71</v>
      </c>
      <c r="F445" s="122" t="s">
        <v>40</v>
      </c>
      <c r="G445" s="122">
        <v>351</v>
      </c>
      <c r="H445" s="122" t="s">
        <v>1170</v>
      </c>
      <c r="I445" s="122">
        <v>0</v>
      </c>
      <c r="J445" t="str">
        <f>VLOOKUP(E445,SPESA!$J$5:$K$1293,2,0)</f>
        <v>F.P.V. IMPOSTA REGIONALE ATTIVITA' PRODUTTIVE (I.R.A.P.)</v>
      </c>
      <c r="K445">
        <f>VLOOKUP(E445,SPESA!$J$7:$AS$1293,36,0)</f>
        <v>0</v>
      </c>
      <c r="L445" s="130">
        <f t="shared" si="13"/>
        <v>0</v>
      </c>
    </row>
    <row r="446" spans="1:12" hidden="1">
      <c r="A446" s="122" t="s">
        <v>1163</v>
      </c>
      <c r="B446" s="122" t="s">
        <v>1459</v>
      </c>
      <c r="C446" s="122">
        <v>49600</v>
      </c>
      <c r="D446" s="122">
        <v>0</v>
      </c>
      <c r="E446" s="122" t="str">
        <f t="shared" si="12"/>
        <v>49600/0</v>
      </c>
      <c r="F446" s="122" t="s">
        <v>309</v>
      </c>
      <c r="G446" s="122">
        <v>761</v>
      </c>
      <c r="H446" s="122" t="s">
        <v>1422</v>
      </c>
      <c r="I446" s="122">
        <v>0</v>
      </c>
      <c r="J446" t="str">
        <f>VLOOKUP(E446,SPESA!$J$5:$K$1293,2,0)</f>
        <v>ONERI STRAORDINARI GESTIONE CORRENTE POLIZIA LOCALE</v>
      </c>
      <c r="K446">
        <f>VLOOKUP(E446,SPESA!$J$7:$AS$1293,36,0)</f>
        <v>0</v>
      </c>
      <c r="L446" s="130">
        <f t="shared" si="13"/>
        <v>0</v>
      </c>
    </row>
    <row r="447" spans="1:12" hidden="1">
      <c r="A447" s="122" t="s">
        <v>1163</v>
      </c>
      <c r="B447" s="122" t="s">
        <v>1429</v>
      </c>
      <c r="C447" s="122">
        <v>49600</v>
      </c>
      <c r="D447" s="122">
        <v>71</v>
      </c>
      <c r="E447" s="122" t="str">
        <f t="shared" si="12"/>
        <v>49600/71</v>
      </c>
      <c r="F447" s="122" t="s">
        <v>310</v>
      </c>
      <c r="G447" s="122">
        <v>761</v>
      </c>
      <c r="H447" s="122" t="s">
        <v>1422</v>
      </c>
      <c r="I447" s="122">
        <v>0</v>
      </c>
      <c r="J447" t="str">
        <f>VLOOKUP(E447,SPESA!$J$5:$K$1293,2,0)</f>
        <v>F.P.V. ONERI STRAORDINARI GESTIONE CORRENTE POLIZIA LOCALE</v>
      </c>
      <c r="K447">
        <f>VLOOKUP(E447,SPESA!$J$7:$AS$1293,36,0)</f>
        <v>0</v>
      </c>
      <c r="L447" s="130">
        <f t="shared" si="13"/>
        <v>0</v>
      </c>
    </row>
    <row r="448" spans="1:12">
      <c r="A448" s="122" t="s">
        <v>1163</v>
      </c>
      <c r="B448" s="122" t="s">
        <v>1460</v>
      </c>
      <c r="C448" s="122">
        <v>56200</v>
      </c>
      <c r="D448" s="122">
        <v>0</v>
      </c>
      <c r="E448" s="122" t="str">
        <f t="shared" si="12"/>
        <v>56200/0</v>
      </c>
      <c r="F448" s="122" t="s">
        <v>311</v>
      </c>
      <c r="G448" s="122">
        <v>400</v>
      </c>
      <c r="H448" s="122" t="s">
        <v>1220</v>
      </c>
      <c r="I448" s="123">
        <v>3000</v>
      </c>
      <c r="J448" t="str">
        <f>VLOOKUP(E448,SPESA!$J$5:$K$1293,2,0)</f>
        <v>SPESE DI GESTIONE SCUOLA MATERNA - PRESTAZIONE DI SERVIZI</v>
      </c>
      <c r="K448">
        <f>VLOOKUP(E448,SPESA!$J$7:$AS$1293,36,0)</f>
        <v>3000</v>
      </c>
      <c r="L448" s="130">
        <f t="shared" si="13"/>
        <v>0</v>
      </c>
    </row>
    <row r="449" spans="1:12">
      <c r="A449" s="122" t="s">
        <v>1163</v>
      </c>
      <c r="B449" s="122" t="s">
        <v>1461</v>
      </c>
      <c r="C449" s="122">
        <v>56200</v>
      </c>
      <c r="D449" s="122">
        <v>2</v>
      </c>
      <c r="E449" s="122" t="str">
        <f t="shared" si="12"/>
        <v>56200/2</v>
      </c>
      <c r="F449" s="122" t="s">
        <v>32</v>
      </c>
      <c r="G449" s="122">
        <v>354</v>
      </c>
      <c r="H449" s="122" t="s">
        <v>1175</v>
      </c>
      <c r="I449" s="123">
        <v>1615</v>
      </c>
      <c r="J449" t="str">
        <f>VLOOKUP(E449,SPESA!$J$5:$K$1293,2,0)</f>
        <v>SPESE TELEFONICHE - UTENZE</v>
      </c>
      <c r="K449">
        <f>VLOOKUP(E449,SPESA!$J$7:$AS$1293,36,0)</f>
        <v>1615</v>
      </c>
      <c r="L449" s="130">
        <f t="shared" si="13"/>
        <v>0</v>
      </c>
    </row>
    <row r="450" spans="1:12">
      <c r="A450" s="122" t="s">
        <v>1163</v>
      </c>
      <c r="B450" s="122" t="s">
        <v>1462</v>
      </c>
      <c r="C450" s="122">
        <v>56200</v>
      </c>
      <c r="D450" s="122">
        <v>3</v>
      </c>
      <c r="E450" s="122" t="str">
        <f t="shared" si="12"/>
        <v>56200/3</v>
      </c>
      <c r="F450" s="122" t="s">
        <v>79</v>
      </c>
      <c r="G450" s="122">
        <v>354</v>
      </c>
      <c r="H450" s="122" t="s">
        <v>1175</v>
      </c>
      <c r="I450" s="123">
        <v>4750</v>
      </c>
      <c r="J450" t="str">
        <f>VLOOKUP(E450,SPESA!$J$5:$K$1293,2,0)</f>
        <v>SPESE ENERGIA ELETTRICA - UTENZE</v>
      </c>
      <c r="K450">
        <f>VLOOKUP(E450,SPESA!$J$7:$AS$1293,36,0)</f>
        <v>4750</v>
      </c>
      <c r="L450" s="130">
        <f t="shared" si="13"/>
        <v>0</v>
      </c>
    </row>
    <row r="451" spans="1:12">
      <c r="A451" s="122" t="s">
        <v>1163</v>
      </c>
      <c r="B451" s="122" t="s">
        <v>1463</v>
      </c>
      <c r="C451" s="122">
        <v>56200</v>
      </c>
      <c r="D451" s="122">
        <v>4</v>
      </c>
      <c r="E451" s="122" t="str">
        <f t="shared" si="12"/>
        <v>56200/4</v>
      </c>
      <c r="F451" s="122" t="s">
        <v>34</v>
      </c>
      <c r="G451" s="122">
        <v>202</v>
      </c>
      <c r="H451" s="122" t="s">
        <v>1191</v>
      </c>
      <c r="I451" s="123">
        <v>9500</v>
      </c>
      <c r="J451" t="str">
        <f>VLOOKUP(E451,SPESA!$J$5:$K$1293,2,0)</f>
        <v>SPESE DI RISCALDAMENTO - UTENZE</v>
      </c>
      <c r="K451">
        <f>VLOOKUP(E451,SPESA!$J$7:$AS$1293,36,0)</f>
        <v>9500</v>
      </c>
      <c r="L451" s="130">
        <f t="shared" si="13"/>
        <v>0</v>
      </c>
    </row>
    <row r="452" spans="1:12">
      <c r="A452" s="122" t="s">
        <v>1163</v>
      </c>
      <c r="B452" s="122" t="s">
        <v>1464</v>
      </c>
      <c r="C452" s="122">
        <v>56200</v>
      </c>
      <c r="D452" s="122">
        <v>5</v>
      </c>
      <c r="E452" s="122" t="str">
        <f t="shared" ref="E452:E515" si="14">CONCATENATE(C452,"/",D452)</f>
        <v>56200/5</v>
      </c>
      <c r="F452" s="122" t="s">
        <v>81</v>
      </c>
      <c r="G452" s="122">
        <v>354</v>
      </c>
      <c r="H452" s="122" t="s">
        <v>1175</v>
      </c>
      <c r="I452" s="123">
        <v>2400</v>
      </c>
      <c r="J452" t="str">
        <f>VLOOKUP(E452,SPESA!$J$5:$K$1293,2,0)</f>
        <v>SPESE ACQUA - UTENZE</v>
      </c>
      <c r="K452">
        <f>VLOOKUP(E452,SPESA!$J$7:$AS$1293,36,0)</f>
        <v>2400</v>
      </c>
      <c r="L452" s="130">
        <f t="shared" si="13"/>
        <v>0</v>
      </c>
    </row>
    <row r="453" spans="1:12">
      <c r="A453" s="122" t="s">
        <v>1163</v>
      </c>
      <c r="B453" s="122" t="s">
        <v>1465</v>
      </c>
      <c r="C453" s="122">
        <v>56200</v>
      </c>
      <c r="D453" s="122">
        <v>7</v>
      </c>
      <c r="E453" s="122" t="str">
        <f t="shared" si="14"/>
        <v>56200/7</v>
      </c>
      <c r="F453" s="122" t="s">
        <v>83</v>
      </c>
      <c r="G453" s="122">
        <v>354</v>
      </c>
      <c r="H453" s="122" t="s">
        <v>1175</v>
      </c>
      <c r="I453" s="123">
        <v>2021.72</v>
      </c>
      <c r="J453" t="str">
        <f>VLOOKUP(E453,SPESA!$J$5:$K$1293,2,0)</f>
        <v>SPESE PER ASSICURAZIONI</v>
      </c>
      <c r="K453">
        <f>VLOOKUP(E453,SPESA!$J$7:$AS$1293,36,0)</f>
        <v>2021.72</v>
      </c>
      <c r="L453" s="130">
        <f t="shared" si="13"/>
        <v>0</v>
      </c>
    </row>
    <row r="454" spans="1:12" hidden="1">
      <c r="A454" s="122" t="s">
        <v>1163</v>
      </c>
      <c r="B454" s="122" t="s">
        <v>1466</v>
      </c>
      <c r="C454" s="122">
        <v>56200</v>
      </c>
      <c r="D454" s="122">
        <v>52</v>
      </c>
      <c r="E454" s="122" t="str">
        <f t="shared" si="14"/>
        <v>56200/52</v>
      </c>
      <c r="F454" s="122" t="s">
        <v>37</v>
      </c>
      <c r="G454" s="122">
        <v>354</v>
      </c>
      <c r="H454" s="122" t="s">
        <v>1175</v>
      </c>
      <c r="I454" s="122">
        <v>0</v>
      </c>
      <c r="J454" t="str">
        <f>VLOOKUP(E454,SPESA!$J$5:$K$1293,2,0)</f>
        <v>F.P.V. SPESE TELEFONICHE - UTENZE</v>
      </c>
      <c r="K454">
        <f>VLOOKUP(E454,SPESA!$J$7:$AS$1293,36,0)</f>
        <v>0</v>
      </c>
      <c r="L454" s="130">
        <f t="shared" si="13"/>
        <v>0</v>
      </c>
    </row>
    <row r="455" spans="1:12" hidden="1">
      <c r="A455" s="122" t="s">
        <v>1163</v>
      </c>
      <c r="B455" s="122" t="s">
        <v>1466</v>
      </c>
      <c r="C455" s="122">
        <v>56200</v>
      </c>
      <c r="D455" s="122">
        <v>53</v>
      </c>
      <c r="E455" s="122" t="str">
        <f t="shared" si="14"/>
        <v>56200/53</v>
      </c>
      <c r="F455" s="122" t="s">
        <v>86</v>
      </c>
      <c r="G455" s="122">
        <v>354</v>
      </c>
      <c r="H455" s="122" t="s">
        <v>1175</v>
      </c>
      <c r="I455" s="122">
        <v>0</v>
      </c>
      <c r="J455" t="str">
        <f>VLOOKUP(E455,SPESA!$J$5:$K$1293,2,0)</f>
        <v>F.P.V. SPESE ENERGIA ELETTRICA - UTENZE</v>
      </c>
      <c r="K455">
        <f>VLOOKUP(E455,SPESA!$J$7:$AS$1293,36,0)</f>
        <v>0</v>
      </c>
      <c r="L455" s="130">
        <f t="shared" ref="L455:L518" si="15">+I455-K455</f>
        <v>0</v>
      </c>
    </row>
    <row r="456" spans="1:12" hidden="1">
      <c r="A456" s="122" t="s">
        <v>1163</v>
      </c>
      <c r="B456" s="122" t="s">
        <v>1466</v>
      </c>
      <c r="C456" s="122">
        <v>56200</v>
      </c>
      <c r="D456" s="122">
        <v>54</v>
      </c>
      <c r="E456" s="122" t="str">
        <f t="shared" si="14"/>
        <v>56200/54</v>
      </c>
      <c r="F456" s="122" t="s">
        <v>123</v>
      </c>
      <c r="G456" s="122">
        <v>202</v>
      </c>
      <c r="H456" s="122" t="s">
        <v>1191</v>
      </c>
      <c r="I456" s="122">
        <v>0</v>
      </c>
      <c r="J456" t="str">
        <f>VLOOKUP(E456,SPESA!$J$5:$K$1293,2,0)</f>
        <v>F.P.V. SPESE DI RISCALDAMENTO - UTENZE</v>
      </c>
      <c r="K456">
        <f>VLOOKUP(E456,SPESA!$J$7:$AS$1293,36,0)</f>
        <v>0</v>
      </c>
      <c r="L456" s="130">
        <f t="shared" si="15"/>
        <v>0</v>
      </c>
    </row>
    <row r="457" spans="1:12" hidden="1">
      <c r="A457" s="122" t="s">
        <v>1163</v>
      </c>
      <c r="B457" s="122" t="s">
        <v>1467</v>
      </c>
      <c r="C457" s="122">
        <v>56200</v>
      </c>
      <c r="D457" s="122">
        <v>55</v>
      </c>
      <c r="E457" s="122" t="str">
        <f t="shared" si="14"/>
        <v>56200/55</v>
      </c>
      <c r="F457" s="122" t="s">
        <v>88</v>
      </c>
      <c r="G457" s="122">
        <v>354</v>
      </c>
      <c r="H457" s="122" t="s">
        <v>1175</v>
      </c>
      <c r="I457" s="122">
        <v>0</v>
      </c>
      <c r="J457" t="str">
        <f>VLOOKUP(E457,SPESA!$J$5:$K$1293,2,0)</f>
        <v>F.P.V. SPESE DI GESTIONE SCUOLA MATERNA - PRESTAZIONE DI SERVIZI</v>
      </c>
      <c r="K457">
        <f>VLOOKUP(E457,SPESA!$J$7:$AS$1293,36,0)</f>
        <v>0</v>
      </c>
      <c r="L457" s="130">
        <f t="shared" si="15"/>
        <v>0</v>
      </c>
    </row>
    <row r="458" spans="1:12" hidden="1">
      <c r="A458" s="122" t="s">
        <v>1163</v>
      </c>
      <c r="B458" s="122" t="s">
        <v>1466</v>
      </c>
      <c r="C458" s="122">
        <v>56200</v>
      </c>
      <c r="D458" s="122">
        <v>71</v>
      </c>
      <c r="E458" s="122" t="str">
        <f t="shared" si="14"/>
        <v>56200/71</v>
      </c>
      <c r="F458" s="122" t="s">
        <v>312</v>
      </c>
      <c r="G458" s="122">
        <v>400</v>
      </c>
      <c r="H458" s="122" t="s">
        <v>1220</v>
      </c>
      <c r="I458" s="122">
        <v>0</v>
      </c>
      <c r="J458" t="str">
        <f>VLOOKUP(E458,SPESA!$J$5:$K$1293,2,0)</f>
        <v>F.P.V. SPESE DI GESTIONE SCUOLA MATERNA - PRESTAZIONE DI SERVIZI</v>
      </c>
      <c r="K458">
        <f>VLOOKUP(E458,SPESA!$J$7:$AS$1293,36,0)</f>
        <v>0</v>
      </c>
      <c r="L458" s="130">
        <f t="shared" si="15"/>
        <v>0</v>
      </c>
    </row>
    <row r="459" spans="1:12">
      <c r="A459" s="122" t="s">
        <v>1163</v>
      </c>
      <c r="B459" s="122" t="s">
        <v>1468</v>
      </c>
      <c r="C459" s="122">
        <v>56408</v>
      </c>
      <c r="D459" s="122">
        <v>0</v>
      </c>
      <c r="E459" s="122" t="str">
        <f t="shared" si="14"/>
        <v>56408/0</v>
      </c>
      <c r="F459" s="122" t="s">
        <v>313</v>
      </c>
      <c r="G459" s="122">
        <v>402</v>
      </c>
      <c r="H459" s="122" t="s">
        <v>1226</v>
      </c>
      <c r="I459" s="122">
        <v>300.18</v>
      </c>
      <c r="J459" t="str">
        <f>VLOOKUP(E459,SPESA!$J$5:$K$1293,2,0)</f>
        <v>ALTRI BENI DIVERSI</v>
      </c>
      <c r="K459">
        <f>VLOOKUP(E459,SPESA!$J$7:$AS$1293,36,0)</f>
        <v>300.18</v>
      </c>
      <c r="L459" s="130">
        <f t="shared" si="15"/>
        <v>0</v>
      </c>
    </row>
    <row r="460" spans="1:12" hidden="1">
      <c r="A460" s="122" t="s">
        <v>1163</v>
      </c>
      <c r="B460" s="122" t="s">
        <v>1466</v>
      </c>
      <c r="C460" s="122">
        <v>56408</v>
      </c>
      <c r="D460" s="122">
        <v>71</v>
      </c>
      <c r="E460" s="122" t="str">
        <f t="shared" si="14"/>
        <v>56408/71</v>
      </c>
      <c r="F460" s="122" t="s">
        <v>314</v>
      </c>
      <c r="G460" s="122">
        <v>402</v>
      </c>
      <c r="H460" s="122" t="s">
        <v>1226</v>
      </c>
      <c r="I460" s="122">
        <v>0</v>
      </c>
      <c r="J460" t="str">
        <f>VLOOKUP(E460,SPESA!$J$5:$K$1293,2,0)</f>
        <v>F.P.V. ALTRI BENI DIVERSI</v>
      </c>
      <c r="K460">
        <f>VLOOKUP(E460,SPESA!$J$7:$AS$1293,36,0)</f>
        <v>0</v>
      </c>
      <c r="L460" s="130">
        <f t="shared" si="15"/>
        <v>0</v>
      </c>
    </row>
    <row r="461" spans="1:12">
      <c r="A461" s="122" t="s">
        <v>1163</v>
      </c>
      <c r="B461" s="122" t="s">
        <v>1469</v>
      </c>
      <c r="C461" s="122">
        <v>56800</v>
      </c>
      <c r="D461" s="122">
        <v>2</v>
      </c>
      <c r="E461" s="122" t="str">
        <f t="shared" si="14"/>
        <v>56800/2</v>
      </c>
      <c r="F461" s="122" t="s">
        <v>315</v>
      </c>
      <c r="G461" s="122">
        <v>202</v>
      </c>
      <c r="H461" s="122" t="s">
        <v>1191</v>
      </c>
      <c r="I461" s="122">
        <v>250</v>
      </c>
      <c r="J461" t="str">
        <f>VLOOKUP(E461,SPESA!$J$5:$K$1293,2,0)</f>
        <v>SPURGO POZZETTI</v>
      </c>
      <c r="K461">
        <f>VLOOKUP(E461,SPESA!$J$7:$AS$1293,36,0)</f>
        <v>250</v>
      </c>
      <c r="L461" s="130">
        <f t="shared" si="15"/>
        <v>0</v>
      </c>
    </row>
    <row r="462" spans="1:12" hidden="1">
      <c r="A462" s="122" t="s">
        <v>1163</v>
      </c>
      <c r="B462" s="122" t="s">
        <v>1469</v>
      </c>
      <c r="C462" s="122">
        <v>56800</v>
      </c>
      <c r="D462" s="122">
        <v>9</v>
      </c>
      <c r="E462" s="122" t="str">
        <f t="shared" si="14"/>
        <v>56800/9</v>
      </c>
      <c r="F462" s="122" t="s">
        <v>316</v>
      </c>
      <c r="G462" s="122">
        <v>202</v>
      </c>
      <c r="H462" s="122" t="s">
        <v>1191</v>
      </c>
      <c r="I462" s="122">
        <v>0</v>
      </c>
      <c r="J462" t="str">
        <f>VLOOKUP(E462,SPESA!$J$5:$K$1293,2,0)</f>
        <v>MANUTENZIONE IMPIANTO FOTOVOLTAICO SCUOLA DELL'INFANZIA</v>
      </c>
      <c r="K462">
        <f>VLOOKUP(E462,SPESA!$J$7:$AS$1293,36,0)</f>
        <v>0</v>
      </c>
      <c r="L462" s="130">
        <f t="shared" si="15"/>
        <v>0</v>
      </c>
    </row>
    <row r="463" spans="1:12">
      <c r="A463" s="122" t="s">
        <v>1163</v>
      </c>
      <c r="B463" s="122" t="s">
        <v>1470</v>
      </c>
      <c r="C463" s="122">
        <v>56800</v>
      </c>
      <c r="D463" s="122">
        <v>10</v>
      </c>
      <c r="E463" s="122" t="str">
        <f t="shared" si="14"/>
        <v>56800/10</v>
      </c>
      <c r="F463" s="122" t="s">
        <v>317</v>
      </c>
      <c r="G463" s="122">
        <v>402</v>
      </c>
      <c r="H463" s="122" t="s">
        <v>1226</v>
      </c>
      <c r="I463" s="122">
        <v>600</v>
      </c>
      <c r="J463" t="str">
        <f>VLOOKUP(E463,SPESA!$J$5:$K$1293,2,0)</f>
        <v>SPESE DIVERSE - PRESTAZIONE DI SERVIZI MANUTENZIONE PATRIMONIO</v>
      </c>
      <c r="K463">
        <f>VLOOKUP(E463,SPESA!$J$7:$AS$1293,36,0)</f>
        <v>600</v>
      </c>
      <c r="L463" s="130">
        <f t="shared" si="15"/>
        <v>0</v>
      </c>
    </row>
    <row r="464" spans="1:12" hidden="1">
      <c r="A464" s="122" t="s">
        <v>1163</v>
      </c>
      <c r="B464" s="122" t="s">
        <v>1467</v>
      </c>
      <c r="C464" s="122">
        <v>56800</v>
      </c>
      <c r="D464" s="122">
        <v>52</v>
      </c>
      <c r="E464" s="122" t="str">
        <f t="shared" si="14"/>
        <v>56800/52</v>
      </c>
      <c r="F464" s="122" t="s">
        <v>1471</v>
      </c>
      <c r="G464" s="122">
        <v>202</v>
      </c>
      <c r="H464" s="122" t="s">
        <v>1191</v>
      </c>
      <c r="I464" s="122">
        <v>0</v>
      </c>
      <c r="J464" t="e">
        <f>VLOOKUP(E464,SPESA!$J$5:$K$1293,2,0)</f>
        <v>#N/A</v>
      </c>
      <c r="L464" s="130">
        <f t="shared" si="15"/>
        <v>0</v>
      </c>
    </row>
    <row r="465" spans="1:12" hidden="1">
      <c r="A465" s="122" t="s">
        <v>1163</v>
      </c>
      <c r="B465" s="122" t="s">
        <v>1467</v>
      </c>
      <c r="C465" s="122">
        <v>56800</v>
      </c>
      <c r="D465" s="122">
        <v>59</v>
      </c>
      <c r="E465" s="122" t="str">
        <f t="shared" si="14"/>
        <v>56800/59</v>
      </c>
      <c r="F465" s="122" t="s">
        <v>1472</v>
      </c>
      <c r="G465" s="122">
        <v>202</v>
      </c>
      <c r="H465" s="122" t="s">
        <v>1191</v>
      </c>
      <c r="I465" s="122">
        <v>0</v>
      </c>
      <c r="J465" t="e">
        <f>VLOOKUP(E465,SPESA!$J$5:$K$1293,2,0)</f>
        <v>#N/A</v>
      </c>
      <c r="L465" s="130">
        <f t="shared" si="15"/>
        <v>0</v>
      </c>
    </row>
    <row r="466" spans="1:12" hidden="1">
      <c r="A466" s="122" t="s">
        <v>1163</v>
      </c>
      <c r="B466" s="122" t="s">
        <v>1466</v>
      </c>
      <c r="C466" s="122">
        <v>56800</v>
      </c>
      <c r="D466" s="122">
        <v>60</v>
      </c>
      <c r="E466" s="122" t="str">
        <f t="shared" si="14"/>
        <v>56800/60</v>
      </c>
      <c r="F466" s="122" t="s">
        <v>318</v>
      </c>
      <c r="G466" s="122">
        <v>402</v>
      </c>
      <c r="H466" s="122" t="s">
        <v>1226</v>
      </c>
      <c r="I466" s="122">
        <v>0</v>
      </c>
      <c r="J466" t="str">
        <f>VLOOKUP(E466,SPESA!$J$5:$K$1293,2,0)</f>
        <v>F.P.V. SPESE DIVERSE - PRESTAZIONE DI SERVIZI MANUTENZIONE PATRIMONIO</v>
      </c>
      <c r="K466">
        <f>VLOOKUP(E466,SPESA!$J$7:$AS$1293,36,0)</f>
        <v>0</v>
      </c>
      <c r="L466" s="130">
        <f t="shared" si="15"/>
        <v>0</v>
      </c>
    </row>
    <row r="467" spans="1:12">
      <c r="A467" s="122" t="s">
        <v>1163</v>
      </c>
      <c r="B467" s="122" t="s">
        <v>1473</v>
      </c>
      <c r="C467" s="122">
        <v>57000</v>
      </c>
      <c r="D467" s="122">
        <v>0</v>
      </c>
      <c r="E467" s="122" t="str">
        <f t="shared" si="14"/>
        <v>57000/0</v>
      </c>
      <c r="F467" s="122" t="s">
        <v>1474</v>
      </c>
      <c r="G467" s="122">
        <v>400</v>
      </c>
      <c r="H467" s="122" t="s">
        <v>1220</v>
      </c>
      <c r="I467" s="123">
        <v>53500</v>
      </c>
      <c r="J467" t="str">
        <f>VLOOKUP(E467,SPESA!$J$5:$K$1293,2,0)</f>
        <v>CONTRIBUTO A SCUOLE MATERNE GESTITE DA PRIVATI O ORDINI RELI GIOSI</v>
      </c>
      <c r="K467">
        <f>VLOOKUP(E467,SPESA!$J$7:$AS$1293,36,0)</f>
        <v>53500</v>
      </c>
      <c r="L467" s="130">
        <f t="shared" si="15"/>
        <v>0</v>
      </c>
    </row>
    <row r="468" spans="1:12" hidden="1">
      <c r="A468" s="122" t="s">
        <v>1163</v>
      </c>
      <c r="B468" s="122" t="s">
        <v>1467</v>
      </c>
      <c r="C468" s="122">
        <v>57000</v>
      </c>
      <c r="D468" s="122">
        <v>71</v>
      </c>
      <c r="E468" s="122" t="str">
        <f t="shared" si="14"/>
        <v>57000/71</v>
      </c>
      <c r="F468" s="122" t="s">
        <v>1475</v>
      </c>
      <c r="G468" s="122">
        <v>400</v>
      </c>
      <c r="H468" s="122" t="s">
        <v>1220</v>
      </c>
      <c r="I468" s="122">
        <v>0</v>
      </c>
      <c r="J468" t="e">
        <f>VLOOKUP(E468,SPESA!$J$5:$K$1293,2,0)</f>
        <v>#N/A</v>
      </c>
      <c r="L468" s="130">
        <f t="shared" si="15"/>
        <v>0</v>
      </c>
    </row>
    <row r="469" spans="1:12">
      <c r="A469" s="122" t="s">
        <v>1163</v>
      </c>
      <c r="B469" s="122" t="s">
        <v>1476</v>
      </c>
      <c r="C469" s="122">
        <v>57100</v>
      </c>
      <c r="D469" s="122">
        <v>0</v>
      </c>
      <c r="E469" s="122" t="str">
        <f t="shared" si="14"/>
        <v>57100/0</v>
      </c>
      <c r="F469" s="122" t="s">
        <v>320</v>
      </c>
      <c r="G469" s="122">
        <v>400</v>
      </c>
      <c r="H469" s="122" t="s">
        <v>1220</v>
      </c>
      <c r="I469" s="123">
        <v>1033</v>
      </c>
      <c r="J469" t="str">
        <f>VLOOKUP(E469,SPESA!$J$5:$K$1293,2,0)</f>
        <v>CONTRIBUTI DIDATTICI</v>
      </c>
      <c r="K469">
        <f>VLOOKUP(E469,SPESA!$J$7:$AS$1293,36,0)</f>
        <v>1033</v>
      </c>
      <c r="L469" s="130">
        <f t="shared" si="15"/>
        <v>0</v>
      </c>
    </row>
    <row r="470" spans="1:12" hidden="1">
      <c r="A470" s="122" t="s">
        <v>1163</v>
      </c>
      <c r="B470" s="122" t="s">
        <v>1467</v>
      </c>
      <c r="C470" s="122">
        <v>57100</v>
      </c>
      <c r="D470" s="122">
        <v>71</v>
      </c>
      <c r="E470" s="122" t="str">
        <f t="shared" si="14"/>
        <v>57100/71</v>
      </c>
      <c r="F470" s="122" t="s">
        <v>1477</v>
      </c>
      <c r="G470" s="122">
        <v>400</v>
      </c>
      <c r="H470" s="122" t="s">
        <v>1220</v>
      </c>
      <c r="I470" s="122">
        <v>0</v>
      </c>
      <c r="J470" t="e">
        <f>VLOOKUP(E470,SPESA!$J$5:$K$1293,2,0)</f>
        <v>#N/A</v>
      </c>
      <c r="L470" s="130">
        <f t="shared" si="15"/>
        <v>0</v>
      </c>
    </row>
    <row r="471" spans="1:12">
      <c r="A471" s="122" t="s">
        <v>1163</v>
      </c>
      <c r="B471" s="122" t="s">
        <v>1478</v>
      </c>
      <c r="C471" s="122">
        <v>57105</v>
      </c>
      <c r="D471" s="122">
        <v>0</v>
      </c>
      <c r="E471" s="122" t="str">
        <f t="shared" si="14"/>
        <v>57105/0</v>
      </c>
      <c r="F471" s="122" t="s">
        <v>1479</v>
      </c>
      <c r="G471" s="122">
        <v>400</v>
      </c>
      <c r="H471" s="122" t="s">
        <v>1220</v>
      </c>
      <c r="I471" s="123">
        <v>2647.4</v>
      </c>
      <c r="J471" t="str">
        <f>VLOOKUP(E471,SPESA!$J$5:$K$1293,2,0)</f>
        <v>SISTEMA INTEGRATO ZERO SEI ANNI</v>
      </c>
      <c r="K471">
        <f>VLOOKUP(E471,SPESA!$J$7:$AS$1293,36,0)</f>
        <v>2647.4</v>
      </c>
      <c r="L471" s="130">
        <f t="shared" si="15"/>
        <v>0</v>
      </c>
    </row>
    <row r="472" spans="1:12" hidden="1">
      <c r="A472" s="122" t="s">
        <v>1163</v>
      </c>
      <c r="B472" s="122" t="s">
        <v>1296</v>
      </c>
      <c r="C472" s="122">
        <v>57105</v>
      </c>
      <c r="D472" s="122">
        <v>71</v>
      </c>
      <c r="E472" s="122" t="str">
        <f t="shared" si="14"/>
        <v>57105/71</v>
      </c>
      <c r="F472" s="122" t="s">
        <v>1480</v>
      </c>
      <c r="G472" s="122">
        <v>400</v>
      </c>
      <c r="H472" s="122" t="s">
        <v>1220</v>
      </c>
      <c r="I472" s="122">
        <v>0</v>
      </c>
      <c r="J472" t="e">
        <f>VLOOKUP(E472,SPESA!$J$5:$K$1293,2,0)</f>
        <v>#N/A</v>
      </c>
      <c r="L472" s="130">
        <f t="shared" si="15"/>
        <v>0</v>
      </c>
    </row>
    <row r="473" spans="1:12">
      <c r="A473" s="122" t="s">
        <v>1163</v>
      </c>
      <c r="B473" s="122" t="s">
        <v>1476</v>
      </c>
      <c r="C473" s="122">
        <v>57110</v>
      </c>
      <c r="D473" s="122">
        <v>0</v>
      </c>
      <c r="E473" s="122" t="str">
        <f t="shared" si="14"/>
        <v>57110/0</v>
      </c>
      <c r="F473" s="122" t="s">
        <v>321</v>
      </c>
      <c r="G473" s="122">
        <v>400</v>
      </c>
      <c r="H473" s="122" t="s">
        <v>1220</v>
      </c>
      <c r="I473" s="123">
        <v>2500</v>
      </c>
      <c r="J473" t="str">
        <f>VLOOKUP(E473,SPESA!$J$5:$K$1293,2,0)</f>
        <v>ATTIVITA' DI ANIMAZIONE TRASFERIMENTI</v>
      </c>
      <c r="K473">
        <f>VLOOKUP(E473,SPESA!$J$7:$AS$1293,36,0)</f>
        <v>2500</v>
      </c>
      <c r="L473" s="130">
        <f t="shared" si="15"/>
        <v>0</v>
      </c>
    </row>
    <row r="474" spans="1:12" hidden="1">
      <c r="A474" s="122" t="s">
        <v>1163</v>
      </c>
      <c r="B474" s="122" t="s">
        <v>1467</v>
      </c>
      <c r="C474" s="122">
        <v>57110</v>
      </c>
      <c r="D474" s="122">
        <v>71</v>
      </c>
      <c r="E474" s="122" t="str">
        <f t="shared" si="14"/>
        <v>57110/71</v>
      </c>
      <c r="F474" s="122" t="s">
        <v>1481</v>
      </c>
      <c r="G474" s="122">
        <v>400</v>
      </c>
      <c r="H474" s="122" t="s">
        <v>1220</v>
      </c>
      <c r="I474" s="122">
        <v>0</v>
      </c>
      <c r="J474" t="e">
        <f>VLOOKUP(E474,SPESA!$J$5:$K$1293,2,0)</f>
        <v>#N/A</v>
      </c>
      <c r="L474" s="130">
        <f t="shared" si="15"/>
        <v>0</v>
      </c>
    </row>
    <row r="475" spans="1:12">
      <c r="A475" s="122" t="s">
        <v>1163</v>
      </c>
      <c r="B475" s="122" t="s">
        <v>1482</v>
      </c>
      <c r="C475" s="122">
        <v>57115</v>
      </c>
      <c r="D475" s="122">
        <v>0</v>
      </c>
      <c r="E475" s="122" t="str">
        <f t="shared" si="14"/>
        <v>57115/0</v>
      </c>
      <c r="F475" s="122" t="s">
        <v>322</v>
      </c>
      <c r="G475" s="122">
        <v>400</v>
      </c>
      <c r="H475" s="122" t="s">
        <v>1220</v>
      </c>
      <c r="I475" s="123">
        <v>1000</v>
      </c>
      <c r="J475" t="str">
        <f>VLOOKUP(E475,SPESA!$J$5:$K$1293,2,0)</f>
        <v>CONTRIBUTO ACQUISTO MATERIALE PULIZIA</v>
      </c>
      <c r="K475">
        <f>VLOOKUP(E475,SPESA!$J$7:$AS$1293,36,0)</f>
        <v>1000</v>
      </c>
      <c r="L475" s="130">
        <f t="shared" si="15"/>
        <v>0</v>
      </c>
    </row>
    <row r="476" spans="1:12" hidden="1">
      <c r="A476" s="122" t="s">
        <v>1163</v>
      </c>
      <c r="B476" s="122" t="s">
        <v>1467</v>
      </c>
      <c r="C476" s="122">
        <v>57115</v>
      </c>
      <c r="D476" s="122">
        <v>71</v>
      </c>
      <c r="E476" s="122" t="str">
        <f t="shared" si="14"/>
        <v>57115/71</v>
      </c>
      <c r="F476" s="122" t="s">
        <v>1483</v>
      </c>
      <c r="G476" s="122">
        <v>400</v>
      </c>
      <c r="H476" s="122" t="s">
        <v>1220</v>
      </c>
      <c r="I476" s="122">
        <v>0</v>
      </c>
      <c r="J476" t="e">
        <f>VLOOKUP(E476,SPESA!$J$5:$K$1293,2,0)</f>
        <v>#N/A</v>
      </c>
      <c r="L476" s="130">
        <f t="shared" si="15"/>
        <v>0</v>
      </c>
    </row>
    <row r="477" spans="1:12" hidden="1">
      <c r="A477" s="122" t="s">
        <v>1163</v>
      </c>
      <c r="B477" s="122" t="s">
        <v>1484</v>
      </c>
      <c r="C477" s="122">
        <v>57200</v>
      </c>
      <c r="D477" s="122">
        <v>0</v>
      </c>
      <c r="E477" s="122" t="str">
        <f t="shared" si="14"/>
        <v>57200/0</v>
      </c>
      <c r="F477" s="122" t="s">
        <v>323</v>
      </c>
      <c r="G477" s="122">
        <v>350</v>
      </c>
      <c r="H477" s="122" t="s">
        <v>1178</v>
      </c>
      <c r="I477" s="122">
        <v>0</v>
      </c>
      <c r="J477" t="str">
        <f>VLOOKUP(E477,SPESA!$J$5:$K$1293,2,0)</f>
        <v>INTERESSI PASSIVI ED ONERI SU MUTUI</v>
      </c>
      <c r="K477">
        <f>VLOOKUP(E477,SPESA!$J$7:$AS$1293,36,0)</f>
        <v>0</v>
      </c>
      <c r="L477" s="130">
        <f t="shared" si="15"/>
        <v>0</v>
      </c>
    </row>
    <row r="478" spans="1:12" hidden="1">
      <c r="A478" s="122" t="s">
        <v>1163</v>
      </c>
      <c r="B478" s="122" t="s">
        <v>1485</v>
      </c>
      <c r="C478" s="122">
        <v>57200</v>
      </c>
      <c r="D478" s="122">
        <v>1</v>
      </c>
      <c r="E478" s="122" t="str">
        <f t="shared" si="14"/>
        <v>57200/1</v>
      </c>
      <c r="F478" s="122" t="s">
        <v>324</v>
      </c>
      <c r="G478" s="122">
        <v>350</v>
      </c>
      <c r="H478" s="122" t="s">
        <v>1178</v>
      </c>
      <c r="I478" s="122">
        <v>0</v>
      </c>
      <c r="J478" t="str">
        <f>VLOOKUP(E478,SPESA!$J$5:$K$1293,2,0)</f>
        <v>INTERESSI PASSIVI B.O.C.</v>
      </c>
      <c r="K478">
        <f>VLOOKUP(E478,SPESA!$J$7:$AS$1293,36,0)</f>
        <v>0</v>
      </c>
      <c r="L478" s="130">
        <f t="shared" si="15"/>
        <v>0</v>
      </c>
    </row>
    <row r="479" spans="1:12" hidden="1">
      <c r="A479" s="122" t="s">
        <v>1163</v>
      </c>
      <c r="B479" s="122" t="s">
        <v>1467</v>
      </c>
      <c r="C479" s="122">
        <v>57200</v>
      </c>
      <c r="D479" s="122">
        <v>51</v>
      </c>
      <c r="E479" s="122" t="str">
        <f t="shared" si="14"/>
        <v>57200/51</v>
      </c>
      <c r="F479" s="122" t="s">
        <v>1486</v>
      </c>
      <c r="G479" s="122">
        <v>350</v>
      </c>
      <c r="H479" s="122" t="s">
        <v>1178</v>
      </c>
      <c r="I479" s="122">
        <v>0</v>
      </c>
      <c r="J479" t="e">
        <f>VLOOKUP(E479,SPESA!$J$5:$K$1293,2,0)</f>
        <v>#N/A</v>
      </c>
      <c r="L479" s="130">
        <f t="shared" si="15"/>
        <v>0</v>
      </c>
    </row>
    <row r="480" spans="1:12" hidden="1">
      <c r="A480" s="122" t="s">
        <v>1163</v>
      </c>
      <c r="B480" s="122" t="s">
        <v>1467</v>
      </c>
      <c r="C480" s="122">
        <v>57200</v>
      </c>
      <c r="D480" s="122">
        <v>71</v>
      </c>
      <c r="E480" s="122" t="str">
        <f t="shared" si="14"/>
        <v>57200/71</v>
      </c>
      <c r="F480" s="122" t="s">
        <v>1487</v>
      </c>
      <c r="G480" s="122">
        <v>350</v>
      </c>
      <c r="H480" s="122" t="s">
        <v>1178</v>
      </c>
      <c r="I480" s="122">
        <v>0</v>
      </c>
      <c r="J480" t="e">
        <f>VLOOKUP(E480,SPESA!$J$5:$K$1293,2,0)</f>
        <v>#N/A</v>
      </c>
      <c r="L480" s="130">
        <f t="shared" si="15"/>
        <v>0</v>
      </c>
    </row>
    <row r="481" spans="1:12" hidden="1">
      <c r="A481" s="122" t="s">
        <v>1163</v>
      </c>
      <c r="B481" s="122" t="s">
        <v>1488</v>
      </c>
      <c r="C481" s="122">
        <v>58207</v>
      </c>
      <c r="D481" s="122">
        <v>0</v>
      </c>
      <c r="E481" s="122" t="str">
        <f t="shared" si="14"/>
        <v>58207/0</v>
      </c>
      <c r="F481" s="122" t="s">
        <v>325</v>
      </c>
      <c r="G481" s="122">
        <v>402</v>
      </c>
      <c r="H481" s="122" t="s">
        <v>1226</v>
      </c>
      <c r="I481" s="122">
        <v>0</v>
      </c>
      <c r="J481" t="str">
        <f>VLOOKUP(E481,SPESA!$J$5:$K$1293,2,0)</f>
        <v>ACQUISTO ALTRI BENI DI CONSUMO</v>
      </c>
      <c r="K481">
        <f>VLOOKUP(E481,SPESA!$J$7:$AS$1293,36,0)</f>
        <v>0</v>
      </c>
      <c r="L481" s="130">
        <f t="shared" si="15"/>
        <v>0</v>
      </c>
    </row>
    <row r="482" spans="1:12" hidden="1">
      <c r="A482" s="122" t="s">
        <v>1163</v>
      </c>
      <c r="B482" s="122" t="s">
        <v>1489</v>
      </c>
      <c r="C482" s="122">
        <v>58207</v>
      </c>
      <c r="D482" s="122">
        <v>71</v>
      </c>
      <c r="E482" s="122" t="str">
        <f t="shared" si="14"/>
        <v>58207/71</v>
      </c>
      <c r="F482" s="122" t="s">
        <v>1490</v>
      </c>
      <c r="G482" s="122">
        <v>402</v>
      </c>
      <c r="H482" s="122" t="s">
        <v>1226</v>
      </c>
      <c r="I482" s="122">
        <v>0</v>
      </c>
      <c r="J482" t="e">
        <f>VLOOKUP(E482,SPESA!$J$5:$K$1293,2,0)</f>
        <v>#N/A</v>
      </c>
      <c r="L482" s="130">
        <f t="shared" si="15"/>
        <v>0</v>
      </c>
    </row>
    <row r="483" spans="1:12">
      <c r="A483" s="122" t="s">
        <v>1163</v>
      </c>
      <c r="B483" s="122" t="s">
        <v>1488</v>
      </c>
      <c r="C483" s="122">
        <v>58400</v>
      </c>
      <c r="D483" s="122">
        <v>0</v>
      </c>
      <c r="E483" s="122" t="str">
        <f t="shared" si="14"/>
        <v>58400/0</v>
      </c>
      <c r="F483" s="122" t="s">
        <v>326</v>
      </c>
      <c r="G483" s="122">
        <v>402</v>
      </c>
      <c r="H483" s="122" t="s">
        <v>1226</v>
      </c>
      <c r="I483" s="123">
        <v>14400</v>
      </c>
      <c r="J483" t="str">
        <f>VLOOKUP(E483,SPESA!$J$5:$K$1293,2,0)</f>
        <v>FORNITURA GRATUITA LIBRI SCOLASTICI AGLI ALUNNI - ACQUISTO</v>
      </c>
      <c r="K483">
        <f>VLOOKUP(E483,SPESA!$J$7:$AS$1293,36,0)</f>
        <v>14400</v>
      </c>
      <c r="L483" s="130">
        <f t="shared" si="15"/>
        <v>0</v>
      </c>
    </row>
    <row r="484" spans="1:12" hidden="1">
      <c r="A484" s="122" t="s">
        <v>1163</v>
      </c>
      <c r="B484" s="122" t="s">
        <v>1491</v>
      </c>
      <c r="C484" s="122">
        <v>58400</v>
      </c>
      <c r="D484" s="122">
        <v>71</v>
      </c>
      <c r="E484" s="122" t="str">
        <f t="shared" si="14"/>
        <v>58400/71</v>
      </c>
      <c r="F484" s="122" t="s">
        <v>327</v>
      </c>
      <c r="G484" s="122">
        <v>402</v>
      </c>
      <c r="H484" s="122" t="s">
        <v>1226</v>
      </c>
      <c r="I484" s="122">
        <v>0</v>
      </c>
      <c r="J484" t="str">
        <f>VLOOKUP(E484,SPESA!$J$5:$K$1293,2,0)</f>
        <v>F.P.V. FORNITURA GRATUITA LIBRI SCOLASTICI AGLI ALUNNI - ACQUISTO</v>
      </c>
      <c r="K484">
        <f>VLOOKUP(E484,SPESA!$J$7:$AS$1293,36,0)</f>
        <v>0</v>
      </c>
      <c r="L484" s="130">
        <f t="shared" si="15"/>
        <v>0</v>
      </c>
    </row>
    <row r="485" spans="1:12">
      <c r="A485" s="122" t="s">
        <v>1163</v>
      </c>
      <c r="B485" s="122" t="s">
        <v>1492</v>
      </c>
      <c r="C485" s="122">
        <v>59200</v>
      </c>
      <c r="D485" s="122">
        <v>2</v>
      </c>
      <c r="E485" s="122" t="str">
        <f t="shared" si="14"/>
        <v>59200/2</v>
      </c>
      <c r="F485" s="122" t="s">
        <v>32</v>
      </c>
      <c r="G485" s="122">
        <v>354</v>
      </c>
      <c r="H485" s="122" t="s">
        <v>1175</v>
      </c>
      <c r="I485" s="123">
        <v>2920</v>
      </c>
      <c r="J485" t="str">
        <f>VLOOKUP(E485,SPESA!$J$5:$K$1293,2,0)</f>
        <v>SPESE TELEFONICHE - UTENZE</v>
      </c>
      <c r="K485">
        <f>VLOOKUP(E485,SPESA!$J$7:$AS$1293,36,0)</f>
        <v>2920</v>
      </c>
      <c r="L485" s="130">
        <f t="shared" si="15"/>
        <v>0</v>
      </c>
    </row>
    <row r="486" spans="1:12">
      <c r="A486" s="122" t="s">
        <v>1163</v>
      </c>
      <c r="B486" s="122" t="s">
        <v>1493</v>
      </c>
      <c r="C486" s="122">
        <v>59200</v>
      </c>
      <c r="D486" s="122">
        <v>3</v>
      </c>
      <c r="E486" s="122" t="str">
        <f t="shared" si="14"/>
        <v>59200/3</v>
      </c>
      <c r="F486" s="122" t="s">
        <v>79</v>
      </c>
      <c r="G486" s="122">
        <v>354</v>
      </c>
      <c r="H486" s="122" t="s">
        <v>1175</v>
      </c>
      <c r="I486" s="123">
        <v>16055</v>
      </c>
      <c r="J486" t="str">
        <f>VLOOKUP(E486,SPESA!$J$5:$K$1293,2,0)</f>
        <v>SPESE ENERGIA ELETTRICA - UTENZE</v>
      </c>
      <c r="K486">
        <f>VLOOKUP(E486,SPESA!$J$7:$AS$1293,36,0)</f>
        <v>16055</v>
      </c>
      <c r="L486" s="130">
        <f t="shared" si="15"/>
        <v>0</v>
      </c>
    </row>
    <row r="487" spans="1:12">
      <c r="A487" s="122" t="s">
        <v>1163</v>
      </c>
      <c r="B487" s="122" t="s">
        <v>1494</v>
      </c>
      <c r="C487" s="122">
        <v>59200</v>
      </c>
      <c r="D487" s="122">
        <v>4</v>
      </c>
      <c r="E487" s="122" t="str">
        <f t="shared" si="14"/>
        <v>59200/4</v>
      </c>
      <c r="F487" s="122" t="s">
        <v>80</v>
      </c>
      <c r="G487" s="122">
        <v>202</v>
      </c>
      <c r="H487" s="122" t="s">
        <v>1191</v>
      </c>
      <c r="I487" s="123">
        <v>28500</v>
      </c>
      <c r="J487" t="str">
        <f>VLOOKUP(E487,SPESA!$J$5:$K$1293,2,0)</f>
        <v>SPESE RISCALDAMENTO - UTENZE</v>
      </c>
      <c r="K487">
        <f>VLOOKUP(E487,SPESA!$J$7:$AS$1293,36,0)</f>
        <v>28500</v>
      </c>
      <c r="L487" s="130">
        <f t="shared" si="15"/>
        <v>0</v>
      </c>
    </row>
    <row r="488" spans="1:12">
      <c r="A488" s="122" t="s">
        <v>1163</v>
      </c>
      <c r="B488" s="122" t="s">
        <v>1495</v>
      </c>
      <c r="C488" s="122">
        <v>59200</v>
      </c>
      <c r="D488" s="122">
        <v>5</v>
      </c>
      <c r="E488" s="122" t="str">
        <f t="shared" si="14"/>
        <v>59200/5</v>
      </c>
      <c r="F488" s="122" t="s">
        <v>81</v>
      </c>
      <c r="G488" s="122">
        <v>354</v>
      </c>
      <c r="H488" s="122" t="s">
        <v>1175</v>
      </c>
      <c r="I488" s="123">
        <v>10000</v>
      </c>
      <c r="J488" t="str">
        <f>VLOOKUP(E488,SPESA!$J$5:$K$1293,2,0)</f>
        <v>SPESE ACQUA - UTENZE</v>
      </c>
      <c r="K488">
        <f>VLOOKUP(E488,SPESA!$J$7:$AS$1293,36,0)</f>
        <v>10000</v>
      </c>
      <c r="L488" s="130">
        <f t="shared" si="15"/>
        <v>0</v>
      </c>
    </row>
    <row r="489" spans="1:12">
      <c r="A489" s="122" t="s">
        <v>1163</v>
      </c>
      <c r="B489" s="122" t="s">
        <v>1496</v>
      </c>
      <c r="C489" s="122">
        <v>59200</v>
      </c>
      <c r="D489" s="122">
        <v>7</v>
      </c>
      <c r="E489" s="122" t="str">
        <f t="shared" si="14"/>
        <v>59200/7</v>
      </c>
      <c r="F489" s="122" t="s">
        <v>83</v>
      </c>
      <c r="G489" s="122">
        <v>354</v>
      </c>
      <c r="H489" s="122" t="s">
        <v>1175</v>
      </c>
      <c r="I489" s="123">
        <v>3192.94</v>
      </c>
      <c r="J489" t="str">
        <f>VLOOKUP(E489,SPESA!$J$5:$K$1293,2,0)</f>
        <v>SPESE PER ASSICURAZIONI</v>
      </c>
      <c r="K489">
        <f>VLOOKUP(E489,SPESA!$J$7:$AS$1293,36,0)</f>
        <v>3192.94</v>
      </c>
      <c r="L489" s="130">
        <f t="shared" si="15"/>
        <v>0</v>
      </c>
    </row>
    <row r="490" spans="1:12" hidden="1">
      <c r="A490" s="122" t="s">
        <v>1163</v>
      </c>
      <c r="B490" s="122" t="s">
        <v>1491</v>
      </c>
      <c r="C490" s="122">
        <v>59200</v>
      </c>
      <c r="D490" s="122">
        <v>52</v>
      </c>
      <c r="E490" s="122" t="str">
        <f t="shared" si="14"/>
        <v>59200/52</v>
      </c>
      <c r="F490" s="122" t="s">
        <v>37</v>
      </c>
      <c r="G490" s="122">
        <v>354</v>
      </c>
      <c r="H490" s="122" t="s">
        <v>1175</v>
      </c>
      <c r="I490" s="122">
        <v>0</v>
      </c>
      <c r="J490" t="str">
        <f>VLOOKUP(E490,SPESA!$J$5:$K$1293,2,0)</f>
        <v>F.P.V. SPESE TELEFONICHE - UTENZE</v>
      </c>
      <c r="K490">
        <f>VLOOKUP(E490,SPESA!$J$7:$AS$1293,36,0)</f>
        <v>0</v>
      </c>
      <c r="L490" s="130">
        <f t="shared" si="15"/>
        <v>0</v>
      </c>
    </row>
    <row r="491" spans="1:12" hidden="1">
      <c r="A491" s="122" t="s">
        <v>1163</v>
      </c>
      <c r="B491" s="122" t="s">
        <v>1491</v>
      </c>
      <c r="C491" s="122">
        <v>59200</v>
      </c>
      <c r="D491" s="122">
        <v>53</v>
      </c>
      <c r="E491" s="122" t="str">
        <f t="shared" si="14"/>
        <v>59200/53</v>
      </c>
      <c r="F491" s="122" t="s">
        <v>86</v>
      </c>
      <c r="G491" s="122">
        <v>354</v>
      </c>
      <c r="H491" s="122" t="s">
        <v>1175</v>
      </c>
      <c r="I491" s="122">
        <v>0</v>
      </c>
      <c r="J491" t="str">
        <f>VLOOKUP(E491,SPESA!$J$5:$K$1293,2,0)</f>
        <v>F.P.V. SPESE ENERGIA ELETTRICA - UTENZE</v>
      </c>
      <c r="K491">
        <f>VLOOKUP(E491,SPESA!$J$7:$AS$1293,36,0)</f>
        <v>0</v>
      </c>
      <c r="L491" s="130">
        <f t="shared" si="15"/>
        <v>0</v>
      </c>
    </row>
    <row r="492" spans="1:12" hidden="1">
      <c r="A492" s="122" t="s">
        <v>1163</v>
      </c>
      <c r="B492" s="122" t="s">
        <v>1491</v>
      </c>
      <c r="C492" s="122">
        <v>59200</v>
      </c>
      <c r="D492" s="122">
        <v>54</v>
      </c>
      <c r="E492" s="122" t="str">
        <f t="shared" si="14"/>
        <v>59200/54</v>
      </c>
      <c r="F492" s="122" t="s">
        <v>87</v>
      </c>
      <c r="G492" s="122">
        <v>202</v>
      </c>
      <c r="H492" s="122" t="s">
        <v>1191</v>
      </c>
      <c r="I492" s="122">
        <v>0</v>
      </c>
      <c r="J492" t="str">
        <f>VLOOKUP(E492,SPESA!$J$5:$K$1293,2,0)</f>
        <v>F.P.V. SPESE RISCALDAMENTO - UTENZE</v>
      </c>
      <c r="K492">
        <f>VLOOKUP(E492,SPESA!$J$7:$AS$1293,36,0)</f>
        <v>0</v>
      </c>
      <c r="L492" s="130">
        <f t="shared" si="15"/>
        <v>0</v>
      </c>
    </row>
    <row r="493" spans="1:12" hidden="1">
      <c r="A493" s="122" t="s">
        <v>1163</v>
      </c>
      <c r="B493" s="122" t="s">
        <v>1491</v>
      </c>
      <c r="C493" s="122">
        <v>59200</v>
      </c>
      <c r="D493" s="122">
        <v>55</v>
      </c>
      <c r="E493" s="122" t="str">
        <f t="shared" si="14"/>
        <v>59200/55</v>
      </c>
      <c r="F493" s="122" t="s">
        <v>88</v>
      </c>
      <c r="G493" s="122">
        <v>354</v>
      </c>
      <c r="H493" s="122" t="s">
        <v>1175</v>
      </c>
      <c r="I493" s="122">
        <v>0</v>
      </c>
      <c r="J493" t="str">
        <f>VLOOKUP(E493,SPESA!$J$5:$K$1293,2,0)</f>
        <v>F.P.V. SPESE ACQUA - UTENZE</v>
      </c>
      <c r="K493">
        <f>VLOOKUP(E493,SPESA!$J$7:$AS$1293,36,0)</f>
        <v>0</v>
      </c>
      <c r="L493" s="130">
        <f t="shared" si="15"/>
        <v>0</v>
      </c>
    </row>
    <row r="494" spans="1:12" hidden="1">
      <c r="A494" s="122" t="s">
        <v>1163</v>
      </c>
      <c r="B494" s="122" t="s">
        <v>1491</v>
      </c>
      <c r="C494" s="122">
        <v>59200</v>
      </c>
      <c r="D494" s="122">
        <v>57</v>
      </c>
      <c r="E494" s="122" t="str">
        <f t="shared" si="14"/>
        <v>59200/57</v>
      </c>
      <c r="F494" s="122" t="s">
        <v>89</v>
      </c>
      <c r="G494" s="122">
        <v>354</v>
      </c>
      <c r="H494" s="122" t="s">
        <v>1175</v>
      </c>
      <c r="I494" s="122">
        <v>0</v>
      </c>
      <c r="J494" t="str">
        <f>VLOOKUP(E494,SPESA!$J$5:$K$1293,2,0)</f>
        <v>F.P.V. SPESE PER ASSICURAZIONI</v>
      </c>
      <c r="K494">
        <f>VLOOKUP(E494,SPESA!$J$7:$AS$1293,36,0)</f>
        <v>0</v>
      </c>
      <c r="L494" s="130">
        <f t="shared" si="15"/>
        <v>0</v>
      </c>
    </row>
    <row r="495" spans="1:12">
      <c r="A495" s="122" t="s">
        <v>1163</v>
      </c>
      <c r="B495" s="122" t="s">
        <v>1497</v>
      </c>
      <c r="C495" s="122">
        <v>59800</v>
      </c>
      <c r="D495" s="122">
        <v>2</v>
      </c>
      <c r="E495" s="122" t="str">
        <f t="shared" si="14"/>
        <v>59800/2</v>
      </c>
      <c r="F495" s="122" t="s">
        <v>315</v>
      </c>
      <c r="G495" s="122">
        <v>202</v>
      </c>
      <c r="H495" s="122" t="s">
        <v>1191</v>
      </c>
      <c r="I495" s="122">
        <v>250</v>
      </c>
      <c r="J495" t="str">
        <f>VLOOKUP(E495,SPESA!$J$5:$K$1293,2,0)</f>
        <v>SPURGO POZZETTI</v>
      </c>
      <c r="K495">
        <f>VLOOKUP(E495,SPESA!$J$7:$AS$1293,36,0)</f>
        <v>250</v>
      </c>
      <c r="L495" s="130">
        <f t="shared" si="15"/>
        <v>0</v>
      </c>
    </row>
    <row r="496" spans="1:12">
      <c r="A496" s="122" t="s">
        <v>1163</v>
      </c>
      <c r="B496" s="122" t="s">
        <v>1498</v>
      </c>
      <c r="C496" s="122">
        <v>59800</v>
      </c>
      <c r="D496" s="122">
        <v>10</v>
      </c>
      <c r="E496" s="122" t="str">
        <f t="shared" si="14"/>
        <v>59800/10</v>
      </c>
      <c r="F496" s="122" t="s">
        <v>328</v>
      </c>
      <c r="G496" s="122">
        <v>402</v>
      </c>
      <c r="H496" s="122" t="s">
        <v>1226</v>
      </c>
      <c r="I496" s="123">
        <v>1444.98</v>
      </c>
      <c r="J496" t="str">
        <f>VLOOKUP(E496,SPESA!$J$5:$K$1293,2,0)</f>
        <v>SPESE DIVERSE - PRESTAZIONE DI SERVIZI GESTIONE PATRIMO COMUNALE</v>
      </c>
      <c r="K496">
        <f>VLOOKUP(E496,SPESA!$J$7:$AS$1293,36,0)</f>
        <v>1444.98</v>
      </c>
      <c r="L496" s="130">
        <f t="shared" si="15"/>
        <v>0</v>
      </c>
    </row>
    <row r="497" spans="1:12" hidden="1">
      <c r="A497" s="122" t="s">
        <v>1163</v>
      </c>
      <c r="B497" s="122" t="s">
        <v>1489</v>
      </c>
      <c r="C497" s="122">
        <v>59800</v>
      </c>
      <c r="D497" s="122">
        <v>52</v>
      </c>
      <c r="E497" s="122" t="str">
        <f t="shared" si="14"/>
        <v>59800/52</v>
      </c>
      <c r="F497" s="122" t="s">
        <v>1471</v>
      </c>
      <c r="G497" s="122">
        <v>202</v>
      </c>
      <c r="H497" s="122" t="s">
        <v>1191</v>
      </c>
      <c r="I497" s="122">
        <v>0</v>
      </c>
      <c r="J497" t="e">
        <f>VLOOKUP(E497,SPESA!$J$5:$K$1293,2,0)</f>
        <v>#N/A</v>
      </c>
      <c r="L497" s="130">
        <f t="shared" si="15"/>
        <v>0</v>
      </c>
    </row>
    <row r="498" spans="1:12" hidden="1">
      <c r="A498" s="122" t="s">
        <v>1163</v>
      </c>
      <c r="B498" s="122" t="s">
        <v>1491</v>
      </c>
      <c r="C498" s="122">
        <v>59800</v>
      </c>
      <c r="D498" s="122">
        <v>60</v>
      </c>
      <c r="E498" s="122" t="str">
        <f t="shared" si="14"/>
        <v>59800/60</v>
      </c>
      <c r="F498" s="122" t="s">
        <v>329</v>
      </c>
      <c r="G498" s="122">
        <v>402</v>
      </c>
      <c r="H498" s="122" t="s">
        <v>1226</v>
      </c>
      <c r="I498" s="122">
        <v>0</v>
      </c>
      <c r="J498" t="str">
        <f>VLOOKUP(E498,SPESA!$J$5:$K$1293,2,0)</f>
        <v>F.P.V. SPESE DIVERSE - PRESTAZIONE DI SERVIZI GESTIONE PATRIMO COMUNALE</v>
      </c>
      <c r="K498">
        <f>VLOOKUP(E498,SPESA!$J$7:$AS$1293,36,0)</f>
        <v>0</v>
      </c>
      <c r="L498" s="130">
        <f t="shared" si="15"/>
        <v>0</v>
      </c>
    </row>
    <row r="499" spans="1:12">
      <c r="A499" s="122" t="s">
        <v>1163</v>
      </c>
      <c r="B499" s="122" t="s">
        <v>1499</v>
      </c>
      <c r="C499" s="122">
        <v>60700</v>
      </c>
      <c r="D499" s="122">
        <v>0</v>
      </c>
      <c r="E499" s="122" t="str">
        <f t="shared" si="14"/>
        <v>60700/0</v>
      </c>
      <c r="F499" s="122" t="s">
        <v>330</v>
      </c>
      <c r="G499" s="122">
        <v>400</v>
      </c>
      <c r="H499" s="122" t="s">
        <v>1220</v>
      </c>
      <c r="I499" s="123">
        <v>2500</v>
      </c>
      <c r="J499" t="str">
        <f>VLOOKUP(E499,SPESA!$J$5:$K$1293,2,0)</f>
        <v>MATERIALE DIDATTICO CONTRIBUTO</v>
      </c>
      <c r="K499">
        <f>VLOOKUP(E499,SPESA!$J$7:$AS$1293,36,0)</f>
        <v>2500</v>
      </c>
      <c r="L499" s="130">
        <f t="shared" si="15"/>
        <v>0</v>
      </c>
    </row>
    <row r="500" spans="1:12" hidden="1">
      <c r="A500" s="122" t="s">
        <v>1163</v>
      </c>
      <c r="B500" s="122" t="s">
        <v>1489</v>
      </c>
      <c r="C500" s="122">
        <v>60700</v>
      </c>
      <c r="D500" s="122">
        <v>71</v>
      </c>
      <c r="E500" s="122" t="str">
        <f t="shared" si="14"/>
        <v>60700/71</v>
      </c>
      <c r="F500" s="122" t="s">
        <v>1500</v>
      </c>
      <c r="G500" s="122">
        <v>400</v>
      </c>
      <c r="H500" s="122" t="s">
        <v>1220</v>
      </c>
      <c r="I500" s="122">
        <v>0</v>
      </c>
      <c r="J500" t="e">
        <f>VLOOKUP(E500,SPESA!$J$5:$K$1293,2,0)</f>
        <v>#N/A</v>
      </c>
      <c r="L500" s="130">
        <f t="shared" si="15"/>
        <v>0</v>
      </c>
    </row>
    <row r="501" spans="1:12">
      <c r="A501" s="122" t="s">
        <v>1163</v>
      </c>
      <c r="B501" s="122" t="s">
        <v>1499</v>
      </c>
      <c r="C501" s="122">
        <v>60705</v>
      </c>
      <c r="D501" s="122">
        <v>0</v>
      </c>
      <c r="E501" s="122" t="str">
        <f t="shared" si="14"/>
        <v>60705/0</v>
      </c>
      <c r="F501" s="122" t="s">
        <v>331</v>
      </c>
      <c r="G501" s="122">
        <v>400</v>
      </c>
      <c r="H501" s="122" t="s">
        <v>1220</v>
      </c>
      <c r="I501" s="123">
        <v>2000</v>
      </c>
      <c r="J501" t="str">
        <f>VLOOKUP(E501,SPESA!$J$5:$K$1293,2,0)</f>
        <v>CONTRIBUTO MATERIALE PULIZIA</v>
      </c>
      <c r="K501">
        <f>VLOOKUP(E501,SPESA!$J$7:$AS$1293,36,0)</f>
        <v>2000</v>
      </c>
      <c r="L501" s="130">
        <f t="shared" si="15"/>
        <v>0</v>
      </c>
    </row>
    <row r="502" spans="1:12" hidden="1">
      <c r="A502" s="122" t="s">
        <v>1163</v>
      </c>
      <c r="B502" s="122" t="s">
        <v>1489</v>
      </c>
      <c r="C502" s="122">
        <v>60705</v>
      </c>
      <c r="D502" s="122">
        <v>71</v>
      </c>
      <c r="E502" s="122" t="str">
        <f t="shared" si="14"/>
        <v>60705/71</v>
      </c>
      <c r="F502" s="122" t="s">
        <v>1501</v>
      </c>
      <c r="G502" s="122">
        <v>400</v>
      </c>
      <c r="H502" s="122" t="s">
        <v>1220</v>
      </c>
      <c r="I502" s="122">
        <v>0</v>
      </c>
      <c r="J502" t="e">
        <f>VLOOKUP(E502,SPESA!$J$5:$K$1293,2,0)</f>
        <v>#N/A</v>
      </c>
      <c r="L502" s="130">
        <f t="shared" si="15"/>
        <v>0</v>
      </c>
    </row>
    <row r="503" spans="1:12">
      <c r="A503" s="122" t="s">
        <v>1163</v>
      </c>
      <c r="B503" s="122" t="s">
        <v>1499</v>
      </c>
      <c r="C503" s="122">
        <v>60710</v>
      </c>
      <c r="D503" s="122">
        <v>0</v>
      </c>
      <c r="E503" s="122" t="str">
        <f t="shared" si="14"/>
        <v>60710/0</v>
      </c>
      <c r="F503" s="122" t="s">
        <v>332</v>
      </c>
      <c r="G503" s="122">
        <v>400</v>
      </c>
      <c r="H503" s="122" t="s">
        <v>1220</v>
      </c>
      <c r="I503" s="123">
        <v>2500</v>
      </c>
      <c r="J503" t="str">
        <f>VLOOKUP(E503,SPESA!$J$5:$K$1293,2,0)</f>
        <v>ATTIVITA' DI ANIMAZIONE TRASFERIMENTO</v>
      </c>
      <c r="K503">
        <f>VLOOKUP(E503,SPESA!$J$7:$AS$1293,36,0)</f>
        <v>2500</v>
      </c>
      <c r="L503" s="130">
        <f t="shared" si="15"/>
        <v>0</v>
      </c>
    </row>
    <row r="504" spans="1:12" hidden="1">
      <c r="A504" s="122" t="s">
        <v>1163</v>
      </c>
      <c r="B504" s="122" t="s">
        <v>1489</v>
      </c>
      <c r="C504" s="122">
        <v>60710</v>
      </c>
      <c r="D504" s="122">
        <v>71</v>
      </c>
      <c r="E504" s="122" t="str">
        <f t="shared" si="14"/>
        <v>60710/71</v>
      </c>
      <c r="F504" s="122" t="s">
        <v>1502</v>
      </c>
      <c r="G504" s="122">
        <v>400</v>
      </c>
      <c r="H504" s="122" t="s">
        <v>1220</v>
      </c>
      <c r="I504" s="122">
        <v>0</v>
      </c>
      <c r="J504" t="e">
        <f>VLOOKUP(E504,SPESA!$J$5:$K$1293,2,0)</f>
        <v>#N/A</v>
      </c>
      <c r="L504" s="130">
        <f t="shared" si="15"/>
        <v>0</v>
      </c>
    </row>
    <row r="505" spans="1:12">
      <c r="A505" s="122" t="s">
        <v>1163</v>
      </c>
      <c r="B505" s="122" t="s">
        <v>1499</v>
      </c>
      <c r="C505" s="122">
        <v>60720</v>
      </c>
      <c r="D505" s="122">
        <v>0</v>
      </c>
      <c r="E505" s="122" t="str">
        <f t="shared" si="14"/>
        <v>60720/0</v>
      </c>
      <c r="F505" s="122" t="s">
        <v>333</v>
      </c>
      <c r="G505" s="122">
        <v>400</v>
      </c>
      <c r="H505" s="122" t="s">
        <v>1220</v>
      </c>
      <c r="I505" s="123">
        <v>2600</v>
      </c>
      <c r="J505" t="str">
        <f>VLOOKUP(E505,SPESA!$J$5:$K$1293,2,0)</f>
        <v>EDUCAZIONE AMBIENTALE E LABORATORIO MUSICA</v>
      </c>
      <c r="K505">
        <f>VLOOKUP(E505,SPESA!$J$7:$AS$1293,36,0)</f>
        <v>2600</v>
      </c>
      <c r="L505" s="130">
        <f t="shared" si="15"/>
        <v>0</v>
      </c>
    </row>
    <row r="506" spans="1:12" hidden="1">
      <c r="A506" s="122" t="s">
        <v>1163</v>
      </c>
      <c r="B506" s="122" t="s">
        <v>1489</v>
      </c>
      <c r="C506" s="122">
        <v>60720</v>
      </c>
      <c r="D506" s="122">
        <v>71</v>
      </c>
      <c r="E506" s="122" t="str">
        <f t="shared" si="14"/>
        <v>60720/71</v>
      </c>
      <c r="F506" s="122" t="s">
        <v>1503</v>
      </c>
      <c r="G506" s="122">
        <v>400</v>
      </c>
      <c r="H506" s="122" t="s">
        <v>1220</v>
      </c>
      <c r="I506" s="122">
        <v>0</v>
      </c>
      <c r="J506" t="e">
        <f>VLOOKUP(E506,SPESA!$J$5:$K$1293,2,0)</f>
        <v>#N/A</v>
      </c>
      <c r="L506" s="130">
        <f t="shared" si="15"/>
        <v>0</v>
      </c>
    </row>
    <row r="507" spans="1:12">
      <c r="A507" s="122" t="s">
        <v>1163</v>
      </c>
      <c r="B507" s="122" t="s">
        <v>1499</v>
      </c>
      <c r="C507" s="122">
        <v>60725</v>
      </c>
      <c r="D507" s="122">
        <v>0</v>
      </c>
      <c r="E507" s="122" t="str">
        <f t="shared" si="14"/>
        <v>60725/0</v>
      </c>
      <c r="F507" s="122" t="s">
        <v>334</v>
      </c>
      <c r="G507" s="122">
        <v>400</v>
      </c>
      <c r="H507" s="122" t="s">
        <v>1220</v>
      </c>
      <c r="I507" s="123">
        <v>1200</v>
      </c>
      <c r="J507" t="str">
        <f>VLOOKUP(E507,SPESA!$J$5:$K$1293,2,0)</f>
        <v>PROGETTO LIBRO GIOCO</v>
      </c>
      <c r="K507">
        <f>VLOOKUP(E507,SPESA!$J$7:$AS$1293,36,0)</f>
        <v>1200</v>
      </c>
      <c r="L507" s="130">
        <f t="shared" si="15"/>
        <v>0</v>
      </c>
    </row>
    <row r="508" spans="1:12" hidden="1">
      <c r="A508" s="122" t="s">
        <v>1163</v>
      </c>
      <c r="B508" s="122" t="s">
        <v>1489</v>
      </c>
      <c r="C508" s="122">
        <v>60725</v>
      </c>
      <c r="D508" s="122">
        <v>71</v>
      </c>
      <c r="E508" s="122" t="str">
        <f t="shared" si="14"/>
        <v>60725/71</v>
      </c>
      <c r="F508" s="122" t="s">
        <v>1504</v>
      </c>
      <c r="G508" s="122">
        <v>400</v>
      </c>
      <c r="H508" s="122" t="s">
        <v>1220</v>
      </c>
      <c r="I508" s="122">
        <v>0</v>
      </c>
      <c r="J508" t="e">
        <f>VLOOKUP(E508,SPESA!$J$5:$K$1293,2,0)</f>
        <v>#N/A</v>
      </c>
      <c r="L508" s="130">
        <f t="shared" si="15"/>
        <v>0</v>
      </c>
    </row>
    <row r="509" spans="1:12">
      <c r="A509" s="122" t="s">
        <v>1163</v>
      </c>
      <c r="B509" s="122" t="s">
        <v>1492</v>
      </c>
      <c r="C509" s="122">
        <v>61200</v>
      </c>
      <c r="D509" s="122">
        <v>2</v>
      </c>
      <c r="E509" s="122" t="str">
        <f t="shared" si="14"/>
        <v>61200/2</v>
      </c>
      <c r="F509" s="122" t="s">
        <v>32</v>
      </c>
      <c r="G509" s="122">
        <v>354</v>
      </c>
      <c r="H509" s="122" t="s">
        <v>1175</v>
      </c>
      <c r="I509" s="123">
        <v>2900</v>
      </c>
      <c r="J509" t="str">
        <f>VLOOKUP(E509,SPESA!$J$5:$K$1293,2,0)</f>
        <v>SPESE TELEFONICHE - UTENZE</v>
      </c>
      <c r="K509">
        <f>VLOOKUP(E509,SPESA!$J$7:$AS$1293,36,0)</f>
        <v>2900</v>
      </c>
      <c r="L509" s="130">
        <f t="shared" si="15"/>
        <v>0</v>
      </c>
    </row>
    <row r="510" spans="1:12">
      <c r="A510" s="122" t="s">
        <v>1163</v>
      </c>
      <c r="B510" s="122" t="s">
        <v>1493</v>
      </c>
      <c r="C510" s="122">
        <v>61200</v>
      </c>
      <c r="D510" s="122">
        <v>3</v>
      </c>
      <c r="E510" s="122" t="str">
        <f t="shared" si="14"/>
        <v>61200/3</v>
      </c>
      <c r="F510" s="122" t="s">
        <v>335</v>
      </c>
      <c r="G510" s="122">
        <v>354</v>
      </c>
      <c r="H510" s="122" t="s">
        <v>1175</v>
      </c>
      <c r="I510" s="123">
        <v>31900</v>
      </c>
      <c r="J510" t="str">
        <f>VLOOKUP(E510,SPESA!$J$5:$K$1293,2,0)</f>
        <v>SPESE ENERGIA ELETTRICA</v>
      </c>
      <c r="K510">
        <f>VLOOKUP(E510,SPESA!$J$7:$AS$1293,36,0)</f>
        <v>31900</v>
      </c>
      <c r="L510" s="130">
        <f t="shared" si="15"/>
        <v>0</v>
      </c>
    </row>
    <row r="511" spans="1:12">
      <c r="A511" s="122" t="s">
        <v>1163</v>
      </c>
      <c r="B511" s="122" t="s">
        <v>1494</v>
      </c>
      <c r="C511" s="122">
        <v>61200</v>
      </c>
      <c r="D511" s="122">
        <v>4</v>
      </c>
      <c r="E511" s="122" t="str">
        <f t="shared" si="14"/>
        <v>61200/4</v>
      </c>
      <c r="F511" s="122" t="s">
        <v>34</v>
      </c>
      <c r="G511" s="122">
        <v>202</v>
      </c>
      <c r="H511" s="122" t="s">
        <v>1191</v>
      </c>
      <c r="I511" s="123">
        <v>22750</v>
      </c>
      <c r="J511" t="str">
        <f>VLOOKUP(E511,SPESA!$J$5:$K$1293,2,0)</f>
        <v>SPESE DI RISCALDAMENTO - UTENZE</v>
      </c>
      <c r="K511">
        <f>VLOOKUP(E511,SPESA!$J$7:$AS$1293,36,0)</f>
        <v>22750</v>
      </c>
      <c r="L511" s="130">
        <f t="shared" si="15"/>
        <v>0</v>
      </c>
    </row>
    <row r="512" spans="1:12">
      <c r="A512" s="122" t="s">
        <v>1163</v>
      </c>
      <c r="B512" s="122" t="s">
        <v>1495</v>
      </c>
      <c r="C512" s="122">
        <v>61200</v>
      </c>
      <c r="D512" s="122">
        <v>5</v>
      </c>
      <c r="E512" s="122" t="str">
        <f t="shared" si="14"/>
        <v>61200/5</v>
      </c>
      <c r="F512" s="122" t="s">
        <v>81</v>
      </c>
      <c r="G512" s="122">
        <v>354</v>
      </c>
      <c r="H512" s="122" t="s">
        <v>1175</v>
      </c>
      <c r="I512" s="123">
        <v>9500</v>
      </c>
      <c r="J512" t="str">
        <f>VLOOKUP(E512,SPESA!$J$5:$K$1293,2,0)</f>
        <v>SPESE ACQUA - UTENZE</v>
      </c>
      <c r="K512">
        <f>VLOOKUP(E512,SPESA!$J$7:$AS$1293,36,0)</f>
        <v>9500</v>
      </c>
      <c r="L512" s="130">
        <f t="shared" si="15"/>
        <v>0</v>
      </c>
    </row>
    <row r="513" spans="1:12">
      <c r="A513" s="122" t="s">
        <v>1163</v>
      </c>
      <c r="B513" s="122" t="s">
        <v>1496</v>
      </c>
      <c r="C513" s="122">
        <v>61200</v>
      </c>
      <c r="D513" s="122">
        <v>7</v>
      </c>
      <c r="E513" s="122" t="str">
        <f t="shared" si="14"/>
        <v>61200/7</v>
      </c>
      <c r="F513" s="122" t="s">
        <v>83</v>
      </c>
      <c r="G513" s="122">
        <v>354</v>
      </c>
      <c r="H513" s="122" t="s">
        <v>1175</v>
      </c>
      <c r="I513" s="123">
        <v>2931.97</v>
      </c>
      <c r="J513" t="str">
        <f>VLOOKUP(E513,SPESA!$J$5:$K$1293,2,0)</f>
        <v>SPESE PER ASSICURAZIONI</v>
      </c>
      <c r="K513">
        <f>VLOOKUP(E513,SPESA!$J$7:$AS$1293,36,0)</f>
        <v>2931.97</v>
      </c>
      <c r="L513" s="130">
        <f t="shared" si="15"/>
        <v>0</v>
      </c>
    </row>
    <row r="514" spans="1:12" hidden="1">
      <c r="A514" s="122" t="s">
        <v>1163</v>
      </c>
      <c r="B514" s="122" t="s">
        <v>1491</v>
      </c>
      <c r="C514" s="122">
        <v>61200</v>
      </c>
      <c r="D514" s="122">
        <v>52</v>
      </c>
      <c r="E514" s="122" t="str">
        <f t="shared" si="14"/>
        <v>61200/52</v>
      </c>
      <c r="F514" s="122" t="s">
        <v>37</v>
      </c>
      <c r="G514" s="122">
        <v>354</v>
      </c>
      <c r="H514" s="122" t="s">
        <v>1175</v>
      </c>
      <c r="I514" s="122">
        <v>0</v>
      </c>
      <c r="J514" t="str">
        <f>VLOOKUP(E514,SPESA!$J$5:$K$1293,2,0)</f>
        <v>F.P.V. SPESE TELEFONICHE - UTENZE</v>
      </c>
      <c r="K514">
        <f>VLOOKUP(E514,SPESA!$J$7:$AS$1293,36,0)</f>
        <v>0</v>
      </c>
      <c r="L514" s="130">
        <f t="shared" si="15"/>
        <v>0</v>
      </c>
    </row>
    <row r="515" spans="1:12" hidden="1">
      <c r="A515" s="122" t="s">
        <v>1163</v>
      </c>
      <c r="B515" s="122" t="s">
        <v>1491</v>
      </c>
      <c r="C515" s="122">
        <v>61200</v>
      </c>
      <c r="D515" s="122">
        <v>53</v>
      </c>
      <c r="E515" s="122" t="str">
        <f t="shared" si="14"/>
        <v>61200/53</v>
      </c>
      <c r="F515" s="122" t="s">
        <v>336</v>
      </c>
      <c r="G515" s="122">
        <v>354</v>
      </c>
      <c r="H515" s="122" t="s">
        <v>1175</v>
      </c>
      <c r="I515" s="122">
        <v>0</v>
      </c>
      <c r="J515" t="str">
        <f>VLOOKUP(E515,SPESA!$J$5:$K$1293,2,0)</f>
        <v>F.P.V. SPESE ENERGIA ELETTRICA</v>
      </c>
      <c r="K515">
        <f>VLOOKUP(E515,SPESA!$J$7:$AS$1293,36,0)</f>
        <v>0</v>
      </c>
      <c r="L515" s="130">
        <f t="shared" si="15"/>
        <v>0</v>
      </c>
    </row>
    <row r="516" spans="1:12" hidden="1">
      <c r="A516" s="122" t="s">
        <v>1163</v>
      </c>
      <c r="B516" s="122" t="s">
        <v>1491</v>
      </c>
      <c r="C516" s="122">
        <v>61200</v>
      </c>
      <c r="D516" s="122">
        <v>54</v>
      </c>
      <c r="E516" s="122" t="str">
        <f t="shared" ref="E516:E579" si="16">CONCATENATE(C516,"/",D516)</f>
        <v>61200/54</v>
      </c>
      <c r="F516" s="122" t="s">
        <v>123</v>
      </c>
      <c r="G516" s="122">
        <v>202</v>
      </c>
      <c r="H516" s="122" t="s">
        <v>1191</v>
      </c>
      <c r="I516" s="122">
        <v>0</v>
      </c>
      <c r="J516" t="str">
        <f>VLOOKUP(E516,SPESA!$J$5:$K$1293,2,0)</f>
        <v>F.P.V. SPESE DI RISCALDAMENTO - UTENZE</v>
      </c>
      <c r="K516">
        <f>VLOOKUP(E516,SPESA!$J$7:$AS$1293,36,0)</f>
        <v>0</v>
      </c>
      <c r="L516" s="130">
        <f t="shared" si="15"/>
        <v>0</v>
      </c>
    </row>
    <row r="517" spans="1:12" hidden="1">
      <c r="A517" s="122" t="s">
        <v>1163</v>
      </c>
      <c r="B517" s="122" t="s">
        <v>1491</v>
      </c>
      <c r="C517" s="122">
        <v>61200</v>
      </c>
      <c r="D517" s="122">
        <v>55</v>
      </c>
      <c r="E517" s="122" t="str">
        <f t="shared" si="16"/>
        <v>61200/55</v>
      </c>
      <c r="F517" s="122" t="s">
        <v>88</v>
      </c>
      <c r="G517" s="122">
        <v>354</v>
      </c>
      <c r="H517" s="122" t="s">
        <v>1175</v>
      </c>
      <c r="I517" s="122">
        <v>0</v>
      </c>
      <c r="J517" t="str">
        <f>VLOOKUP(E517,SPESA!$J$5:$K$1293,2,0)</f>
        <v>F.P.V. SPESE ACQUA - UTENZE</v>
      </c>
      <c r="K517">
        <f>VLOOKUP(E517,SPESA!$J$7:$AS$1293,36,0)</f>
        <v>0</v>
      </c>
      <c r="L517" s="130">
        <f t="shared" si="15"/>
        <v>0</v>
      </c>
    </row>
    <row r="518" spans="1:12" hidden="1">
      <c r="A518" s="122" t="s">
        <v>1163</v>
      </c>
      <c r="B518" s="122" t="s">
        <v>1491</v>
      </c>
      <c r="C518" s="122">
        <v>61200</v>
      </c>
      <c r="D518" s="122">
        <v>57</v>
      </c>
      <c r="E518" s="122" t="str">
        <f t="shared" si="16"/>
        <v>61200/57</v>
      </c>
      <c r="F518" s="122" t="s">
        <v>89</v>
      </c>
      <c r="G518" s="122">
        <v>354</v>
      </c>
      <c r="H518" s="122" t="s">
        <v>1175</v>
      </c>
      <c r="I518" s="122">
        <v>0</v>
      </c>
      <c r="J518" t="str">
        <f>VLOOKUP(E518,SPESA!$J$5:$K$1293,2,0)</f>
        <v>F.P.V. SPESE PER ASSICURAZIONI</v>
      </c>
      <c r="K518">
        <f>VLOOKUP(E518,SPESA!$J$7:$AS$1293,36,0)</f>
        <v>0</v>
      </c>
      <c r="L518" s="130">
        <f t="shared" si="15"/>
        <v>0</v>
      </c>
    </row>
    <row r="519" spans="1:12">
      <c r="A519" s="122" t="s">
        <v>1163</v>
      </c>
      <c r="B519" s="122" t="s">
        <v>1505</v>
      </c>
      <c r="C519" s="122">
        <v>61700</v>
      </c>
      <c r="D519" s="122">
        <v>0</v>
      </c>
      <c r="E519" s="122" t="str">
        <f t="shared" si="16"/>
        <v>61700/0</v>
      </c>
      <c r="F519" s="122" t="s">
        <v>337</v>
      </c>
      <c r="G519" s="122">
        <v>402</v>
      </c>
      <c r="H519" s="122" t="s">
        <v>1226</v>
      </c>
      <c r="I519" s="122">
        <v>949.82</v>
      </c>
      <c r="J519" t="str">
        <f>VLOOKUP(E519,SPESA!$J$5:$K$1293,2,0)</f>
        <v>ACQUISTO BENI DIVERSI</v>
      </c>
      <c r="K519">
        <f>VLOOKUP(E519,SPESA!$J$7:$AS$1293,36,0)</f>
        <v>949.82</v>
      </c>
      <c r="L519" s="130">
        <f t="shared" ref="L519:L582" si="17">+I519-K519</f>
        <v>0</v>
      </c>
    </row>
    <row r="520" spans="1:12" hidden="1">
      <c r="A520" s="122" t="s">
        <v>1163</v>
      </c>
      <c r="B520" s="122" t="s">
        <v>1491</v>
      </c>
      <c r="C520" s="122">
        <v>61700</v>
      </c>
      <c r="D520" s="122">
        <v>71</v>
      </c>
      <c r="E520" s="122" t="str">
        <f t="shared" si="16"/>
        <v>61700/71</v>
      </c>
      <c r="F520" s="122" t="s">
        <v>338</v>
      </c>
      <c r="G520" s="122">
        <v>402</v>
      </c>
      <c r="H520" s="122" t="s">
        <v>1226</v>
      </c>
      <c r="I520" s="122">
        <v>0</v>
      </c>
      <c r="J520" t="str">
        <f>VLOOKUP(E520,SPESA!$J$5:$K$1293,2,0)</f>
        <v>F.P.V. ACQUISTO BENI DIVERSI</v>
      </c>
      <c r="K520">
        <f>VLOOKUP(E520,SPESA!$J$7:$AS$1293,36,0)</f>
        <v>0</v>
      </c>
      <c r="L520" s="130">
        <f t="shared" si="17"/>
        <v>0</v>
      </c>
    </row>
    <row r="521" spans="1:12">
      <c r="A521" s="122" t="s">
        <v>1163</v>
      </c>
      <c r="B521" s="122" t="s">
        <v>1497</v>
      </c>
      <c r="C521" s="122">
        <v>61800</v>
      </c>
      <c r="D521" s="122">
        <v>2</v>
      </c>
      <c r="E521" s="122" t="str">
        <f t="shared" si="16"/>
        <v>61800/2</v>
      </c>
      <c r="F521" s="122" t="s">
        <v>315</v>
      </c>
      <c r="G521" s="122">
        <v>202</v>
      </c>
      <c r="H521" s="122" t="s">
        <v>1191</v>
      </c>
      <c r="I521" s="122">
        <v>250</v>
      </c>
      <c r="J521" t="str">
        <f>VLOOKUP(E521,SPESA!$J$5:$K$1293,2,0)</f>
        <v>SPURGO POZZETTI</v>
      </c>
      <c r="K521">
        <f>VLOOKUP(E521,SPESA!$J$7:$AS$1293,36,0)</f>
        <v>250</v>
      </c>
      <c r="L521" s="130">
        <f t="shared" si="17"/>
        <v>0</v>
      </c>
    </row>
    <row r="522" spans="1:12">
      <c r="A522" s="122" t="s">
        <v>1163</v>
      </c>
      <c r="B522" s="122" t="s">
        <v>1498</v>
      </c>
      <c r="C522" s="122">
        <v>61800</v>
      </c>
      <c r="D522" s="122">
        <v>10</v>
      </c>
      <c r="E522" s="122" t="str">
        <f t="shared" si="16"/>
        <v>61800/10</v>
      </c>
      <c r="F522" s="122" t="s">
        <v>339</v>
      </c>
      <c r="G522" s="122">
        <v>402</v>
      </c>
      <c r="H522" s="122" t="s">
        <v>1226</v>
      </c>
      <c r="I522" s="123">
        <v>1347.8</v>
      </c>
      <c r="J522" t="str">
        <f>VLOOKUP(E522,SPESA!$J$5:$K$1293,2,0)</f>
        <v>SPESE VARIE - PRESTAZIONE DI SERVIZI GESTIONE PATRIMONIO COMUNALE</v>
      </c>
      <c r="K522">
        <f>VLOOKUP(E522,SPESA!$J$7:$AS$1293,36,0)</f>
        <v>1347.8</v>
      </c>
      <c r="L522" s="130">
        <f t="shared" si="17"/>
        <v>0</v>
      </c>
    </row>
    <row r="523" spans="1:12" hidden="1">
      <c r="A523" s="122" t="s">
        <v>1163</v>
      </c>
      <c r="B523" s="122" t="s">
        <v>1489</v>
      </c>
      <c r="C523" s="122">
        <v>61800</v>
      </c>
      <c r="D523" s="122">
        <v>52</v>
      </c>
      <c r="E523" s="122" t="str">
        <f t="shared" si="16"/>
        <v>61800/52</v>
      </c>
      <c r="F523" s="122" t="s">
        <v>1471</v>
      </c>
      <c r="G523" s="122">
        <v>202</v>
      </c>
      <c r="H523" s="122" t="s">
        <v>1191</v>
      </c>
      <c r="I523" s="122">
        <v>0</v>
      </c>
      <c r="J523" t="e">
        <f>VLOOKUP(E523,SPESA!$J$5:$K$1293,2,0)</f>
        <v>#N/A</v>
      </c>
      <c r="L523" s="130">
        <f t="shared" si="17"/>
        <v>0</v>
      </c>
    </row>
    <row r="524" spans="1:12" hidden="1">
      <c r="A524" s="122" t="s">
        <v>1163</v>
      </c>
      <c r="B524" s="122" t="s">
        <v>1491</v>
      </c>
      <c r="C524" s="122">
        <v>61800</v>
      </c>
      <c r="D524" s="122">
        <v>60</v>
      </c>
      <c r="E524" s="122" t="str">
        <f t="shared" si="16"/>
        <v>61800/60</v>
      </c>
      <c r="F524" s="122" t="s">
        <v>340</v>
      </c>
      <c r="G524" s="122">
        <v>402</v>
      </c>
      <c r="H524" s="122" t="s">
        <v>1226</v>
      </c>
      <c r="I524" s="122">
        <v>0</v>
      </c>
      <c r="J524" t="str">
        <f>VLOOKUP(E524,SPESA!$J$5:$K$1293,2,0)</f>
        <v>F.P.V. SPESE VARIE - PRESTAZIONE DI SERVIZI GESTIONE PATRIMONIO COMUNALE</v>
      </c>
      <c r="K524">
        <f>VLOOKUP(E524,SPESA!$J$7:$AS$1293,36,0)</f>
        <v>0</v>
      </c>
      <c r="L524" s="130">
        <f t="shared" si="17"/>
        <v>0</v>
      </c>
    </row>
    <row r="525" spans="1:12">
      <c r="A525" s="122" t="s">
        <v>1163</v>
      </c>
      <c r="B525" s="122" t="s">
        <v>1499</v>
      </c>
      <c r="C525" s="122">
        <v>62211</v>
      </c>
      <c r="D525" s="122">
        <v>0</v>
      </c>
      <c r="E525" s="122" t="str">
        <f t="shared" si="16"/>
        <v>62211/0</v>
      </c>
      <c r="F525" s="122" t="s">
        <v>341</v>
      </c>
      <c r="G525" s="122">
        <v>400</v>
      </c>
      <c r="H525" s="122" t="s">
        <v>1220</v>
      </c>
      <c r="I525" s="123">
        <v>2500</v>
      </c>
      <c r="J525" t="str">
        <f>VLOOKUP(E525,SPESA!$J$5:$K$1293,2,0)</f>
        <v>ATTIVITA' INTEGRATIVE - TRASFERIMENTO</v>
      </c>
      <c r="K525">
        <f>VLOOKUP(E525,SPESA!$J$7:$AS$1293,36,0)</f>
        <v>2500</v>
      </c>
      <c r="L525" s="130">
        <f t="shared" si="17"/>
        <v>0</v>
      </c>
    </row>
    <row r="526" spans="1:12" hidden="1">
      <c r="A526" s="122" t="s">
        <v>1163</v>
      </c>
      <c r="B526" s="122" t="s">
        <v>1489</v>
      </c>
      <c r="C526" s="122">
        <v>62211</v>
      </c>
      <c r="D526" s="122">
        <v>71</v>
      </c>
      <c r="E526" s="122" t="str">
        <f t="shared" si="16"/>
        <v>62211/71</v>
      </c>
      <c r="F526" s="122" t="s">
        <v>1506</v>
      </c>
      <c r="G526" s="122">
        <v>400</v>
      </c>
      <c r="H526" s="122" t="s">
        <v>1220</v>
      </c>
      <c r="I526" s="122">
        <v>0</v>
      </c>
      <c r="J526" t="e">
        <f>VLOOKUP(E526,SPESA!$J$5:$K$1293,2,0)</f>
        <v>#N/A</v>
      </c>
      <c r="L526" s="130">
        <f t="shared" si="17"/>
        <v>0</v>
      </c>
    </row>
    <row r="527" spans="1:12">
      <c r="A527" s="122" t="s">
        <v>1163</v>
      </c>
      <c r="B527" s="122" t="s">
        <v>1507</v>
      </c>
      <c r="C527" s="122">
        <v>62600</v>
      </c>
      <c r="D527" s="122">
        <v>0</v>
      </c>
      <c r="E527" s="122" t="str">
        <f t="shared" si="16"/>
        <v>62600/0</v>
      </c>
      <c r="F527" s="122" t="s">
        <v>342</v>
      </c>
      <c r="G527" s="122">
        <v>350</v>
      </c>
      <c r="H527" s="122" t="s">
        <v>1178</v>
      </c>
      <c r="I527" s="123">
        <v>2666</v>
      </c>
      <c r="J527" t="str">
        <f>VLOOKUP(E527,SPESA!$J$5:$K$1293,2,0)</f>
        <v>INTERESSI PASSIVI MUTUO SCUOLA MEDIA</v>
      </c>
      <c r="K527">
        <f>VLOOKUP(E527,SPESA!$J$7:$AS$1293,36,0)</f>
        <v>2666</v>
      </c>
      <c r="L527" s="130">
        <f t="shared" si="17"/>
        <v>0</v>
      </c>
    </row>
    <row r="528" spans="1:12" hidden="1">
      <c r="A528" s="122" t="s">
        <v>1163</v>
      </c>
      <c r="B528" s="122" t="s">
        <v>1489</v>
      </c>
      <c r="C528" s="122">
        <v>62600</v>
      </c>
      <c r="D528" s="122">
        <v>71</v>
      </c>
      <c r="E528" s="122" t="str">
        <f t="shared" si="16"/>
        <v>62600/71</v>
      </c>
      <c r="F528" s="122" t="s">
        <v>1508</v>
      </c>
      <c r="G528" s="122">
        <v>350</v>
      </c>
      <c r="H528" s="122" t="s">
        <v>1178</v>
      </c>
      <c r="I528" s="122">
        <v>0</v>
      </c>
      <c r="J528" t="e">
        <f>VLOOKUP(E528,SPESA!$J$5:$K$1293,2,0)</f>
        <v>#N/A</v>
      </c>
      <c r="L528" s="130">
        <f t="shared" si="17"/>
        <v>0</v>
      </c>
    </row>
    <row r="529" spans="1:12" hidden="1">
      <c r="A529" s="122" t="s">
        <v>1163</v>
      </c>
      <c r="B529" s="122" t="s">
        <v>1509</v>
      </c>
      <c r="C529" s="122">
        <v>62710</v>
      </c>
      <c r="D529" s="122">
        <v>0</v>
      </c>
      <c r="E529" s="122" t="str">
        <f t="shared" si="16"/>
        <v>62710/0</v>
      </c>
      <c r="F529" s="122" t="s">
        <v>343</v>
      </c>
      <c r="G529" s="122">
        <v>350</v>
      </c>
      <c r="H529" s="122" t="s">
        <v>1178</v>
      </c>
      <c r="I529" s="122">
        <v>0</v>
      </c>
      <c r="J529" t="str">
        <f>VLOOKUP(E529,SPESA!$J$5:$K$1293,2,0)</f>
        <v>ONERI STRAORDINARI GESTIONE CORRENTE SCUOLA MEDIA</v>
      </c>
      <c r="K529">
        <f>VLOOKUP(E529,SPESA!$J$7:$AS$1293,36,0)</f>
        <v>0</v>
      </c>
      <c r="L529" s="130">
        <f t="shared" si="17"/>
        <v>0</v>
      </c>
    </row>
    <row r="530" spans="1:12" hidden="1">
      <c r="A530" s="122" t="s">
        <v>1163</v>
      </c>
      <c r="B530" s="122" t="s">
        <v>1489</v>
      </c>
      <c r="C530" s="122">
        <v>62710</v>
      </c>
      <c r="D530" s="122">
        <v>71</v>
      </c>
      <c r="E530" s="122" t="str">
        <f t="shared" si="16"/>
        <v>62710/71</v>
      </c>
      <c r="F530" s="122" t="s">
        <v>1510</v>
      </c>
      <c r="G530" s="122">
        <v>350</v>
      </c>
      <c r="H530" s="122" t="s">
        <v>1178</v>
      </c>
      <c r="I530" s="122">
        <v>0</v>
      </c>
      <c r="J530" t="e">
        <f>VLOOKUP(E530,SPESA!$J$5:$K$1293,2,0)</f>
        <v>#N/A</v>
      </c>
      <c r="L530" s="130">
        <f t="shared" si="17"/>
        <v>0</v>
      </c>
    </row>
    <row r="531" spans="1:12">
      <c r="A531" s="122" t="s">
        <v>1163</v>
      </c>
      <c r="B531" s="122" t="s">
        <v>1511</v>
      </c>
      <c r="C531" s="122">
        <v>63801</v>
      </c>
      <c r="D531" s="122">
        <v>0</v>
      </c>
      <c r="E531" s="122" t="str">
        <f t="shared" si="16"/>
        <v>63801/0</v>
      </c>
      <c r="F531" s="122" t="s">
        <v>204</v>
      </c>
      <c r="G531" s="122">
        <v>351</v>
      </c>
      <c r="H531" s="122" t="s">
        <v>1170</v>
      </c>
      <c r="I531" s="123">
        <v>32631.46</v>
      </c>
      <c r="J531" t="str">
        <f>VLOOKUP(E531,SPESA!$J$5:$K$1293,2,0)</f>
        <v>STIPENDI ED ASSEGNI FISSI AL PERSONALE</v>
      </c>
      <c r="K531">
        <f>VLOOKUP(E531,SPESA!$J$7:$AS$1293,36,0)</f>
        <v>32631.46</v>
      </c>
      <c r="L531" s="130">
        <f t="shared" si="17"/>
        <v>0</v>
      </c>
    </row>
    <row r="532" spans="1:12" hidden="1">
      <c r="A532" s="122" t="s">
        <v>1163</v>
      </c>
      <c r="B532" s="122" t="s">
        <v>1512</v>
      </c>
      <c r="C532" s="122">
        <v>63801</v>
      </c>
      <c r="D532" s="122">
        <v>71</v>
      </c>
      <c r="E532" s="122" t="str">
        <f t="shared" si="16"/>
        <v>63801/71</v>
      </c>
      <c r="F532" s="122" t="s">
        <v>205</v>
      </c>
      <c r="G532" s="122">
        <v>351</v>
      </c>
      <c r="H532" s="122" t="s">
        <v>1170</v>
      </c>
      <c r="I532" s="122">
        <v>0</v>
      </c>
      <c r="J532" t="str">
        <f>VLOOKUP(E532,SPESA!$J$5:$K$1293,2,0)</f>
        <v>F.P.V. STIPENDI ED ASSEGNI FISSI AL PERSONALE</v>
      </c>
      <c r="K532">
        <f>VLOOKUP(E532,SPESA!$J$7:$AS$1293,36,0)</f>
        <v>0</v>
      </c>
      <c r="L532" s="130">
        <f t="shared" si="17"/>
        <v>0</v>
      </c>
    </row>
    <row r="533" spans="1:12">
      <c r="A533" s="122" t="s">
        <v>1163</v>
      </c>
      <c r="B533" s="122" t="s">
        <v>1513</v>
      </c>
      <c r="C533" s="122">
        <v>63805</v>
      </c>
      <c r="D533" s="122">
        <v>0</v>
      </c>
      <c r="E533" s="122" t="str">
        <f t="shared" si="16"/>
        <v>63805/0</v>
      </c>
      <c r="F533" s="122" t="s">
        <v>344</v>
      </c>
      <c r="G533" s="122">
        <v>351</v>
      </c>
      <c r="H533" s="122" t="s">
        <v>1170</v>
      </c>
      <c r="I533" s="123">
        <v>8840.1</v>
      </c>
      <c r="J533" t="str">
        <f>VLOOKUP(E533,SPESA!$J$5:$K$1293,2,0)</f>
        <v>ONERI PREVIDENZIALI ASSISTENZIALI ASSICURATIVI A CARICO ENTE</v>
      </c>
      <c r="K533">
        <f>VLOOKUP(E533,SPESA!$J$7:$AS$1293,36,0)</f>
        <v>8840.1</v>
      </c>
      <c r="L533" s="130">
        <f t="shared" si="17"/>
        <v>0</v>
      </c>
    </row>
    <row r="534" spans="1:12" hidden="1">
      <c r="A534" s="122" t="s">
        <v>1163</v>
      </c>
      <c r="B534" s="122" t="s">
        <v>1512</v>
      </c>
      <c r="C534" s="122">
        <v>63805</v>
      </c>
      <c r="D534" s="122">
        <v>71</v>
      </c>
      <c r="E534" s="122" t="str">
        <f t="shared" si="16"/>
        <v>63805/71</v>
      </c>
      <c r="F534" s="122" t="s">
        <v>345</v>
      </c>
      <c r="G534" s="122">
        <v>351</v>
      </c>
      <c r="H534" s="122" t="s">
        <v>1170</v>
      </c>
      <c r="I534" s="122">
        <v>0</v>
      </c>
      <c r="J534" t="str">
        <f>VLOOKUP(E534,SPESA!$J$5:$K$1293,2,0)</f>
        <v>F.P.V. ONERI PREVIDENZIALI ASSISTENZIALI ASSICURATIVI A CARICO ENTE</v>
      </c>
      <c r="K534">
        <f>VLOOKUP(E534,SPESA!$J$7:$AS$1293,36,0)</f>
        <v>0</v>
      </c>
      <c r="L534" s="130">
        <f t="shared" si="17"/>
        <v>0</v>
      </c>
    </row>
    <row r="535" spans="1:12" hidden="1">
      <c r="A535" s="122" t="s">
        <v>1163</v>
      </c>
      <c r="B535" s="122" t="s">
        <v>1514</v>
      </c>
      <c r="C535" s="122">
        <v>64100</v>
      </c>
      <c r="D535" s="122">
        <v>1</v>
      </c>
      <c r="E535" s="122" t="str">
        <f t="shared" si="16"/>
        <v>64100/1</v>
      </c>
      <c r="F535" s="122" t="s">
        <v>181</v>
      </c>
      <c r="G535" s="122">
        <v>351</v>
      </c>
      <c r="H535" s="122" t="s">
        <v>1170</v>
      </c>
      <c r="I535" s="122">
        <v>0</v>
      </c>
      <c r="J535" t="str">
        <f>VLOOKUP(E535,SPESA!$J$5:$K$1293,2,0)</f>
        <v>ACQUISTO DI CANCELLERIA PER GESTIONE UFFICIO</v>
      </c>
      <c r="K535">
        <f>VLOOKUP(E535,SPESA!$J$7:$AS$1293,36,0)</f>
        <v>0</v>
      </c>
      <c r="L535" s="130">
        <f t="shared" si="17"/>
        <v>0</v>
      </c>
    </row>
    <row r="536" spans="1:12">
      <c r="A536" s="122" t="s">
        <v>1163</v>
      </c>
      <c r="B536" s="122" t="s">
        <v>1515</v>
      </c>
      <c r="C536" s="122">
        <v>64100</v>
      </c>
      <c r="D536" s="122">
        <v>5</v>
      </c>
      <c r="E536" s="122" t="str">
        <f t="shared" si="16"/>
        <v>64100/5</v>
      </c>
      <c r="F536" s="122" t="s">
        <v>346</v>
      </c>
      <c r="G536" s="122">
        <v>400</v>
      </c>
      <c r="H536" s="122" t="s">
        <v>1220</v>
      </c>
      <c r="I536" s="123">
        <v>1370.96</v>
      </c>
      <c r="J536" t="str">
        <f>VLOOKUP(E536,SPESA!$J$5:$K$1293,2,0)</f>
        <v>ACQUISTO MATERIALE VARIO PER ASSISTENZA SCOLASTICA</v>
      </c>
      <c r="K536">
        <f>VLOOKUP(E536,SPESA!$J$7:$AS$1293,36,0)</f>
        <v>1370.96</v>
      </c>
      <c r="L536" s="130">
        <f t="shared" si="17"/>
        <v>0</v>
      </c>
    </row>
    <row r="537" spans="1:12">
      <c r="A537" s="122" t="s">
        <v>1163</v>
      </c>
      <c r="B537" s="122" t="s">
        <v>1515</v>
      </c>
      <c r="C537" s="122">
        <v>64100</v>
      </c>
      <c r="D537" s="122">
        <v>10</v>
      </c>
      <c r="E537" s="122" t="str">
        <f t="shared" si="16"/>
        <v>64100/10</v>
      </c>
      <c r="F537" s="122" t="s">
        <v>347</v>
      </c>
      <c r="G537" s="122">
        <v>402</v>
      </c>
      <c r="H537" s="122" t="s">
        <v>1226</v>
      </c>
      <c r="I537" s="122">
        <v>405.91</v>
      </c>
      <c r="J537" t="str">
        <f>VLOOKUP(E537,SPESA!$J$5:$K$1293,2,0)</f>
        <v>ACQUISTO DI BENI DIVERSI PER GESTIONE UFFICIO</v>
      </c>
      <c r="K537">
        <f>VLOOKUP(E537,SPESA!$J$7:$AS$1293,36,0)</f>
        <v>405.91</v>
      </c>
      <c r="L537" s="130">
        <f t="shared" si="17"/>
        <v>0</v>
      </c>
    </row>
    <row r="538" spans="1:12" hidden="1">
      <c r="A538" s="122" t="s">
        <v>1163</v>
      </c>
      <c r="B538" s="122" t="s">
        <v>1516</v>
      </c>
      <c r="C538" s="122">
        <v>64100</v>
      </c>
      <c r="D538" s="122">
        <v>51</v>
      </c>
      <c r="E538" s="122" t="str">
        <f t="shared" si="16"/>
        <v>64100/51</v>
      </c>
      <c r="F538" s="122" t="s">
        <v>185</v>
      </c>
      <c r="G538" s="122">
        <v>351</v>
      </c>
      <c r="H538" s="122" t="s">
        <v>1170</v>
      </c>
      <c r="I538" s="122">
        <v>0</v>
      </c>
      <c r="J538" t="e">
        <f>VLOOKUP(E538,SPESA!$J$5:$K$1293,2,0)</f>
        <v>#N/A</v>
      </c>
      <c r="L538" s="130">
        <f t="shared" si="17"/>
        <v>0</v>
      </c>
    </row>
    <row r="539" spans="1:12" hidden="1">
      <c r="A539" s="122" t="s">
        <v>1163</v>
      </c>
      <c r="B539" s="122" t="s">
        <v>1512</v>
      </c>
      <c r="C539" s="122">
        <v>64100</v>
      </c>
      <c r="D539" s="122">
        <v>55</v>
      </c>
      <c r="E539" s="122" t="str">
        <f t="shared" si="16"/>
        <v>64100/55</v>
      </c>
      <c r="F539" s="122" t="s">
        <v>348</v>
      </c>
      <c r="G539" s="122">
        <v>400</v>
      </c>
      <c r="H539" s="122" t="s">
        <v>1220</v>
      </c>
      <c r="I539" s="122">
        <v>0</v>
      </c>
      <c r="J539" t="str">
        <f>VLOOKUP(E539,SPESA!$J$5:$K$1293,2,0)</f>
        <v>F.P.V. ACQUISTO MATERIALE VARIO PER ASSISTENZA SCOLASTICA</v>
      </c>
      <c r="K539">
        <f>VLOOKUP(E539,SPESA!$J$7:$AS$1293,36,0)</f>
        <v>0</v>
      </c>
      <c r="L539" s="130">
        <f t="shared" si="17"/>
        <v>0</v>
      </c>
    </row>
    <row r="540" spans="1:12" hidden="1">
      <c r="A540" s="122" t="s">
        <v>1163</v>
      </c>
      <c r="B540" s="122" t="s">
        <v>1516</v>
      </c>
      <c r="C540" s="122">
        <v>64100</v>
      </c>
      <c r="D540" s="122">
        <v>60</v>
      </c>
      <c r="E540" s="122" t="str">
        <f t="shared" si="16"/>
        <v>64100/60</v>
      </c>
      <c r="F540" s="122" t="s">
        <v>1517</v>
      </c>
      <c r="G540" s="122">
        <v>402</v>
      </c>
      <c r="H540" s="122" t="s">
        <v>1226</v>
      </c>
      <c r="I540" s="122">
        <v>0</v>
      </c>
      <c r="J540" t="e">
        <f>VLOOKUP(E540,SPESA!$J$5:$K$1293,2,0)</f>
        <v>#N/A</v>
      </c>
      <c r="L540" s="130">
        <f t="shared" si="17"/>
        <v>0</v>
      </c>
    </row>
    <row r="541" spans="1:12" hidden="1">
      <c r="A541" s="122" t="s">
        <v>1163</v>
      </c>
      <c r="B541" s="122" t="s">
        <v>1518</v>
      </c>
      <c r="C541" s="122">
        <v>65100</v>
      </c>
      <c r="D541" s="122">
        <v>15</v>
      </c>
      <c r="E541" s="122" t="str">
        <f t="shared" si="16"/>
        <v>65100/15</v>
      </c>
      <c r="F541" s="122" t="s">
        <v>349</v>
      </c>
      <c r="G541" s="122">
        <v>351</v>
      </c>
      <c r="H541" s="122" t="s">
        <v>1170</v>
      </c>
      <c r="I541" s="122">
        <v>0</v>
      </c>
      <c r="J541" t="str">
        <f>VLOOKUP(E541,SPESA!$J$5:$K$1293,2,0)</f>
        <v>MISSIONI DIPENDENTI COMUNALI - UFFICIO SCUOLA</v>
      </c>
      <c r="K541">
        <f>VLOOKUP(E541,SPESA!$J$7:$AS$1293,36,0)</f>
        <v>0</v>
      </c>
      <c r="L541" s="130">
        <f t="shared" si="17"/>
        <v>0</v>
      </c>
    </row>
    <row r="542" spans="1:12" hidden="1">
      <c r="A542" s="122" t="s">
        <v>1163</v>
      </c>
      <c r="B542" s="122" t="s">
        <v>1516</v>
      </c>
      <c r="C542" s="122">
        <v>65100</v>
      </c>
      <c r="D542" s="122">
        <v>65</v>
      </c>
      <c r="E542" s="122" t="str">
        <f t="shared" si="16"/>
        <v>65100/65</v>
      </c>
      <c r="F542" s="122" t="s">
        <v>1519</v>
      </c>
      <c r="G542" s="122">
        <v>351</v>
      </c>
      <c r="H542" s="122" t="s">
        <v>1170</v>
      </c>
      <c r="I542" s="122">
        <v>0</v>
      </c>
      <c r="J542" t="e">
        <f>VLOOKUP(E542,SPESA!$J$5:$K$1293,2,0)</f>
        <v>#N/A</v>
      </c>
      <c r="L542" s="130">
        <f t="shared" si="17"/>
        <v>0</v>
      </c>
    </row>
    <row r="543" spans="1:12">
      <c r="A543" s="122" t="s">
        <v>1163</v>
      </c>
      <c r="B543" s="122" t="s">
        <v>1520</v>
      </c>
      <c r="C543" s="122">
        <v>65400</v>
      </c>
      <c r="D543" s="122">
        <v>2</v>
      </c>
      <c r="E543" s="122" t="str">
        <f t="shared" si="16"/>
        <v>65400/2</v>
      </c>
      <c r="F543" s="122" t="s">
        <v>32</v>
      </c>
      <c r="G543" s="122">
        <v>354</v>
      </c>
      <c r="H543" s="122" t="s">
        <v>1175</v>
      </c>
      <c r="I543" s="122">
        <v>760</v>
      </c>
      <c r="J543" t="str">
        <f>VLOOKUP(E543,SPESA!$J$5:$K$1293,2,0)</f>
        <v>SPESE TELEFONICHE - UTENZE</v>
      </c>
      <c r="K543">
        <f>VLOOKUP(E543,SPESA!$J$7:$AS$1293,36,0)</f>
        <v>760</v>
      </c>
      <c r="L543" s="130">
        <f t="shared" si="17"/>
        <v>0</v>
      </c>
    </row>
    <row r="544" spans="1:12">
      <c r="A544" s="122" t="s">
        <v>1163</v>
      </c>
      <c r="B544" s="122" t="s">
        <v>1521</v>
      </c>
      <c r="C544" s="122">
        <v>65400</v>
      </c>
      <c r="D544" s="122">
        <v>3</v>
      </c>
      <c r="E544" s="122" t="str">
        <f t="shared" si="16"/>
        <v>65400/3</v>
      </c>
      <c r="F544" s="122" t="s">
        <v>79</v>
      </c>
      <c r="G544" s="122">
        <v>354</v>
      </c>
      <c r="H544" s="122" t="s">
        <v>1175</v>
      </c>
      <c r="I544" s="122">
        <v>845.9</v>
      </c>
      <c r="J544" t="str">
        <f>VLOOKUP(E544,SPESA!$J$5:$K$1293,2,0)</f>
        <v>SPESE ENERGIA ELETTRICA - UTENZE</v>
      </c>
      <c r="K544">
        <f>VLOOKUP(E544,SPESA!$J$7:$AS$1293,36,0)</f>
        <v>845.9</v>
      </c>
      <c r="L544" s="130">
        <f t="shared" si="17"/>
        <v>0</v>
      </c>
    </row>
    <row r="545" spans="1:12">
      <c r="A545" s="122" t="s">
        <v>1163</v>
      </c>
      <c r="B545" s="122" t="s">
        <v>1522</v>
      </c>
      <c r="C545" s="122">
        <v>65400</v>
      </c>
      <c r="D545" s="122">
        <v>4</v>
      </c>
      <c r="E545" s="122" t="str">
        <f t="shared" si="16"/>
        <v>65400/4</v>
      </c>
      <c r="F545" s="122" t="s">
        <v>34</v>
      </c>
      <c r="G545" s="122">
        <v>202</v>
      </c>
      <c r="H545" s="122" t="s">
        <v>1191</v>
      </c>
      <c r="I545" s="123">
        <v>2850</v>
      </c>
      <c r="J545" t="str">
        <f>VLOOKUP(E545,SPESA!$J$5:$K$1293,2,0)</f>
        <v>SPESE DI RISCALDAMENTO - UTENZE</v>
      </c>
      <c r="K545">
        <f>VLOOKUP(E545,SPESA!$J$7:$AS$1293,36,0)</f>
        <v>2850</v>
      </c>
      <c r="L545" s="130">
        <f t="shared" si="17"/>
        <v>0</v>
      </c>
    </row>
    <row r="546" spans="1:12" hidden="1">
      <c r="A546" s="122" t="s">
        <v>1163</v>
      </c>
      <c r="B546" s="122" t="s">
        <v>1523</v>
      </c>
      <c r="C546" s="122">
        <v>65400</v>
      </c>
      <c r="D546" s="122">
        <v>6</v>
      </c>
      <c r="E546" s="122" t="str">
        <f t="shared" si="16"/>
        <v>65400/6</v>
      </c>
      <c r="F546" s="122" t="s">
        <v>350</v>
      </c>
      <c r="G546" s="122">
        <v>400</v>
      </c>
      <c r="H546" s="122" t="s">
        <v>1220</v>
      </c>
      <c r="I546" s="122">
        <v>0</v>
      </c>
      <c r="J546" t="str">
        <f>VLOOKUP(E546,SPESA!$J$5:$K$1293,2,0)</f>
        <v>SPESE PER PULIZIE E DISINFESTAZIONE LOCALI SCOLASTICI E REFETTORI</v>
      </c>
      <c r="K546">
        <f>VLOOKUP(E546,SPESA!$J$7:$AS$1293,36,0)</f>
        <v>0</v>
      </c>
      <c r="L546" s="130">
        <f t="shared" si="17"/>
        <v>0</v>
      </c>
    </row>
    <row r="547" spans="1:12" hidden="1">
      <c r="A547" s="122" t="s">
        <v>1163</v>
      </c>
      <c r="B547" s="122" t="s">
        <v>1524</v>
      </c>
      <c r="C547" s="122">
        <v>65400</v>
      </c>
      <c r="D547" s="122">
        <v>8</v>
      </c>
      <c r="E547" s="122" t="str">
        <f t="shared" si="16"/>
        <v>65400/8</v>
      </c>
      <c r="F547" s="122" t="s">
        <v>351</v>
      </c>
      <c r="G547" s="122">
        <v>402</v>
      </c>
      <c r="H547" s="122" t="s">
        <v>1226</v>
      </c>
      <c r="I547" s="122">
        <v>0</v>
      </c>
      <c r="J547" t="str">
        <f>VLOOKUP(E547,SPESA!$J$5:$K$1293,2,0)</f>
        <v>SPESE DI MANUTENZIONE E RIPARAZIONE ELETTRODOMESTICI CENTRO COTTURA SCUOLE MEDIE</v>
      </c>
      <c r="K547">
        <f>VLOOKUP(E547,SPESA!$J$7:$AS$1293,36,0)</f>
        <v>0</v>
      </c>
      <c r="L547" s="130">
        <f t="shared" si="17"/>
        <v>0</v>
      </c>
    </row>
    <row r="548" spans="1:12">
      <c r="A548" s="122" t="s">
        <v>1163</v>
      </c>
      <c r="B548" s="122" t="s">
        <v>1525</v>
      </c>
      <c r="C548" s="122">
        <v>65400</v>
      </c>
      <c r="D548" s="122">
        <v>9</v>
      </c>
      <c r="E548" s="122" t="str">
        <f t="shared" si="16"/>
        <v>65400/9</v>
      </c>
      <c r="F548" s="122" t="s">
        <v>352</v>
      </c>
      <c r="G548" s="122">
        <v>400</v>
      </c>
      <c r="H548" s="122" t="s">
        <v>1220</v>
      </c>
      <c r="I548" s="123">
        <v>7541.65</v>
      </c>
      <c r="J548" t="str">
        <f>VLOOKUP(E548,SPESA!$J$5:$K$1293,2,0)</f>
        <v>MENSA SCOLASTICA: INCARICHI CONTROLLO QUALITA' E RECUPERO CONTRIBUTI E.I.M.A.</v>
      </c>
      <c r="K548">
        <f>VLOOKUP(E548,SPESA!$J$7:$AS$1293,36,0)</f>
        <v>7541.65</v>
      </c>
      <c r="L548" s="130">
        <f t="shared" si="17"/>
        <v>0</v>
      </c>
    </row>
    <row r="549" spans="1:12">
      <c r="A549" s="122" t="s">
        <v>1163</v>
      </c>
      <c r="B549" s="122" t="s">
        <v>1525</v>
      </c>
      <c r="C549" s="122">
        <v>65400</v>
      </c>
      <c r="D549" s="122">
        <v>11</v>
      </c>
      <c r="E549" s="122" t="str">
        <f t="shared" si="16"/>
        <v>65400/11</v>
      </c>
      <c r="F549" s="122" t="s">
        <v>353</v>
      </c>
      <c r="G549" s="122">
        <v>400</v>
      </c>
      <c r="H549" s="122" t="s">
        <v>1220</v>
      </c>
      <c r="I549" s="123">
        <v>60000</v>
      </c>
      <c r="J549" t="str">
        <f>VLOOKUP(E549,SPESA!$J$5:$K$1293,2,0)</f>
        <v>SPESE PER LA FORNITURA DI PASTI MENSE SCOLASTICHE - QUOTA COSTO SOCIALE</v>
      </c>
      <c r="K549">
        <f>VLOOKUP(E549,SPESA!$J$7:$AS$1293,36,0)</f>
        <v>60000</v>
      </c>
      <c r="L549" s="130">
        <f t="shared" si="17"/>
        <v>0</v>
      </c>
    </row>
    <row r="550" spans="1:12">
      <c r="A550" s="122" t="s">
        <v>1163</v>
      </c>
      <c r="B550" s="122" t="s">
        <v>1525</v>
      </c>
      <c r="C550" s="122">
        <v>65400</v>
      </c>
      <c r="D550" s="122">
        <v>12</v>
      </c>
      <c r="E550" s="122" t="str">
        <f t="shared" si="16"/>
        <v>65400/12</v>
      </c>
      <c r="F550" s="122" t="s">
        <v>1526</v>
      </c>
      <c r="G550" s="122">
        <v>400</v>
      </c>
      <c r="H550" s="122" t="s">
        <v>1220</v>
      </c>
      <c r="I550" s="123">
        <v>29000</v>
      </c>
      <c r="J550" t="str">
        <f>VLOOKUP(E550,SPESA!$J$5:$K$1293,2,0)</f>
        <v xml:space="preserve">SPESA PER PASTI INSEGNANTI </v>
      </c>
      <c r="K550">
        <f>VLOOKUP(E550,SPESA!$J$7:$AS$1293,36,0)</f>
        <v>29000</v>
      </c>
      <c r="L550" s="130">
        <f t="shared" si="17"/>
        <v>0</v>
      </c>
    </row>
    <row r="551" spans="1:12">
      <c r="A551" s="122" t="s">
        <v>1163</v>
      </c>
      <c r="B551" s="122" t="s">
        <v>1525</v>
      </c>
      <c r="C551" s="122">
        <v>65400</v>
      </c>
      <c r="D551" s="122">
        <v>13</v>
      </c>
      <c r="E551" s="122" t="str">
        <f t="shared" si="16"/>
        <v>65400/13</v>
      </c>
      <c r="F551" s="122" t="s">
        <v>1527</v>
      </c>
      <c r="G551" s="122">
        <v>400</v>
      </c>
      <c r="H551" s="122" t="s">
        <v>1220</v>
      </c>
      <c r="I551" s="122">
        <v>300</v>
      </c>
      <c r="J551" t="str">
        <f>VLOOKUP(E551,SPESA!$J$5:$K$1293,2,0)</f>
        <v xml:space="preserve">SPESA PASTI ALTRI UTENTI (SERVIZIO RILEVANTE IVA) </v>
      </c>
      <c r="K551">
        <f>VLOOKUP(E551,SPESA!$J$7:$AS$1293,36,0)</f>
        <v>300</v>
      </c>
      <c r="L551" s="130">
        <f t="shared" si="17"/>
        <v>0</v>
      </c>
    </row>
    <row r="552" spans="1:12" hidden="1">
      <c r="A552" s="122" t="s">
        <v>1163</v>
      </c>
      <c r="B552" s="122" t="s">
        <v>1512</v>
      </c>
      <c r="C552" s="122">
        <v>65400</v>
      </c>
      <c r="D552" s="122">
        <v>52</v>
      </c>
      <c r="E552" s="122" t="str">
        <f t="shared" si="16"/>
        <v>65400/52</v>
      </c>
      <c r="F552" s="122" t="s">
        <v>37</v>
      </c>
      <c r="G552" s="122">
        <v>354</v>
      </c>
      <c r="H552" s="122" t="s">
        <v>1175</v>
      </c>
      <c r="I552" s="122">
        <v>0</v>
      </c>
      <c r="J552" t="str">
        <f>VLOOKUP(E552,SPESA!$J$5:$K$1293,2,0)</f>
        <v>F.P.V. SPESE TELEFONICHE - UTENZE</v>
      </c>
      <c r="K552">
        <f>VLOOKUP(E552,SPESA!$J$7:$AS$1293,36,0)</f>
        <v>0</v>
      </c>
      <c r="L552" s="130">
        <f t="shared" si="17"/>
        <v>0</v>
      </c>
    </row>
    <row r="553" spans="1:12" hidden="1">
      <c r="A553" s="122" t="s">
        <v>1163</v>
      </c>
      <c r="B553" s="122" t="s">
        <v>1512</v>
      </c>
      <c r="C553" s="122">
        <v>65400</v>
      </c>
      <c r="D553" s="122">
        <v>53</v>
      </c>
      <c r="E553" s="122" t="str">
        <f t="shared" si="16"/>
        <v>65400/53</v>
      </c>
      <c r="F553" s="122" t="s">
        <v>86</v>
      </c>
      <c r="G553" s="122">
        <v>354</v>
      </c>
      <c r="H553" s="122" t="s">
        <v>1175</v>
      </c>
      <c r="I553" s="122">
        <v>0</v>
      </c>
      <c r="J553" t="str">
        <f>VLOOKUP(E553,SPESA!$J$5:$K$1293,2,0)</f>
        <v>F.P.V. SPESE ENERGIA ELETTRICA - UTENZE</v>
      </c>
      <c r="K553">
        <f>VLOOKUP(E553,SPESA!$J$7:$AS$1293,36,0)</f>
        <v>0</v>
      </c>
      <c r="L553" s="130">
        <f t="shared" si="17"/>
        <v>0</v>
      </c>
    </row>
    <row r="554" spans="1:12" hidden="1">
      <c r="A554" s="122" t="s">
        <v>1163</v>
      </c>
      <c r="B554" s="122" t="s">
        <v>1528</v>
      </c>
      <c r="C554" s="122">
        <v>65400</v>
      </c>
      <c r="D554" s="122">
        <v>54</v>
      </c>
      <c r="E554" s="122" t="str">
        <f t="shared" si="16"/>
        <v>65400/54</v>
      </c>
      <c r="F554" s="122" t="s">
        <v>123</v>
      </c>
      <c r="G554" s="122">
        <v>202</v>
      </c>
      <c r="H554" s="122" t="s">
        <v>1191</v>
      </c>
      <c r="I554" s="122">
        <v>0</v>
      </c>
      <c r="J554" t="str">
        <f>VLOOKUP(E554,SPESA!$J$5:$K$1293,2,0)</f>
        <v>F.P.V. SPESE DI RISCALDAMENTO - UTENZE</v>
      </c>
      <c r="K554">
        <f>VLOOKUP(E554,SPESA!$J$7:$AS$1293,36,0)</f>
        <v>0</v>
      </c>
      <c r="L554" s="130">
        <f t="shared" si="17"/>
        <v>0</v>
      </c>
    </row>
    <row r="555" spans="1:12" hidden="1">
      <c r="A555" s="122" t="s">
        <v>1163</v>
      </c>
      <c r="B555" s="122" t="s">
        <v>1512</v>
      </c>
      <c r="C555" s="122">
        <v>65400</v>
      </c>
      <c r="D555" s="122">
        <v>56</v>
      </c>
      <c r="E555" s="122" t="str">
        <f t="shared" si="16"/>
        <v>65400/56</v>
      </c>
      <c r="F555" s="122" t="s">
        <v>354</v>
      </c>
      <c r="G555" s="122">
        <v>400</v>
      </c>
      <c r="H555" s="122" t="s">
        <v>1220</v>
      </c>
      <c r="I555" s="122">
        <v>0</v>
      </c>
      <c r="J555" t="str">
        <f>VLOOKUP(E555,SPESA!$J$5:$K$1293,2,0)</f>
        <v>F.P.V. SPESE PER PULIZIE E DISINFESTAZIONE LOCALI SCOLASTICI E REFETTORI</v>
      </c>
      <c r="K555">
        <f>VLOOKUP(E555,SPESA!$J$7:$AS$1293,36,0)</f>
        <v>0</v>
      </c>
      <c r="L555" s="130">
        <f t="shared" si="17"/>
        <v>0</v>
      </c>
    </row>
    <row r="556" spans="1:12" hidden="1">
      <c r="A556" s="122" t="s">
        <v>1163</v>
      </c>
      <c r="B556" s="122" t="s">
        <v>1512</v>
      </c>
      <c r="C556" s="122">
        <v>65400</v>
      </c>
      <c r="D556" s="122">
        <v>58</v>
      </c>
      <c r="E556" s="122" t="str">
        <f t="shared" si="16"/>
        <v>65400/58</v>
      </c>
      <c r="F556" s="122" t="s">
        <v>355</v>
      </c>
      <c r="G556" s="122">
        <v>402</v>
      </c>
      <c r="H556" s="122" t="s">
        <v>1226</v>
      </c>
      <c r="I556" s="122">
        <v>0</v>
      </c>
      <c r="J556" t="str">
        <f>VLOOKUP(E556,SPESA!$J$5:$K$1293,2,0)</f>
        <v>F.P.V. SPESE DI MANUTENZIONE E RIPARAZIONE ELETTRODOMESTICI CENTRO COTTURA SCUOLE MEDIE</v>
      </c>
      <c r="K556">
        <f>VLOOKUP(E556,SPESA!$J$7:$AS$1293,36,0)</f>
        <v>0</v>
      </c>
      <c r="L556" s="130">
        <f t="shared" si="17"/>
        <v>0</v>
      </c>
    </row>
    <row r="557" spans="1:12" hidden="1">
      <c r="A557" s="122" t="s">
        <v>1163</v>
      </c>
      <c r="B557" s="122" t="s">
        <v>1512</v>
      </c>
      <c r="C557" s="122">
        <v>65400</v>
      </c>
      <c r="D557" s="122">
        <v>59</v>
      </c>
      <c r="E557" s="122" t="str">
        <f t="shared" si="16"/>
        <v>65400/59</v>
      </c>
      <c r="F557" s="122" t="s">
        <v>356</v>
      </c>
      <c r="G557" s="122">
        <v>400</v>
      </c>
      <c r="H557" s="122" t="s">
        <v>1220</v>
      </c>
      <c r="I557" s="122">
        <v>0</v>
      </c>
      <c r="J557" t="str">
        <f>VLOOKUP(E557,SPESA!$J$5:$K$1293,2,0)</f>
        <v>F.P.V. MENSA SCOLASTICA: INCARICHI CONTROLLO QUALITA' E RECUPERO CONTRIBUTI E.I.M.A.</v>
      </c>
      <c r="K557">
        <f>VLOOKUP(E557,SPESA!$J$7:$AS$1293,36,0)</f>
        <v>0</v>
      </c>
      <c r="L557" s="130">
        <f t="shared" si="17"/>
        <v>0</v>
      </c>
    </row>
    <row r="558" spans="1:12" hidden="1">
      <c r="A558" s="122" t="s">
        <v>1163</v>
      </c>
      <c r="B558" s="122" t="s">
        <v>1512</v>
      </c>
      <c r="C558" s="122">
        <v>65400</v>
      </c>
      <c r="D558" s="122">
        <v>61</v>
      </c>
      <c r="E558" s="122" t="str">
        <f t="shared" si="16"/>
        <v>65400/61</v>
      </c>
      <c r="F558" s="122" t="s">
        <v>357</v>
      </c>
      <c r="G558" s="122">
        <v>400</v>
      </c>
      <c r="H558" s="122" t="s">
        <v>1220</v>
      </c>
      <c r="I558" s="122">
        <v>0</v>
      </c>
      <c r="J558" t="str">
        <f>VLOOKUP(E558,SPESA!$J$5:$K$1293,2,0)</f>
        <v>F.P.V. SPESE PER LA FORNITURA DI PASTI MENSE SCOLASTICHE - QUOTA COSTO SOCIALE</v>
      </c>
      <c r="K558">
        <f>VLOOKUP(E558,SPESA!$J$7:$AS$1293,36,0)</f>
        <v>0</v>
      </c>
      <c r="L558" s="130">
        <f t="shared" si="17"/>
        <v>0</v>
      </c>
    </row>
    <row r="559" spans="1:12" hidden="1">
      <c r="A559" s="122" t="s">
        <v>1163</v>
      </c>
      <c r="B559" s="122" t="s">
        <v>1512</v>
      </c>
      <c r="C559" s="122">
        <v>65400</v>
      </c>
      <c r="D559" s="122">
        <v>62</v>
      </c>
      <c r="E559" s="122" t="str">
        <f t="shared" si="16"/>
        <v>65400/62</v>
      </c>
      <c r="F559" s="122" t="s">
        <v>1529</v>
      </c>
      <c r="G559" s="122">
        <v>400</v>
      </c>
      <c r="H559" s="122" t="s">
        <v>1220</v>
      </c>
      <c r="I559" s="122">
        <v>0</v>
      </c>
      <c r="J559" t="e">
        <f>VLOOKUP(E559,SPESA!$J$5:$K$1293,2,0)</f>
        <v>#N/A</v>
      </c>
      <c r="L559" s="130">
        <f t="shared" si="17"/>
        <v>0</v>
      </c>
    </row>
    <row r="560" spans="1:12" hidden="1">
      <c r="A560" s="122" t="s">
        <v>1163</v>
      </c>
      <c r="B560" s="122" t="s">
        <v>1516</v>
      </c>
      <c r="C560" s="122">
        <v>65400</v>
      </c>
      <c r="D560" s="122">
        <v>63</v>
      </c>
      <c r="E560" s="122" t="str">
        <f t="shared" si="16"/>
        <v>65400/63</v>
      </c>
      <c r="F560" s="122" t="s">
        <v>1530</v>
      </c>
      <c r="G560" s="122">
        <v>400</v>
      </c>
      <c r="H560" s="122" t="s">
        <v>1220</v>
      </c>
      <c r="I560" s="122">
        <v>0</v>
      </c>
      <c r="J560" t="e">
        <f>VLOOKUP(E560,SPESA!$J$5:$K$1293,2,0)</f>
        <v>#N/A</v>
      </c>
      <c r="L560" s="130">
        <f t="shared" si="17"/>
        <v>0</v>
      </c>
    </row>
    <row r="561" spans="1:12">
      <c r="A561" s="122" t="s">
        <v>1163</v>
      </c>
      <c r="B561" s="122" t="s">
        <v>1531</v>
      </c>
      <c r="C561" s="122">
        <v>65409</v>
      </c>
      <c r="D561" s="122">
        <v>0</v>
      </c>
      <c r="E561" s="122" t="str">
        <f t="shared" si="16"/>
        <v>65409/0</v>
      </c>
      <c r="F561" s="122" t="s">
        <v>358</v>
      </c>
      <c r="G561" s="122">
        <v>400</v>
      </c>
      <c r="H561" s="122" t="s">
        <v>1220</v>
      </c>
      <c r="I561" s="123">
        <v>1910.61</v>
      </c>
      <c r="J561" t="str">
        <f>VLOOKUP(E561,SPESA!$J$5:$K$1293,2,0)</f>
        <v>INFORMATIZZAZIONE TARIFFE MENSA ALUNNI E SERVIZI SCOLASTICI</v>
      </c>
      <c r="K561">
        <f>VLOOKUP(E561,SPESA!$J$7:$AS$1293,36,0)</f>
        <v>1910.61</v>
      </c>
      <c r="L561" s="130">
        <f t="shared" si="17"/>
        <v>0</v>
      </c>
    </row>
    <row r="562" spans="1:12" hidden="1">
      <c r="A562" s="122" t="s">
        <v>1163</v>
      </c>
      <c r="B562" s="122" t="s">
        <v>1512</v>
      </c>
      <c r="C562" s="122">
        <v>65409</v>
      </c>
      <c r="D562" s="122">
        <v>71</v>
      </c>
      <c r="E562" s="122" t="str">
        <f t="shared" si="16"/>
        <v>65409/71</v>
      </c>
      <c r="F562" s="122" t="s">
        <v>359</v>
      </c>
      <c r="G562" s="122">
        <v>400</v>
      </c>
      <c r="H562" s="122" t="s">
        <v>1220</v>
      </c>
      <c r="I562" s="122">
        <v>0</v>
      </c>
      <c r="J562" t="str">
        <f>VLOOKUP(E562,SPESA!$J$5:$K$1293,2,0)</f>
        <v>F.P.V. INFORMATIZZAZIONE TARIFFE MENSA ALUNNI E SERVIZI SCOLASTICI</v>
      </c>
      <c r="K562">
        <f>VLOOKUP(E562,SPESA!$J$7:$AS$1293,36,0)</f>
        <v>0</v>
      </c>
      <c r="L562" s="130">
        <f t="shared" si="17"/>
        <v>0</v>
      </c>
    </row>
    <row r="563" spans="1:12">
      <c r="A563" s="122" t="s">
        <v>1163</v>
      </c>
      <c r="B563" s="122" t="s">
        <v>1532</v>
      </c>
      <c r="C563" s="122">
        <v>65605</v>
      </c>
      <c r="D563" s="122">
        <v>0</v>
      </c>
      <c r="E563" s="122" t="str">
        <f t="shared" si="16"/>
        <v>65605/0</v>
      </c>
      <c r="F563" s="122" t="s">
        <v>360</v>
      </c>
      <c r="G563" s="122">
        <v>402</v>
      </c>
      <c r="H563" s="122" t="s">
        <v>1226</v>
      </c>
      <c r="I563" s="123">
        <v>48000</v>
      </c>
      <c r="J563" t="str">
        <f>VLOOKUP(E563,SPESA!$J$5:$K$1293,2,0)</f>
        <v>SERVIZIO TRASPORTI SCOLASTICI EFFETTUATI DA TERZI (SERVIZIO RILEVANTE IVA)</v>
      </c>
      <c r="K563">
        <f>VLOOKUP(E563,SPESA!$J$7:$AS$1293,36,0)</f>
        <v>48000</v>
      </c>
      <c r="L563" s="130">
        <f t="shared" si="17"/>
        <v>0</v>
      </c>
    </row>
    <row r="564" spans="1:12" hidden="1">
      <c r="A564" s="122" t="s">
        <v>1163</v>
      </c>
      <c r="B564" s="122" t="s">
        <v>1512</v>
      </c>
      <c r="C564" s="122">
        <v>65605</v>
      </c>
      <c r="D564" s="122">
        <v>71</v>
      </c>
      <c r="E564" s="122" t="str">
        <f t="shared" si="16"/>
        <v>65605/71</v>
      </c>
      <c r="F564" s="122" t="s">
        <v>361</v>
      </c>
      <c r="G564" s="122">
        <v>402</v>
      </c>
      <c r="H564" s="122" t="s">
        <v>1226</v>
      </c>
      <c r="I564" s="122">
        <v>0</v>
      </c>
      <c r="J564" t="str">
        <f>VLOOKUP(E564,SPESA!$J$5:$K$1293,2,0)</f>
        <v>F.P.V. SERVIZIO TRASPORTI SCOLASTICI EFFETTUATI DA TERZI (SERVIZIO RILEVANTE IVA)</v>
      </c>
      <c r="K564">
        <f>VLOOKUP(E564,SPESA!$J$7:$AS$1293,36,0)</f>
        <v>0</v>
      </c>
      <c r="L564" s="130">
        <f t="shared" si="17"/>
        <v>0</v>
      </c>
    </row>
    <row r="565" spans="1:12" hidden="1">
      <c r="A565" s="122" t="s">
        <v>1163</v>
      </c>
      <c r="B565" s="122" t="s">
        <v>1533</v>
      </c>
      <c r="C565" s="122">
        <v>65806</v>
      </c>
      <c r="D565" s="122">
        <v>0</v>
      </c>
      <c r="E565" s="122" t="str">
        <f t="shared" si="16"/>
        <v>65806/0</v>
      </c>
      <c r="F565" s="122" t="s">
        <v>362</v>
      </c>
      <c r="G565" s="122">
        <v>351</v>
      </c>
      <c r="H565" s="122" t="s">
        <v>1170</v>
      </c>
      <c r="I565" s="122">
        <v>0</v>
      </c>
      <c r="J565" t="str">
        <f>VLOOKUP(E565,SPESA!$J$5:$K$1293,2,0)</f>
        <v>CORRESPONSIONE ASSEGNI FAMIGLIARI ASSISTENZA SCOLASTICA</v>
      </c>
      <c r="K565">
        <f>VLOOKUP(E565,SPESA!$J$7:$AS$1293,36,0)</f>
        <v>0</v>
      </c>
      <c r="L565" s="130">
        <f t="shared" si="17"/>
        <v>0</v>
      </c>
    </row>
    <row r="566" spans="1:12" hidden="1">
      <c r="A566" s="122" t="s">
        <v>1163</v>
      </c>
      <c r="B566" s="122" t="s">
        <v>1516</v>
      </c>
      <c r="C566" s="122">
        <v>65806</v>
      </c>
      <c r="D566" s="122">
        <v>71</v>
      </c>
      <c r="E566" s="122" t="str">
        <f t="shared" si="16"/>
        <v>65806/71</v>
      </c>
      <c r="F566" s="122" t="s">
        <v>1534</v>
      </c>
      <c r="G566" s="122">
        <v>351</v>
      </c>
      <c r="H566" s="122" t="s">
        <v>1170</v>
      </c>
      <c r="I566" s="122">
        <v>0</v>
      </c>
      <c r="J566" t="e">
        <f>VLOOKUP(E566,SPESA!$J$5:$K$1293,2,0)</f>
        <v>#N/A</v>
      </c>
      <c r="L566" s="130">
        <f t="shared" si="17"/>
        <v>0</v>
      </c>
    </row>
    <row r="567" spans="1:12">
      <c r="A567" s="122" t="s">
        <v>1163</v>
      </c>
      <c r="B567" s="122" t="s">
        <v>1535</v>
      </c>
      <c r="C567" s="122">
        <v>66200</v>
      </c>
      <c r="D567" s="122">
        <v>0</v>
      </c>
      <c r="E567" s="122" t="str">
        <f t="shared" si="16"/>
        <v>66200/0</v>
      </c>
      <c r="F567" s="122" t="s">
        <v>363</v>
      </c>
      <c r="G567" s="122">
        <v>400</v>
      </c>
      <c r="H567" s="122" t="s">
        <v>1220</v>
      </c>
      <c r="I567" s="123">
        <v>14335</v>
      </c>
      <c r="J567" t="str">
        <f>VLOOKUP(E567,SPESA!$J$5:$K$1293,2,0)</f>
        <v>SPESE DI GESTIONE UFFICIO SCUOLA - PRESTAZIONE DI SERVIZI</v>
      </c>
      <c r="K567">
        <f>VLOOKUP(E567,SPESA!$J$7:$AS$1293,36,0)</f>
        <v>14335</v>
      </c>
      <c r="L567" s="130">
        <f t="shared" si="17"/>
        <v>0</v>
      </c>
    </row>
    <row r="568" spans="1:12">
      <c r="A568" s="122" t="s">
        <v>1163</v>
      </c>
      <c r="B568" s="122" t="s">
        <v>1520</v>
      </c>
      <c r="C568" s="122">
        <v>66200</v>
      </c>
      <c r="D568" s="122">
        <v>2</v>
      </c>
      <c r="E568" s="122" t="str">
        <f t="shared" si="16"/>
        <v>66200/2</v>
      </c>
      <c r="F568" s="122" t="s">
        <v>32</v>
      </c>
      <c r="G568" s="122">
        <v>354</v>
      </c>
      <c r="H568" s="122" t="s">
        <v>1175</v>
      </c>
      <c r="I568" s="123">
        <v>1120</v>
      </c>
      <c r="J568" t="str">
        <f>VLOOKUP(E568,SPESA!$J$5:$K$1293,2,0)</f>
        <v>SPESE TELEFONICHE - UTENZE</v>
      </c>
      <c r="K568">
        <f>VLOOKUP(E568,SPESA!$J$7:$AS$1293,36,0)</f>
        <v>1120</v>
      </c>
      <c r="L568" s="130">
        <f t="shared" si="17"/>
        <v>0</v>
      </c>
    </row>
    <row r="569" spans="1:12">
      <c r="A569" s="122" t="s">
        <v>1163</v>
      </c>
      <c r="B569" s="122" t="s">
        <v>1521</v>
      </c>
      <c r="C569" s="122">
        <v>66200</v>
      </c>
      <c r="D569" s="122">
        <v>3</v>
      </c>
      <c r="E569" s="122" t="str">
        <f t="shared" si="16"/>
        <v>66200/3</v>
      </c>
      <c r="F569" s="122" t="s">
        <v>79</v>
      </c>
      <c r="G569" s="122">
        <v>354</v>
      </c>
      <c r="H569" s="122" t="s">
        <v>1175</v>
      </c>
      <c r="I569" s="123">
        <v>1900</v>
      </c>
      <c r="J569" t="str">
        <f>VLOOKUP(E569,SPESA!$J$5:$K$1293,2,0)</f>
        <v>SPESE ENERGIA ELETTRICA - UTENZE</v>
      </c>
      <c r="K569">
        <f>VLOOKUP(E569,SPESA!$J$7:$AS$1293,36,0)</f>
        <v>1900</v>
      </c>
      <c r="L569" s="130">
        <f t="shared" si="17"/>
        <v>0</v>
      </c>
    </row>
    <row r="570" spans="1:12">
      <c r="A570" s="122" t="s">
        <v>1163</v>
      </c>
      <c r="B570" s="122" t="s">
        <v>1536</v>
      </c>
      <c r="C570" s="122">
        <v>66200</v>
      </c>
      <c r="D570" s="122">
        <v>4</v>
      </c>
      <c r="E570" s="122" t="str">
        <f t="shared" si="16"/>
        <v>66200/4</v>
      </c>
      <c r="F570" s="122" t="s">
        <v>34</v>
      </c>
      <c r="G570" s="122">
        <v>202</v>
      </c>
      <c r="H570" s="122" t="s">
        <v>1191</v>
      </c>
      <c r="I570" s="123">
        <v>3280</v>
      </c>
      <c r="J570" t="str">
        <f>VLOOKUP(E570,SPESA!$J$5:$K$1293,2,0)</f>
        <v>SPESE DI RISCALDAMENTO - UTENZE</v>
      </c>
      <c r="K570">
        <f>VLOOKUP(E570,SPESA!$J$7:$AS$1293,36,0)</f>
        <v>3280</v>
      </c>
      <c r="L570" s="130">
        <f t="shared" si="17"/>
        <v>0</v>
      </c>
    </row>
    <row r="571" spans="1:12">
      <c r="A571" s="122" t="s">
        <v>1163</v>
      </c>
      <c r="B571" s="122" t="s">
        <v>1523</v>
      </c>
      <c r="C571" s="122">
        <v>66200</v>
      </c>
      <c r="D571" s="122">
        <v>6</v>
      </c>
      <c r="E571" s="122" t="str">
        <f t="shared" si="16"/>
        <v>66200/6</v>
      </c>
      <c r="F571" s="122" t="s">
        <v>364</v>
      </c>
      <c r="G571" s="122">
        <v>202</v>
      </c>
      <c r="H571" s="122" t="s">
        <v>1191</v>
      </c>
      <c r="I571" s="123">
        <v>3510.9</v>
      </c>
      <c r="J571" t="str">
        <f>VLOOKUP(E571,SPESA!$J$5:$K$1293,2,0)</f>
        <v>SPSE DI PULIZIA LOCALI</v>
      </c>
      <c r="K571">
        <f>VLOOKUP(E571,SPESA!$J$7:$AS$1293,36,0)</f>
        <v>3510.9</v>
      </c>
      <c r="L571" s="130">
        <f t="shared" si="17"/>
        <v>0</v>
      </c>
    </row>
    <row r="572" spans="1:12" hidden="1">
      <c r="A572" s="122" t="s">
        <v>1163</v>
      </c>
      <c r="B572" s="122" t="s">
        <v>1512</v>
      </c>
      <c r="C572" s="122">
        <v>66200</v>
      </c>
      <c r="D572" s="122">
        <v>52</v>
      </c>
      <c r="E572" s="122" t="str">
        <f t="shared" si="16"/>
        <v>66200/52</v>
      </c>
      <c r="F572" s="122" t="s">
        <v>37</v>
      </c>
      <c r="G572" s="122">
        <v>354</v>
      </c>
      <c r="H572" s="122" t="s">
        <v>1175</v>
      </c>
      <c r="I572" s="122">
        <v>0</v>
      </c>
      <c r="J572" t="str">
        <f>VLOOKUP(E572,SPESA!$J$5:$K$1293,2,0)</f>
        <v>F.P.V. SPESE TELEFONICHE - UTENZE</v>
      </c>
      <c r="K572">
        <f>VLOOKUP(E572,SPESA!$J$7:$AS$1293,36,0)</f>
        <v>0</v>
      </c>
      <c r="L572" s="130">
        <f t="shared" si="17"/>
        <v>0</v>
      </c>
    </row>
    <row r="573" spans="1:12" hidden="1">
      <c r="A573" s="122" t="s">
        <v>1163</v>
      </c>
      <c r="B573" s="122" t="s">
        <v>1512</v>
      </c>
      <c r="C573" s="122">
        <v>66200</v>
      </c>
      <c r="D573" s="122">
        <v>53</v>
      </c>
      <c r="E573" s="122" t="str">
        <f t="shared" si="16"/>
        <v>66200/53</v>
      </c>
      <c r="F573" s="122" t="s">
        <v>86</v>
      </c>
      <c r="G573" s="122">
        <v>354</v>
      </c>
      <c r="H573" s="122" t="s">
        <v>1175</v>
      </c>
      <c r="I573" s="122">
        <v>0</v>
      </c>
      <c r="J573" t="str">
        <f>VLOOKUP(E573,SPESA!$J$5:$K$1293,2,0)</f>
        <v>F.P.V. SPESE ENERGIA ELETTRICA - UTENZE</v>
      </c>
      <c r="K573">
        <f>VLOOKUP(E573,SPESA!$J$7:$AS$1293,36,0)</f>
        <v>0</v>
      </c>
      <c r="L573" s="130">
        <f t="shared" si="17"/>
        <v>0</v>
      </c>
    </row>
    <row r="574" spans="1:12" hidden="1">
      <c r="A574" s="122" t="s">
        <v>1163</v>
      </c>
      <c r="B574" s="122" t="s">
        <v>1512</v>
      </c>
      <c r="C574" s="122">
        <v>66200</v>
      </c>
      <c r="D574" s="122">
        <v>54</v>
      </c>
      <c r="E574" s="122" t="str">
        <f t="shared" si="16"/>
        <v>66200/54</v>
      </c>
      <c r="F574" s="122" t="s">
        <v>123</v>
      </c>
      <c r="G574" s="122">
        <v>202</v>
      </c>
      <c r="H574" s="122" t="s">
        <v>1191</v>
      </c>
      <c r="I574" s="122">
        <v>0</v>
      </c>
      <c r="J574" t="str">
        <f>VLOOKUP(E574,SPESA!$J$5:$K$1293,2,0)</f>
        <v>F.P.V. SPESE DI RISCALDAMENTO - UTENZE</v>
      </c>
      <c r="K574">
        <f>VLOOKUP(E574,SPESA!$J$7:$AS$1293,36,0)</f>
        <v>0</v>
      </c>
      <c r="L574" s="130">
        <f t="shared" si="17"/>
        <v>0</v>
      </c>
    </row>
    <row r="575" spans="1:12" hidden="1">
      <c r="A575" s="122" t="s">
        <v>1163</v>
      </c>
      <c r="B575" s="122" t="s">
        <v>1512</v>
      </c>
      <c r="C575" s="122">
        <v>66200</v>
      </c>
      <c r="D575" s="122">
        <v>56</v>
      </c>
      <c r="E575" s="122" t="str">
        <f t="shared" si="16"/>
        <v>66200/56</v>
      </c>
      <c r="F575" s="122" t="s">
        <v>365</v>
      </c>
      <c r="G575" s="122">
        <v>202</v>
      </c>
      <c r="H575" s="122" t="s">
        <v>1191</v>
      </c>
      <c r="I575" s="122">
        <v>0</v>
      </c>
      <c r="J575" t="str">
        <f>VLOOKUP(E575,SPESA!$J$5:$K$1293,2,0)</f>
        <v>F.P.V. SPSE DI PULIZIA LOCALI</v>
      </c>
      <c r="K575">
        <f>VLOOKUP(E575,SPESA!$J$7:$AS$1293,36,0)</f>
        <v>0</v>
      </c>
      <c r="L575" s="130">
        <f t="shared" si="17"/>
        <v>0</v>
      </c>
    </row>
    <row r="576" spans="1:12" hidden="1">
      <c r="A576" s="122" t="s">
        <v>1163</v>
      </c>
      <c r="B576" s="122" t="s">
        <v>1512</v>
      </c>
      <c r="C576" s="122">
        <v>66200</v>
      </c>
      <c r="D576" s="122">
        <v>71</v>
      </c>
      <c r="E576" s="122" t="str">
        <f t="shared" si="16"/>
        <v>66200/71</v>
      </c>
      <c r="F576" s="122" t="s">
        <v>366</v>
      </c>
      <c r="G576" s="122">
        <v>400</v>
      </c>
      <c r="H576" s="122" t="s">
        <v>1220</v>
      </c>
      <c r="I576" s="122">
        <v>0</v>
      </c>
      <c r="J576" t="str">
        <f>VLOOKUP(E576,SPESA!$J$5:$K$1293,2,0)</f>
        <v>F.P.V. SPESE DI GESTIONE UFFICIO SCUOLA - PRESTAZIONE DI SERVIZI</v>
      </c>
      <c r="K576">
        <f>VLOOKUP(E576,SPESA!$J$7:$AS$1293,36,0)</f>
        <v>0</v>
      </c>
      <c r="L576" s="130">
        <f t="shared" si="17"/>
        <v>0</v>
      </c>
    </row>
    <row r="577" spans="1:12">
      <c r="A577" s="122" t="s">
        <v>1163</v>
      </c>
      <c r="B577" s="122" t="s">
        <v>1537</v>
      </c>
      <c r="C577" s="122">
        <v>67001</v>
      </c>
      <c r="D577" s="122">
        <v>0</v>
      </c>
      <c r="E577" s="122" t="str">
        <f t="shared" si="16"/>
        <v>67001/0</v>
      </c>
      <c r="F577" s="122" t="s">
        <v>367</v>
      </c>
      <c r="G577" s="122">
        <v>400</v>
      </c>
      <c r="H577" s="122" t="s">
        <v>1220</v>
      </c>
      <c r="I577" s="123">
        <v>24000</v>
      </c>
      <c r="J577" t="str">
        <f>VLOOKUP(E577,SPESA!$J$5:$K$1293,2,0)</f>
        <v>PRESCUOLA-POSTSCUOLA (SERVIZIO RILEVANTE IVA)</v>
      </c>
      <c r="K577">
        <f>VLOOKUP(E577,SPESA!$J$7:$AS$1293,36,0)</f>
        <v>24000</v>
      </c>
      <c r="L577" s="130">
        <f t="shared" si="17"/>
        <v>0</v>
      </c>
    </row>
    <row r="578" spans="1:12" hidden="1">
      <c r="A578" s="122" t="s">
        <v>1163</v>
      </c>
      <c r="B578" s="122" t="s">
        <v>1512</v>
      </c>
      <c r="C578" s="122">
        <v>67001</v>
      </c>
      <c r="D578" s="122">
        <v>71</v>
      </c>
      <c r="E578" s="122" t="str">
        <f t="shared" si="16"/>
        <v>67001/71</v>
      </c>
      <c r="F578" s="122" t="s">
        <v>368</v>
      </c>
      <c r="G578" s="122">
        <v>400</v>
      </c>
      <c r="H578" s="122" t="s">
        <v>1220</v>
      </c>
      <c r="I578" s="122">
        <v>0</v>
      </c>
      <c r="J578" t="str">
        <f>VLOOKUP(E578,SPESA!$J$5:$K$1293,2,0)</f>
        <v>F.P.V. PRESCUOLA-POSTSCUOLA (SERVIZIO RILEVANTE IVA)</v>
      </c>
      <c r="K578">
        <f>VLOOKUP(E578,SPESA!$J$7:$AS$1293,36,0)</f>
        <v>0</v>
      </c>
      <c r="L578" s="130">
        <f t="shared" si="17"/>
        <v>0</v>
      </c>
    </row>
    <row r="579" spans="1:12" hidden="1">
      <c r="A579" s="122" t="s">
        <v>1163</v>
      </c>
      <c r="B579" s="122" t="s">
        <v>1537</v>
      </c>
      <c r="C579" s="122">
        <v>67002</v>
      </c>
      <c r="D579" s="122">
        <v>0</v>
      </c>
      <c r="E579" s="122" t="str">
        <f t="shared" si="16"/>
        <v>67002/0</v>
      </c>
      <c r="F579" s="122" t="s">
        <v>369</v>
      </c>
      <c r="G579" s="122">
        <v>400</v>
      </c>
      <c r="H579" s="122" t="s">
        <v>1220</v>
      </c>
      <c r="I579" s="122">
        <v>0</v>
      </c>
      <c r="J579" t="str">
        <f>VLOOKUP(E579,SPESA!$J$5:$K$1293,2,0)</f>
        <v>ORGANIZZAZIONE CORSI DI NUOTO (SERVIZIO RILEVANTE IVA)</v>
      </c>
      <c r="K579">
        <f>VLOOKUP(E579,SPESA!$J$7:$AS$1293,36,0)</f>
        <v>0</v>
      </c>
      <c r="L579" s="130">
        <f t="shared" si="17"/>
        <v>0</v>
      </c>
    </row>
    <row r="580" spans="1:12" hidden="1">
      <c r="A580" s="122" t="s">
        <v>1163</v>
      </c>
      <c r="B580" s="122" t="s">
        <v>1512</v>
      </c>
      <c r="C580" s="122">
        <v>67002</v>
      </c>
      <c r="D580" s="122">
        <v>71</v>
      </c>
      <c r="E580" s="122" t="str">
        <f t="shared" ref="E580:E643" si="18">CONCATENATE(C580,"/",D580)</f>
        <v>67002/71</v>
      </c>
      <c r="F580" s="122" t="s">
        <v>370</v>
      </c>
      <c r="G580" s="122">
        <v>400</v>
      </c>
      <c r="H580" s="122" t="s">
        <v>1220</v>
      </c>
      <c r="I580" s="122">
        <v>0</v>
      </c>
      <c r="J580" t="str">
        <f>VLOOKUP(E580,SPESA!$J$5:$K$1293,2,0)</f>
        <v>F.P.V. ORGANIZZAZIONE CORSI DI NUOTO (SERVIZIO RILEVANTE IVA)</v>
      </c>
      <c r="K580">
        <f>VLOOKUP(E580,SPESA!$J$7:$AS$1293,36,0)</f>
        <v>0</v>
      </c>
      <c r="L580" s="130">
        <f t="shared" si="17"/>
        <v>0</v>
      </c>
    </row>
    <row r="581" spans="1:12">
      <c r="A581" s="122" t="s">
        <v>1163</v>
      </c>
      <c r="B581" s="122" t="s">
        <v>1538</v>
      </c>
      <c r="C581" s="122">
        <v>67210</v>
      </c>
      <c r="D581" s="122">
        <v>0</v>
      </c>
      <c r="E581" s="122" t="str">
        <f t="shared" si="18"/>
        <v>67210/0</v>
      </c>
      <c r="F581" s="122" t="s">
        <v>371</v>
      </c>
      <c r="G581" s="122">
        <v>400</v>
      </c>
      <c r="H581" s="122" t="s">
        <v>1220</v>
      </c>
      <c r="I581" s="123">
        <v>3000</v>
      </c>
      <c r="J581" t="str">
        <f>VLOOKUP(E581,SPESA!$J$5:$K$1293,2,0)</f>
        <v>INIZIATIVE ATTIVITA' DELL'OBBLIGO</v>
      </c>
      <c r="K581">
        <f>VLOOKUP(E581,SPESA!$J$7:$AS$1293,36,0)</f>
        <v>3000</v>
      </c>
      <c r="L581" s="130">
        <f t="shared" si="17"/>
        <v>0</v>
      </c>
    </row>
    <row r="582" spans="1:12" hidden="1">
      <c r="A582" s="122" t="s">
        <v>1163</v>
      </c>
      <c r="B582" s="122" t="s">
        <v>1539</v>
      </c>
      <c r="C582" s="122">
        <v>67210</v>
      </c>
      <c r="D582" s="122">
        <v>71</v>
      </c>
      <c r="E582" s="122" t="str">
        <f t="shared" si="18"/>
        <v>67210/71</v>
      </c>
      <c r="F582" s="122" t="s">
        <v>1540</v>
      </c>
      <c r="G582" s="122">
        <v>400</v>
      </c>
      <c r="H582" s="122" t="s">
        <v>1220</v>
      </c>
      <c r="I582" s="122">
        <v>0</v>
      </c>
      <c r="J582" t="e">
        <f>VLOOKUP(E582,SPESA!$J$5:$K$1293,2,0)</f>
        <v>#N/A</v>
      </c>
      <c r="L582" s="130">
        <f t="shared" si="17"/>
        <v>0</v>
      </c>
    </row>
    <row r="583" spans="1:12">
      <c r="A583" s="122" t="s">
        <v>1163</v>
      </c>
      <c r="B583" s="122" t="s">
        <v>1541</v>
      </c>
      <c r="C583" s="122">
        <v>67212</v>
      </c>
      <c r="D583" s="122">
        <v>0</v>
      </c>
      <c r="E583" s="122" t="str">
        <f t="shared" si="18"/>
        <v>67212/0</v>
      </c>
      <c r="F583" s="122" t="s">
        <v>372</v>
      </c>
      <c r="G583" s="122">
        <v>400</v>
      </c>
      <c r="H583" s="122" t="s">
        <v>1220</v>
      </c>
      <c r="I583" s="123">
        <v>1000</v>
      </c>
      <c r="J583" t="str">
        <f>VLOOKUP(E583,SPESA!$J$5:$K$1293,2,0)</f>
        <v>TRASFERIMENTO ALLA PARROCCHIA PER SERVIZIO ASSISTENZA SCOLASTICA</v>
      </c>
      <c r="K583">
        <f>VLOOKUP(E583,SPESA!$J$7:$AS$1293,36,0)</f>
        <v>1000</v>
      </c>
      <c r="L583" s="130">
        <f t="shared" ref="L583:L646" si="19">+I583-K583</f>
        <v>0</v>
      </c>
    </row>
    <row r="584" spans="1:12" hidden="1">
      <c r="A584" s="122" t="s">
        <v>1163</v>
      </c>
      <c r="B584" s="122" t="s">
        <v>1516</v>
      </c>
      <c r="C584" s="122">
        <v>67212</v>
      </c>
      <c r="D584" s="122">
        <v>71</v>
      </c>
      <c r="E584" s="122" t="str">
        <f t="shared" si="18"/>
        <v>67212/71</v>
      </c>
      <c r="F584" s="122" t="s">
        <v>1542</v>
      </c>
      <c r="G584" s="122">
        <v>400</v>
      </c>
      <c r="H584" s="122" t="s">
        <v>1220</v>
      </c>
      <c r="I584" s="122">
        <v>0</v>
      </c>
      <c r="J584" t="e">
        <f>VLOOKUP(E584,SPESA!$J$5:$K$1293,2,0)</f>
        <v>#N/A</v>
      </c>
      <c r="L584" s="130">
        <f t="shared" si="19"/>
        <v>0</v>
      </c>
    </row>
    <row r="585" spans="1:12">
      <c r="A585" s="122" t="s">
        <v>1163</v>
      </c>
      <c r="B585" s="122" t="s">
        <v>1499</v>
      </c>
      <c r="C585" s="122">
        <v>67215</v>
      </c>
      <c r="D585" s="122">
        <v>0</v>
      </c>
      <c r="E585" s="122" t="str">
        <f t="shared" si="18"/>
        <v>67215/0</v>
      </c>
      <c r="F585" s="122" t="s">
        <v>373</v>
      </c>
      <c r="G585" s="122">
        <v>400</v>
      </c>
      <c r="H585" s="122" t="s">
        <v>1220</v>
      </c>
      <c r="I585" s="123">
        <v>4500</v>
      </c>
      <c r="J585" t="str">
        <f>VLOOKUP(E585,SPESA!$J$5:$K$1293,2,0)</f>
        <v>CONTRIBUTO PER INIZIATIVE SULLE PROBLEMATICHE ADOLESCENZIALI</v>
      </c>
      <c r="K585">
        <f>VLOOKUP(E585,SPESA!$J$7:$AS$1293,36,0)</f>
        <v>4500</v>
      </c>
      <c r="L585" s="130">
        <f t="shared" si="19"/>
        <v>0</v>
      </c>
    </row>
    <row r="586" spans="1:12" hidden="1">
      <c r="A586" s="122" t="s">
        <v>1163</v>
      </c>
      <c r="B586" s="122" t="s">
        <v>1489</v>
      </c>
      <c r="C586" s="122">
        <v>67215</v>
      </c>
      <c r="D586" s="122">
        <v>71</v>
      </c>
      <c r="E586" s="122" t="str">
        <f t="shared" si="18"/>
        <v>67215/71</v>
      </c>
      <c r="F586" s="122" t="s">
        <v>1543</v>
      </c>
      <c r="G586" s="122">
        <v>400</v>
      </c>
      <c r="H586" s="122" t="s">
        <v>1220</v>
      </c>
      <c r="I586" s="122">
        <v>0</v>
      </c>
      <c r="J586" t="e">
        <f>VLOOKUP(E586,SPESA!$J$5:$K$1293,2,0)</f>
        <v>#N/A</v>
      </c>
      <c r="L586" s="130">
        <f t="shared" si="19"/>
        <v>0</v>
      </c>
    </row>
    <row r="587" spans="1:12">
      <c r="A587" s="122" t="s">
        <v>1163</v>
      </c>
      <c r="B587" s="122" t="s">
        <v>1538</v>
      </c>
      <c r="C587" s="122">
        <v>67220</v>
      </c>
      <c r="D587" s="122">
        <v>0</v>
      </c>
      <c r="E587" s="122" t="str">
        <f t="shared" si="18"/>
        <v>67220/0</v>
      </c>
      <c r="F587" s="122" t="s">
        <v>374</v>
      </c>
      <c r="G587" s="122">
        <v>400</v>
      </c>
      <c r="H587" s="122" t="s">
        <v>1220</v>
      </c>
      <c r="I587" s="123">
        <v>2000</v>
      </c>
      <c r="J587" t="str">
        <f>VLOOKUP(E587,SPESA!$J$5:$K$1293,2,0)</f>
        <v>CONTRIBUTO PER SPAZIO GENITORI PROGETTO SICUREZZA</v>
      </c>
      <c r="K587">
        <f>VLOOKUP(E587,SPESA!$J$7:$AS$1293,36,0)</f>
        <v>2000</v>
      </c>
      <c r="L587" s="130">
        <f t="shared" si="19"/>
        <v>0</v>
      </c>
    </row>
    <row r="588" spans="1:12" hidden="1">
      <c r="A588" s="122" t="s">
        <v>1163</v>
      </c>
      <c r="B588" s="122" t="s">
        <v>1539</v>
      </c>
      <c r="C588" s="122">
        <v>67220</v>
      </c>
      <c r="D588" s="122">
        <v>71</v>
      </c>
      <c r="E588" s="122" t="str">
        <f t="shared" si="18"/>
        <v>67220/71</v>
      </c>
      <c r="F588" s="122" t="s">
        <v>1544</v>
      </c>
      <c r="G588" s="122">
        <v>400</v>
      </c>
      <c r="H588" s="122" t="s">
        <v>1220</v>
      </c>
      <c r="I588" s="122">
        <v>0</v>
      </c>
      <c r="J588" t="e">
        <f>VLOOKUP(E588,SPESA!$J$5:$K$1293,2,0)</f>
        <v>#N/A</v>
      </c>
      <c r="L588" s="130">
        <f t="shared" si="19"/>
        <v>0</v>
      </c>
    </row>
    <row r="589" spans="1:12">
      <c r="A589" s="122" t="s">
        <v>1163</v>
      </c>
      <c r="B589" s="122" t="s">
        <v>1538</v>
      </c>
      <c r="C589" s="122">
        <v>67700</v>
      </c>
      <c r="D589" s="122">
        <v>0</v>
      </c>
      <c r="E589" s="122" t="str">
        <f t="shared" si="18"/>
        <v>67700/0</v>
      </c>
      <c r="F589" s="122" t="s">
        <v>375</v>
      </c>
      <c r="G589" s="122">
        <v>450</v>
      </c>
      <c r="H589" s="122" t="s">
        <v>1545</v>
      </c>
      <c r="I589" s="123">
        <v>3500</v>
      </c>
      <c r="J589" t="str">
        <f>VLOOKUP(E589,SPESA!$J$5:$K$1293,2,0)</f>
        <v>FREQUENZA DI ISTITUTI - RETTE</v>
      </c>
      <c r="K589">
        <f>VLOOKUP(E589,SPESA!$J$7:$AS$1293,36,0)</f>
        <v>3500</v>
      </c>
      <c r="L589" s="130">
        <f t="shared" si="19"/>
        <v>0</v>
      </c>
    </row>
    <row r="590" spans="1:12" hidden="1">
      <c r="A590" s="122" t="s">
        <v>1163</v>
      </c>
      <c r="B590" s="122" t="s">
        <v>1546</v>
      </c>
      <c r="C590" s="122">
        <v>67700</v>
      </c>
      <c r="D590" s="122">
        <v>71</v>
      </c>
      <c r="E590" s="122" t="str">
        <f t="shared" si="18"/>
        <v>67700/71</v>
      </c>
      <c r="F590" s="122" t="s">
        <v>376</v>
      </c>
      <c r="G590" s="122">
        <v>450</v>
      </c>
      <c r="H590" s="122" t="s">
        <v>1545</v>
      </c>
      <c r="I590" s="122">
        <v>0</v>
      </c>
      <c r="J590" t="str">
        <f>VLOOKUP(E590,SPESA!$J$5:$K$1293,2,0)</f>
        <v>F.P.V. FREQUENZA DI ISTITUTI - RETTE</v>
      </c>
      <c r="K590">
        <f>VLOOKUP(E590,SPESA!$J$7:$AS$1293,36,0)</f>
        <v>0</v>
      </c>
      <c r="L590" s="130">
        <f t="shared" si="19"/>
        <v>0</v>
      </c>
    </row>
    <row r="591" spans="1:12">
      <c r="A591" s="122" t="s">
        <v>1163</v>
      </c>
      <c r="B591" s="122" t="s">
        <v>1538</v>
      </c>
      <c r="C591" s="122">
        <v>67800</v>
      </c>
      <c r="D591" s="122">
        <v>0</v>
      </c>
      <c r="E591" s="122" t="str">
        <f t="shared" si="18"/>
        <v>67800/0</v>
      </c>
      <c r="F591" s="122" t="s">
        <v>377</v>
      </c>
      <c r="G591" s="122">
        <v>400</v>
      </c>
      <c r="H591" s="122" t="s">
        <v>1220</v>
      </c>
      <c r="I591" s="123">
        <v>2522.5</v>
      </c>
      <c r="J591" t="str">
        <f>VLOOKUP(E591,SPESA!$J$5:$K$1293,2,0)</f>
        <v>UNIVERSITA' ED ALTRI ISTITUTI DI ISTRUZIONE SUPERIORE CONTRIBUTI</v>
      </c>
      <c r="K591">
        <f>VLOOKUP(E591,SPESA!$J$7:$AS$1293,36,0)</f>
        <v>2522.5</v>
      </c>
      <c r="L591" s="130">
        <f t="shared" si="19"/>
        <v>0</v>
      </c>
    </row>
    <row r="592" spans="1:12" hidden="1">
      <c r="A592" s="122" t="s">
        <v>1163</v>
      </c>
      <c r="B592" s="122" t="s">
        <v>1539</v>
      </c>
      <c r="C592" s="122">
        <v>67800</v>
      </c>
      <c r="D592" s="122">
        <v>71</v>
      </c>
      <c r="E592" s="122" t="str">
        <f t="shared" si="18"/>
        <v>67800/71</v>
      </c>
      <c r="F592" s="122" t="s">
        <v>1547</v>
      </c>
      <c r="G592" s="122">
        <v>400</v>
      </c>
      <c r="H592" s="122" t="s">
        <v>1220</v>
      </c>
      <c r="I592" s="122">
        <v>0</v>
      </c>
      <c r="J592" t="e">
        <f>VLOOKUP(E592,SPESA!$J$5:$K$1293,2,0)</f>
        <v>#N/A</v>
      </c>
      <c r="L592" s="130">
        <f t="shared" si="19"/>
        <v>0</v>
      </c>
    </row>
    <row r="593" spans="1:12">
      <c r="A593" s="122" t="s">
        <v>1163</v>
      </c>
      <c r="B593" s="122" t="s">
        <v>1538</v>
      </c>
      <c r="C593" s="122">
        <v>67810</v>
      </c>
      <c r="D593" s="122">
        <v>0</v>
      </c>
      <c r="E593" s="122" t="str">
        <f t="shared" si="18"/>
        <v>67810/0</v>
      </c>
      <c r="F593" s="122" t="s">
        <v>378</v>
      </c>
      <c r="G593" s="122">
        <v>400</v>
      </c>
      <c r="H593" s="122" t="s">
        <v>1220</v>
      </c>
      <c r="I593" s="123">
        <v>1800</v>
      </c>
      <c r="J593" t="str">
        <f>VLOOKUP(E593,SPESA!$J$5:$K$1293,2,0)</f>
        <v>LABORATORI EXTRA SCOLASTICI</v>
      </c>
      <c r="K593">
        <f>VLOOKUP(E593,SPESA!$J$7:$AS$1293,36,0)</f>
        <v>1800</v>
      </c>
      <c r="L593" s="130">
        <f t="shared" si="19"/>
        <v>0</v>
      </c>
    </row>
    <row r="594" spans="1:12" hidden="1">
      <c r="A594" s="122" t="s">
        <v>1163</v>
      </c>
      <c r="B594" s="122" t="s">
        <v>1546</v>
      </c>
      <c r="C594" s="122">
        <v>67810</v>
      </c>
      <c r="D594" s="122">
        <v>71</v>
      </c>
      <c r="E594" s="122" t="str">
        <f t="shared" si="18"/>
        <v>67810/71</v>
      </c>
      <c r="F594" s="122" t="s">
        <v>379</v>
      </c>
      <c r="G594" s="122">
        <v>400</v>
      </c>
      <c r="H594" s="122" t="s">
        <v>1220</v>
      </c>
      <c r="I594" s="122">
        <v>0</v>
      </c>
      <c r="J594" t="str">
        <f>VLOOKUP(E594,SPESA!$J$5:$K$1293,2,0)</f>
        <v>F.P.V. LABORATORI EXTRA SCOLASTICI</v>
      </c>
      <c r="K594">
        <f>VLOOKUP(E594,SPESA!$J$7:$AS$1293,36,0)</f>
        <v>0</v>
      </c>
      <c r="L594" s="130">
        <f t="shared" si="19"/>
        <v>0</v>
      </c>
    </row>
    <row r="595" spans="1:12" hidden="1">
      <c r="A595" s="122" t="s">
        <v>1163</v>
      </c>
      <c r="B595" s="122" t="s">
        <v>1548</v>
      </c>
      <c r="C595" s="122">
        <v>68001</v>
      </c>
      <c r="D595" s="122">
        <v>0</v>
      </c>
      <c r="E595" s="122" t="str">
        <f t="shared" si="18"/>
        <v>68001/0</v>
      </c>
      <c r="F595" s="122" t="s">
        <v>380</v>
      </c>
      <c r="G595" s="122">
        <v>400</v>
      </c>
      <c r="H595" s="122" t="s">
        <v>1220</v>
      </c>
      <c r="I595" s="122">
        <v>0</v>
      </c>
      <c r="J595" t="str">
        <f>VLOOKUP(E595,SPESA!$J$5:$K$1293,2,0)</f>
        <v>CORSI EXTRA SCOLASTICI - NUOTO (SERVIZIO RILEVANTE IVA)</v>
      </c>
      <c r="K595">
        <f>VLOOKUP(E595,SPESA!$J$7:$AS$1293,36,0)</f>
        <v>0</v>
      </c>
      <c r="L595" s="130">
        <f t="shared" si="19"/>
        <v>0</v>
      </c>
    </row>
    <row r="596" spans="1:12" hidden="1">
      <c r="A596" s="122" t="s">
        <v>1163</v>
      </c>
      <c r="B596" s="122" t="s">
        <v>1516</v>
      </c>
      <c r="C596" s="122">
        <v>68001</v>
      </c>
      <c r="D596" s="122">
        <v>71</v>
      </c>
      <c r="E596" s="122" t="str">
        <f t="shared" si="18"/>
        <v>68001/71</v>
      </c>
      <c r="F596" s="122" t="s">
        <v>1549</v>
      </c>
      <c r="G596" s="122">
        <v>400</v>
      </c>
      <c r="H596" s="122" t="s">
        <v>1220</v>
      </c>
      <c r="I596" s="122">
        <v>0</v>
      </c>
      <c r="J596" t="e">
        <f>VLOOKUP(E596,SPESA!$J$5:$K$1293,2,0)</f>
        <v>#N/A</v>
      </c>
      <c r="L596" s="130">
        <f t="shared" si="19"/>
        <v>0</v>
      </c>
    </row>
    <row r="597" spans="1:12">
      <c r="A597" s="122" t="s">
        <v>1163</v>
      </c>
      <c r="B597" s="122" t="s">
        <v>1538</v>
      </c>
      <c r="C597" s="122">
        <v>68002</v>
      </c>
      <c r="D597" s="122">
        <v>0</v>
      </c>
      <c r="E597" s="122" t="str">
        <f t="shared" si="18"/>
        <v>68002/0</v>
      </c>
      <c r="F597" s="122" t="s">
        <v>381</v>
      </c>
      <c r="G597" s="122">
        <v>400</v>
      </c>
      <c r="H597" s="122" t="s">
        <v>1220</v>
      </c>
      <c r="I597" s="123">
        <v>1500</v>
      </c>
      <c r="J597" t="str">
        <f>VLOOKUP(E597,SPESA!$J$5:$K$1293,2,0)</f>
        <v>CONTRIBUTI PER CORSI DI INGLESE</v>
      </c>
      <c r="K597">
        <f>VLOOKUP(E597,SPESA!$J$7:$AS$1293,36,0)</f>
        <v>1500</v>
      </c>
      <c r="L597" s="130">
        <f t="shared" si="19"/>
        <v>0</v>
      </c>
    </row>
    <row r="598" spans="1:12" hidden="1">
      <c r="A598" s="122" t="s">
        <v>1163</v>
      </c>
      <c r="B598" s="122" t="s">
        <v>1539</v>
      </c>
      <c r="C598" s="122">
        <v>68002</v>
      </c>
      <c r="D598" s="122">
        <v>71</v>
      </c>
      <c r="E598" s="122" t="str">
        <f t="shared" si="18"/>
        <v>68002/71</v>
      </c>
      <c r="F598" s="122" t="s">
        <v>1550</v>
      </c>
      <c r="G598" s="122">
        <v>400</v>
      </c>
      <c r="H598" s="122" t="s">
        <v>1220</v>
      </c>
      <c r="I598" s="122">
        <v>0</v>
      </c>
      <c r="J598" t="e">
        <f>VLOOKUP(E598,SPESA!$J$5:$K$1293,2,0)</f>
        <v>#N/A</v>
      </c>
      <c r="L598" s="130">
        <f t="shared" si="19"/>
        <v>0</v>
      </c>
    </row>
    <row r="599" spans="1:12" hidden="1">
      <c r="A599" s="122" t="s">
        <v>1163</v>
      </c>
      <c r="B599" s="122" t="s">
        <v>1538</v>
      </c>
      <c r="C599" s="122">
        <v>68400</v>
      </c>
      <c r="D599" s="122">
        <v>0</v>
      </c>
      <c r="E599" s="122" t="str">
        <f t="shared" si="18"/>
        <v>68400/0</v>
      </c>
      <c r="F599" s="122" t="s">
        <v>382</v>
      </c>
      <c r="G599" s="122">
        <v>400</v>
      </c>
      <c r="H599" s="122" t="s">
        <v>1220</v>
      </c>
      <c r="I599" s="122">
        <v>0</v>
      </c>
      <c r="J599" t="str">
        <f>VLOOKUP(E599,SPESA!$J$5:$K$1293,2,0)</f>
        <v>CONTRIBUTI LIBRI DI TESTO SCOLASTICI SCUOLE MEDIE</v>
      </c>
      <c r="K599">
        <f>VLOOKUP(E599,SPESA!$J$7:$AS$1293,36,0)</f>
        <v>0</v>
      </c>
      <c r="L599" s="130">
        <f t="shared" si="19"/>
        <v>0</v>
      </c>
    </row>
    <row r="600" spans="1:12" hidden="1">
      <c r="A600" s="122" t="s">
        <v>1163</v>
      </c>
      <c r="B600" s="122" t="s">
        <v>1539</v>
      </c>
      <c r="C600" s="122">
        <v>68400</v>
      </c>
      <c r="D600" s="122">
        <v>71</v>
      </c>
      <c r="E600" s="122" t="str">
        <f t="shared" si="18"/>
        <v>68400/71</v>
      </c>
      <c r="F600" s="122" t="s">
        <v>1551</v>
      </c>
      <c r="G600" s="122">
        <v>400</v>
      </c>
      <c r="H600" s="122" t="s">
        <v>1220</v>
      </c>
      <c r="I600" s="122">
        <v>0</v>
      </c>
      <c r="J600" t="e">
        <f>VLOOKUP(E600,SPESA!$J$5:$K$1293,2,0)</f>
        <v>#N/A</v>
      </c>
      <c r="L600" s="130">
        <f t="shared" si="19"/>
        <v>0</v>
      </c>
    </row>
    <row r="601" spans="1:12">
      <c r="A601" s="122" t="s">
        <v>1163</v>
      </c>
      <c r="B601" s="122" t="s">
        <v>1538</v>
      </c>
      <c r="C601" s="122">
        <v>68401</v>
      </c>
      <c r="D601" s="122">
        <v>0</v>
      </c>
      <c r="E601" s="122" t="str">
        <f t="shared" si="18"/>
        <v>68401/0</v>
      </c>
      <c r="F601" s="122" t="s">
        <v>383</v>
      </c>
      <c r="G601" s="122">
        <v>400</v>
      </c>
      <c r="H601" s="122" t="s">
        <v>1220</v>
      </c>
      <c r="I601" s="123">
        <v>2200</v>
      </c>
      <c r="J601" t="str">
        <f>VLOOKUP(E601,SPESA!$J$5:$K$1293,2,0)</f>
        <v>CONTRIBUTO DIREZIONE DIDATTICA</v>
      </c>
      <c r="K601">
        <f>VLOOKUP(E601,SPESA!$J$7:$AS$1293,36,0)</f>
        <v>2200</v>
      </c>
      <c r="L601" s="130">
        <f t="shared" si="19"/>
        <v>0</v>
      </c>
    </row>
    <row r="602" spans="1:12" hidden="1">
      <c r="A602" s="122" t="s">
        <v>1163</v>
      </c>
      <c r="B602" s="122" t="s">
        <v>1546</v>
      </c>
      <c r="C602" s="122">
        <v>68401</v>
      </c>
      <c r="D602" s="122">
        <v>71</v>
      </c>
      <c r="E602" s="122" t="str">
        <f t="shared" si="18"/>
        <v>68401/71</v>
      </c>
      <c r="F602" s="122" t="s">
        <v>384</v>
      </c>
      <c r="G602" s="122">
        <v>400</v>
      </c>
      <c r="H602" s="122" t="s">
        <v>1220</v>
      </c>
      <c r="I602" s="122">
        <v>0</v>
      </c>
      <c r="J602" t="str">
        <f>VLOOKUP(E602,SPESA!$J$5:$K$1293,2,0)</f>
        <v>F.P.V. CONTRIBUTO DIREZIONE DIDATTICA</v>
      </c>
      <c r="K602">
        <f>VLOOKUP(E602,SPESA!$J$7:$AS$1293,36,0)</f>
        <v>0</v>
      </c>
      <c r="L602" s="130">
        <f t="shared" si="19"/>
        <v>0</v>
      </c>
    </row>
    <row r="603" spans="1:12">
      <c r="A603" s="122" t="s">
        <v>1163</v>
      </c>
      <c r="B603" s="122" t="s">
        <v>1538</v>
      </c>
      <c r="C603" s="122">
        <v>68402</v>
      </c>
      <c r="D603" s="122">
        <v>0</v>
      </c>
      <c r="E603" s="122" t="str">
        <f t="shared" si="18"/>
        <v>68402/0</v>
      </c>
      <c r="F603" s="122" t="s">
        <v>385</v>
      </c>
      <c r="G603" s="122">
        <v>400</v>
      </c>
      <c r="H603" s="122" t="s">
        <v>1220</v>
      </c>
      <c r="I603" s="123">
        <v>1033</v>
      </c>
      <c r="J603" t="str">
        <f>VLOOKUP(E603,SPESA!$J$5:$K$1293,2,0)</f>
        <v>CONTRIBUTO PER ACQUISTO MATERIALE LABORATORI</v>
      </c>
      <c r="K603">
        <f>VLOOKUP(E603,SPESA!$J$7:$AS$1293,36,0)</f>
        <v>1033</v>
      </c>
      <c r="L603" s="130">
        <f t="shared" si="19"/>
        <v>0</v>
      </c>
    </row>
    <row r="604" spans="1:12" hidden="1">
      <c r="A604" s="122" t="s">
        <v>1163</v>
      </c>
      <c r="B604" s="122" t="s">
        <v>1539</v>
      </c>
      <c r="C604" s="122">
        <v>68402</v>
      </c>
      <c r="D604" s="122">
        <v>71</v>
      </c>
      <c r="E604" s="122" t="str">
        <f t="shared" si="18"/>
        <v>68402/71</v>
      </c>
      <c r="F604" s="122" t="s">
        <v>1552</v>
      </c>
      <c r="G604" s="122">
        <v>400</v>
      </c>
      <c r="H604" s="122" t="s">
        <v>1220</v>
      </c>
      <c r="I604" s="122">
        <v>0</v>
      </c>
      <c r="J604" t="e">
        <f>VLOOKUP(E604,SPESA!$J$5:$K$1293,2,0)</f>
        <v>#N/A</v>
      </c>
      <c r="L604" s="130">
        <f t="shared" si="19"/>
        <v>0</v>
      </c>
    </row>
    <row r="605" spans="1:12">
      <c r="A605" s="122" t="s">
        <v>1163</v>
      </c>
      <c r="B605" s="122" t="s">
        <v>1538</v>
      </c>
      <c r="C605" s="122">
        <v>68460</v>
      </c>
      <c r="D605" s="122">
        <v>0</v>
      </c>
      <c r="E605" s="122" t="str">
        <f t="shared" si="18"/>
        <v>68460/0</v>
      </c>
      <c r="F605" s="122" t="s">
        <v>386</v>
      </c>
      <c r="G605" s="122">
        <v>400</v>
      </c>
      <c r="H605" s="122" t="s">
        <v>1220</v>
      </c>
      <c r="I605" s="123">
        <v>1500</v>
      </c>
      <c r="J605" t="str">
        <f>VLOOKUP(E605,SPESA!$J$5:$K$1293,2,0)</f>
        <v>EDUCAZIONE ALLA SALUTE</v>
      </c>
      <c r="K605">
        <f>VLOOKUP(E605,SPESA!$J$7:$AS$1293,36,0)</f>
        <v>1500</v>
      </c>
      <c r="L605" s="130">
        <f t="shared" si="19"/>
        <v>0</v>
      </c>
    </row>
    <row r="606" spans="1:12" hidden="1">
      <c r="A606" s="122" t="s">
        <v>1163</v>
      </c>
      <c r="B606" s="122" t="s">
        <v>1539</v>
      </c>
      <c r="C606" s="122">
        <v>68460</v>
      </c>
      <c r="D606" s="122">
        <v>71</v>
      </c>
      <c r="E606" s="122" t="str">
        <f t="shared" si="18"/>
        <v>68460/71</v>
      </c>
      <c r="F606" s="122" t="s">
        <v>1553</v>
      </c>
      <c r="G606" s="122">
        <v>400</v>
      </c>
      <c r="H606" s="122" t="s">
        <v>1220</v>
      </c>
      <c r="I606" s="122">
        <v>0</v>
      </c>
      <c r="J606" t="e">
        <f>VLOOKUP(E606,SPESA!$J$5:$K$1293,2,0)</f>
        <v>#N/A</v>
      </c>
      <c r="L606" s="130">
        <f t="shared" si="19"/>
        <v>0</v>
      </c>
    </row>
    <row r="607" spans="1:12">
      <c r="A607" s="122" t="s">
        <v>1163</v>
      </c>
      <c r="B607" s="122" t="s">
        <v>1538</v>
      </c>
      <c r="C607" s="122">
        <v>68470</v>
      </c>
      <c r="D607" s="122">
        <v>0</v>
      </c>
      <c r="E607" s="122" t="str">
        <f t="shared" si="18"/>
        <v>68470/0</v>
      </c>
      <c r="F607" s="122" t="s">
        <v>387</v>
      </c>
      <c r="G607" s="122">
        <v>400</v>
      </c>
      <c r="H607" s="122" t="s">
        <v>1220</v>
      </c>
      <c r="I607" s="123">
        <v>1500</v>
      </c>
      <c r="J607" t="str">
        <f>VLOOKUP(E607,SPESA!$J$5:$K$1293,2,0)</f>
        <v>PROGETTO SUCCESSO FORMATIVO</v>
      </c>
      <c r="K607">
        <f>VLOOKUP(E607,SPESA!$J$7:$AS$1293,36,0)</f>
        <v>1500</v>
      </c>
      <c r="L607" s="130">
        <f t="shared" si="19"/>
        <v>0</v>
      </c>
    </row>
    <row r="608" spans="1:12" hidden="1">
      <c r="A608" s="122" t="s">
        <v>1163</v>
      </c>
      <c r="B608" s="122" t="s">
        <v>1546</v>
      </c>
      <c r="C608" s="122">
        <v>68470</v>
      </c>
      <c r="D608" s="122">
        <v>71</v>
      </c>
      <c r="E608" s="122" t="str">
        <f t="shared" si="18"/>
        <v>68470/71</v>
      </c>
      <c r="F608" s="122" t="s">
        <v>388</v>
      </c>
      <c r="G608" s="122">
        <v>400</v>
      </c>
      <c r="H608" s="122" t="s">
        <v>1220</v>
      </c>
      <c r="I608" s="122">
        <v>0</v>
      </c>
      <c r="J608" t="str">
        <f>VLOOKUP(E608,SPESA!$J$5:$K$1293,2,0)</f>
        <v>F.P.V. PROGETTO SUCCESSO FORMATIVO</v>
      </c>
      <c r="K608">
        <f>VLOOKUP(E608,SPESA!$J$7:$AS$1293,36,0)</f>
        <v>0</v>
      </c>
      <c r="L608" s="130">
        <f t="shared" si="19"/>
        <v>0</v>
      </c>
    </row>
    <row r="609" spans="1:12">
      <c r="A609" s="122" t="s">
        <v>1163</v>
      </c>
      <c r="B609" s="122" t="s">
        <v>1554</v>
      </c>
      <c r="C609" s="122">
        <v>68480</v>
      </c>
      <c r="D609" s="122">
        <v>0</v>
      </c>
      <c r="E609" s="122" t="str">
        <f t="shared" si="18"/>
        <v>68480/0</v>
      </c>
      <c r="F609" s="122" t="s">
        <v>389</v>
      </c>
      <c r="G609" s="122">
        <v>350</v>
      </c>
      <c r="H609" s="122" t="s">
        <v>1178</v>
      </c>
      <c r="I609" s="123">
        <v>2790</v>
      </c>
      <c r="J609" t="str">
        <f>VLOOKUP(E609,SPESA!$J$5:$K$1293,2,0)</f>
        <v>INTERESSI MUTUO SISTEMAZIONE MENSA</v>
      </c>
      <c r="K609">
        <f>VLOOKUP(E609,SPESA!$J$7:$AS$1293,36,0)</f>
        <v>2790</v>
      </c>
      <c r="L609" s="130">
        <f t="shared" si="19"/>
        <v>0</v>
      </c>
    </row>
    <row r="610" spans="1:12" hidden="1">
      <c r="A610" s="122" t="s">
        <v>1163</v>
      </c>
      <c r="B610" s="122" t="s">
        <v>1516</v>
      </c>
      <c r="C610" s="122">
        <v>68480</v>
      </c>
      <c r="D610" s="122">
        <v>71</v>
      </c>
      <c r="E610" s="122" t="str">
        <f t="shared" si="18"/>
        <v>68480/71</v>
      </c>
      <c r="F610" s="122" t="s">
        <v>1555</v>
      </c>
      <c r="G610" s="122">
        <v>350</v>
      </c>
      <c r="H610" s="122" t="s">
        <v>1178</v>
      </c>
      <c r="I610" s="122">
        <v>0</v>
      </c>
      <c r="J610" t="e">
        <f>VLOOKUP(E610,SPESA!$J$5:$K$1293,2,0)</f>
        <v>#N/A</v>
      </c>
      <c r="L610" s="130">
        <f t="shared" si="19"/>
        <v>0</v>
      </c>
    </row>
    <row r="611" spans="1:12">
      <c r="A611" s="122" t="s">
        <v>1163</v>
      </c>
      <c r="B611" s="122" t="s">
        <v>1556</v>
      </c>
      <c r="C611" s="122">
        <v>68500</v>
      </c>
      <c r="D611" s="122">
        <v>0</v>
      </c>
      <c r="E611" s="122" t="str">
        <f t="shared" si="18"/>
        <v>68500/0</v>
      </c>
      <c r="F611" s="122" t="s">
        <v>39</v>
      </c>
      <c r="G611" s="122">
        <v>351</v>
      </c>
      <c r="H611" s="122" t="s">
        <v>1170</v>
      </c>
      <c r="I611" s="123">
        <v>3074.26</v>
      </c>
      <c r="J611" t="str">
        <f>VLOOKUP(E611,SPESA!$J$5:$K$1293,2,0)</f>
        <v>IMPOSTA REGIONALE ATTIVITA' PRODUTTIVE (I.R.A.P.)</v>
      </c>
      <c r="K611">
        <f>VLOOKUP(E611,SPESA!$J$7:$AS$1293,36,0)</f>
        <v>3074.26</v>
      </c>
      <c r="L611" s="130">
        <f t="shared" si="19"/>
        <v>0</v>
      </c>
    </row>
    <row r="612" spans="1:12" hidden="1">
      <c r="A612" s="122" t="s">
        <v>1163</v>
      </c>
      <c r="B612" s="122" t="s">
        <v>1512</v>
      </c>
      <c r="C612" s="122">
        <v>68500</v>
      </c>
      <c r="D612" s="122">
        <v>71</v>
      </c>
      <c r="E612" s="122" t="str">
        <f t="shared" si="18"/>
        <v>68500/71</v>
      </c>
      <c r="F612" s="122" t="s">
        <v>40</v>
      </c>
      <c r="G612" s="122">
        <v>351</v>
      </c>
      <c r="H612" s="122" t="s">
        <v>1170</v>
      </c>
      <c r="I612" s="122">
        <v>0</v>
      </c>
      <c r="J612" t="str">
        <f>VLOOKUP(E612,SPESA!$J$5:$K$1293,2,0)</f>
        <v>F.P.V. IMPOSTA REGIONALE ATTIVITA' PRODUTTIVE (I.R.A.P.)</v>
      </c>
      <c r="K612">
        <f>VLOOKUP(E612,SPESA!$J$7:$AS$1293,36,0)</f>
        <v>0</v>
      </c>
      <c r="L612" s="130">
        <f t="shared" si="19"/>
        <v>0</v>
      </c>
    </row>
    <row r="613" spans="1:12">
      <c r="A613" s="122" t="s">
        <v>1163</v>
      </c>
      <c r="B613" s="122" t="s">
        <v>1557</v>
      </c>
      <c r="C613" s="122">
        <v>71201</v>
      </c>
      <c r="D613" s="122">
        <v>0</v>
      </c>
      <c r="E613" s="122" t="str">
        <f t="shared" si="18"/>
        <v>71201/0</v>
      </c>
      <c r="F613" s="122" t="s">
        <v>204</v>
      </c>
      <c r="G613" s="122">
        <v>351</v>
      </c>
      <c r="H613" s="122" t="s">
        <v>1170</v>
      </c>
      <c r="I613" s="123">
        <v>36556</v>
      </c>
      <c r="J613" t="str">
        <f>VLOOKUP(E613,SPESA!$J$5:$K$1293,2,0)</f>
        <v>STIPENDI ED ASSEGNI FISSI AL PERSONALE</v>
      </c>
      <c r="K613">
        <f>VLOOKUP(E613,SPESA!$J$7:$AS$1293,36,0)</f>
        <v>36556</v>
      </c>
      <c r="L613" s="130">
        <f t="shared" si="19"/>
        <v>0</v>
      </c>
    </row>
    <row r="614" spans="1:12" hidden="1">
      <c r="A614" s="122" t="s">
        <v>1163</v>
      </c>
      <c r="B614" s="122" t="s">
        <v>1558</v>
      </c>
      <c r="C614" s="122">
        <v>71201</v>
      </c>
      <c r="D614" s="122">
        <v>71</v>
      </c>
      <c r="E614" s="122" t="str">
        <f t="shared" si="18"/>
        <v>71201/71</v>
      </c>
      <c r="F614" s="122" t="s">
        <v>205</v>
      </c>
      <c r="G614" s="122">
        <v>351</v>
      </c>
      <c r="H614" s="122" t="s">
        <v>1170</v>
      </c>
      <c r="I614" s="122">
        <v>0</v>
      </c>
      <c r="J614" t="str">
        <f>VLOOKUP(E614,SPESA!$J$5:$K$1293,2,0)</f>
        <v>F.P.V. STIPENDI ED ASSEGNI FISSI AL PERSONALE</v>
      </c>
      <c r="K614">
        <f>VLOOKUP(E614,SPESA!$J$7:$AS$1293,36,0)</f>
        <v>0</v>
      </c>
      <c r="L614" s="130">
        <f t="shared" si="19"/>
        <v>0</v>
      </c>
    </row>
    <row r="615" spans="1:12">
      <c r="A615" s="122" t="s">
        <v>1163</v>
      </c>
      <c r="B615" s="122" t="s">
        <v>1559</v>
      </c>
      <c r="C615" s="122">
        <v>71202</v>
      </c>
      <c r="D615" s="122">
        <v>0</v>
      </c>
      <c r="E615" s="122" t="str">
        <f t="shared" si="18"/>
        <v>71202/0</v>
      </c>
      <c r="F615" s="122" t="s">
        <v>390</v>
      </c>
      <c r="G615" s="122">
        <v>351</v>
      </c>
      <c r="H615" s="122" t="s">
        <v>1170</v>
      </c>
      <c r="I615" s="123">
        <v>11635.21</v>
      </c>
      <c r="J615" t="str">
        <f>VLOOKUP(E615,SPESA!$J$5:$K$1293,2,0)</f>
        <v>RETRIBUZIONE POSIZIONE E RISULTATO SETTORE CULTURA</v>
      </c>
      <c r="K615">
        <f>VLOOKUP(E615,SPESA!$J$7:$AS$1293,36,0)</f>
        <v>11635.21</v>
      </c>
      <c r="L615" s="130">
        <f t="shared" si="19"/>
        <v>0</v>
      </c>
    </row>
    <row r="616" spans="1:12" hidden="1">
      <c r="A616" s="122" t="s">
        <v>1163</v>
      </c>
      <c r="B616" s="122" t="s">
        <v>1560</v>
      </c>
      <c r="C616" s="122">
        <v>71202</v>
      </c>
      <c r="D616" s="122">
        <v>71</v>
      </c>
      <c r="E616" s="122" t="str">
        <f t="shared" si="18"/>
        <v>71202/71</v>
      </c>
      <c r="F616" s="122" t="s">
        <v>1125</v>
      </c>
      <c r="G616" s="122">
        <v>351</v>
      </c>
      <c r="H616" s="122" t="s">
        <v>1170</v>
      </c>
      <c r="I616" s="122">
        <v>0</v>
      </c>
      <c r="J616" t="str">
        <f>VLOOKUP(E616,SPESA!$J$5:$K$1293,2,0)</f>
        <v>F.P.V. RETRIBUZIONE POSIZIONE E RISULTATO SETTORE CULTURA</v>
      </c>
      <c r="L616" s="130">
        <f t="shared" si="19"/>
        <v>0</v>
      </c>
    </row>
    <row r="617" spans="1:12">
      <c r="A617" s="122" t="s">
        <v>1163</v>
      </c>
      <c r="B617" s="122" t="s">
        <v>1561</v>
      </c>
      <c r="C617" s="122">
        <v>71205</v>
      </c>
      <c r="D617" s="122">
        <v>0</v>
      </c>
      <c r="E617" s="122" t="str">
        <f t="shared" si="18"/>
        <v>71205/0</v>
      </c>
      <c r="F617" s="122" t="s">
        <v>391</v>
      </c>
      <c r="G617" s="122">
        <v>351</v>
      </c>
      <c r="H617" s="122" t="s">
        <v>1170</v>
      </c>
      <c r="I617" s="123">
        <v>11880.56</v>
      </c>
      <c r="J617" t="str">
        <f>VLOOKUP(E617,SPESA!$J$5:$K$1293,2,0)</f>
        <v>ONERI PREVIDENZIALI ASSISTENZIALI ED ASSICURATIVI OBBLIGATORI A CARICO ENTE</v>
      </c>
      <c r="K617">
        <f>VLOOKUP(E617,SPESA!$J$7:$AS$1293,36,0)</f>
        <v>11880.56</v>
      </c>
      <c r="L617" s="130">
        <f t="shared" si="19"/>
        <v>0</v>
      </c>
    </row>
    <row r="618" spans="1:12" hidden="1">
      <c r="A618" s="122" t="s">
        <v>1163</v>
      </c>
      <c r="B618" s="122" t="s">
        <v>1558</v>
      </c>
      <c r="C618" s="122">
        <v>71205</v>
      </c>
      <c r="D618" s="122">
        <v>71</v>
      </c>
      <c r="E618" s="122" t="str">
        <f t="shared" si="18"/>
        <v>71205/71</v>
      </c>
      <c r="F618" s="122" t="s">
        <v>392</v>
      </c>
      <c r="G618" s="122">
        <v>351</v>
      </c>
      <c r="H618" s="122" t="s">
        <v>1170</v>
      </c>
      <c r="I618" s="122">
        <v>0</v>
      </c>
      <c r="J618" t="str">
        <f>VLOOKUP(E618,SPESA!$J$5:$K$1293,2,0)</f>
        <v>F.P.V. ONERI PREVIDENZIALI ASSISTENZIALI ED ASSICURATIVI OBBLIGATORI A CARICO ENTE</v>
      </c>
      <c r="K618">
        <f>VLOOKUP(E618,SPESA!$J$7:$AS$1293,36,0)</f>
        <v>0</v>
      </c>
      <c r="L618" s="130">
        <f t="shared" si="19"/>
        <v>0</v>
      </c>
    </row>
    <row r="619" spans="1:12">
      <c r="A619" s="122" t="s">
        <v>1163</v>
      </c>
      <c r="B619" s="122" t="s">
        <v>1562</v>
      </c>
      <c r="C619" s="122">
        <v>71206</v>
      </c>
      <c r="D619" s="122">
        <v>0</v>
      </c>
      <c r="E619" s="122" t="str">
        <f t="shared" si="18"/>
        <v>71206/0</v>
      </c>
      <c r="F619" s="122" t="s">
        <v>393</v>
      </c>
      <c r="G619" s="122">
        <v>351</v>
      </c>
      <c r="H619" s="122" t="s">
        <v>1170</v>
      </c>
      <c r="I619" s="123">
        <v>1968.96</v>
      </c>
      <c r="J619" t="str">
        <f>VLOOKUP(E619,SPESA!$J$5:$K$1293,2,0)</f>
        <v>CORRESPONSIONE ASSEGNI FAMIGLIARI SETTORE CULTURA</v>
      </c>
      <c r="K619">
        <f>VLOOKUP(E619,SPESA!$J$7:$AS$1293,36,0)</f>
        <v>1968.96</v>
      </c>
      <c r="L619" s="130">
        <f t="shared" si="19"/>
        <v>0</v>
      </c>
    </row>
    <row r="620" spans="1:12" hidden="1">
      <c r="A620" s="122" t="s">
        <v>1163</v>
      </c>
      <c r="B620" s="122" t="s">
        <v>1560</v>
      </c>
      <c r="C620" s="122">
        <v>71206</v>
      </c>
      <c r="D620" s="122">
        <v>71</v>
      </c>
      <c r="E620" s="122" t="str">
        <f t="shared" si="18"/>
        <v>71206/71</v>
      </c>
      <c r="F620" s="122" t="s">
        <v>1563</v>
      </c>
      <c r="G620" s="122">
        <v>351</v>
      </c>
      <c r="H620" s="122" t="s">
        <v>1170</v>
      </c>
      <c r="I620" s="122">
        <v>0</v>
      </c>
      <c r="J620" t="e">
        <f>VLOOKUP(E620,SPESA!$J$5:$K$1293,2,0)</f>
        <v>#N/A</v>
      </c>
      <c r="L620" s="130">
        <f t="shared" si="19"/>
        <v>0</v>
      </c>
    </row>
    <row r="621" spans="1:12">
      <c r="A621" s="122" t="s">
        <v>1163</v>
      </c>
      <c r="B621" s="122" t="s">
        <v>1564</v>
      </c>
      <c r="C621" s="122">
        <v>71400</v>
      </c>
      <c r="D621" s="122">
        <v>5</v>
      </c>
      <c r="E621" s="122" t="str">
        <f t="shared" si="18"/>
        <v>71400/5</v>
      </c>
      <c r="F621" s="122" t="s">
        <v>394</v>
      </c>
      <c r="G621" s="122">
        <v>403</v>
      </c>
      <c r="H621" s="122" t="s">
        <v>1565</v>
      </c>
      <c r="I621" s="122">
        <v>910</v>
      </c>
      <c r="J621" t="str">
        <f>VLOOKUP(E621,SPESA!$J$5:$K$1293,2,0)</f>
        <v>ACQUISTO DI QUOTIDIANI PER BIBLIOTECA COMUNALE</v>
      </c>
      <c r="K621">
        <f>VLOOKUP(E621,SPESA!$J$7:$AS$1293,36,0)</f>
        <v>910</v>
      </c>
      <c r="L621" s="130">
        <f t="shared" si="19"/>
        <v>0</v>
      </c>
    </row>
    <row r="622" spans="1:12" hidden="1">
      <c r="A622" s="122" t="s">
        <v>1163</v>
      </c>
      <c r="B622" s="122" t="s">
        <v>1558</v>
      </c>
      <c r="C622" s="122">
        <v>71400</v>
      </c>
      <c r="D622" s="122">
        <v>55</v>
      </c>
      <c r="E622" s="122" t="str">
        <f t="shared" si="18"/>
        <v>71400/55</v>
      </c>
      <c r="F622" s="122" t="s">
        <v>395</v>
      </c>
      <c r="G622" s="122">
        <v>403</v>
      </c>
      <c r="H622" s="122" t="s">
        <v>1565</v>
      </c>
      <c r="I622" s="122">
        <v>0</v>
      </c>
      <c r="J622" t="str">
        <f>VLOOKUP(E622,SPESA!$J$5:$K$1293,2,0)</f>
        <v>F.P.V. ACQUISTO DI QUOTIDIANI PER BIBLIOTECA COMUNALE</v>
      </c>
      <c r="K622">
        <f>VLOOKUP(E622,SPESA!$J$7:$AS$1293,36,0)</f>
        <v>0</v>
      </c>
      <c r="L622" s="130">
        <f t="shared" si="19"/>
        <v>0</v>
      </c>
    </row>
    <row r="623" spans="1:12">
      <c r="A623" s="122" t="s">
        <v>1163</v>
      </c>
      <c r="B623" s="122" t="s">
        <v>1566</v>
      </c>
      <c r="C623" s="122">
        <v>72100</v>
      </c>
      <c r="D623" s="122">
        <v>15</v>
      </c>
      <c r="E623" s="122" t="str">
        <f t="shared" si="18"/>
        <v>72100/15</v>
      </c>
      <c r="F623" s="122" t="s">
        <v>396</v>
      </c>
      <c r="G623" s="122">
        <v>351</v>
      </c>
      <c r="H623" s="122" t="s">
        <v>1170</v>
      </c>
      <c r="I623" s="122">
        <v>78</v>
      </c>
      <c r="J623" t="str">
        <f>VLOOKUP(E623,SPESA!$J$5:$K$1293,2,0)</f>
        <v>MISSIONI DIPENDENTI COMUNALI - BIBLIOTECA COMUNALE</v>
      </c>
      <c r="K623">
        <f>VLOOKUP(E623,SPESA!$J$7:$AS$1293,36,0)</f>
        <v>78</v>
      </c>
      <c r="L623" s="130">
        <f t="shared" si="19"/>
        <v>0</v>
      </c>
    </row>
    <row r="624" spans="1:12" hidden="1">
      <c r="A624" s="122" t="s">
        <v>1163</v>
      </c>
      <c r="B624" s="122" t="s">
        <v>1558</v>
      </c>
      <c r="C624" s="122">
        <v>72100</v>
      </c>
      <c r="D624" s="122">
        <v>65</v>
      </c>
      <c r="E624" s="122" t="str">
        <f t="shared" si="18"/>
        <v>72100/65</v>
      </c>
      <c r="F624" s="122" t="s">
        <v>397</v>
      </c>
      <c r="G624" s="122">
        <v>351</v>
      </c>
      <c r="H624" s="122" t="s">
        <v>1170</v>
      </c>
      <c r="I624" s="122">
        <v>0</v>
      </c>
      <c r="J624" t="str">
        <f>VLOOKUP(E624,SPESA!$J$5:$K$1293,2,0)</f>
        <v>F.P.V. MISSIONI DIPENDENTI COMUNALI - BIBLIOTECA COMUNALE</v>
      </c>
      <c r="K624">
        <f>VLOOKUP(E624,SPESA!$J$7:$AS$1293,36,0)</f>
        <v>0</v>
      </c>
      <c r="L624" s="130">
        <f t="shared" si="19"/>
        <v>0</v>
      </c>
    </row>
    <row r="625" spans="1:12" hidden="1">
      <c r="A625" s="122" t="s">
        <v>1163</v>
      </c>
      <c r="B625" s="122" t="s">
        <v>1567</v>
      </c>
      <c r="C625" s="122">
        <v>72200</v>
      </c>
      <c r="D625" s="122">
        <v>0</v>
      </c>
      <c r="E625" s="122" t="str">
        <f t="shared" si="18"/>
        <v>72200/0</v>
      </c>
      <c r="F625" s="122" t="s">
        <v>398</v>
      </c>
      <c r="G625" s="122">
        <v>400</v>
      </c>
      <c r="H625" s="122" t="s">
        <v>1220</v>
      </c>
      <c r="I625" s="122">
        <v>0</v>
      </c>
      <c r="J625" t="str">
        <f>VLOOKUP(E625,SPESA!$J$5:$K$1293,2,0)</f>
        <v>SPESE DI GESTIONE BIBLIOTECA - PRESTAZIONE DI SERVIZI</v>
      </c>
      <c r="K625">
        <f>VLOOKUP(E625,SPESA!$J$7:$AS$1293,36,0)</f>
        <v>0</v>
      </c>
      <c r="L625" s="130">
        <f t="shared" si="19"/>
        <v>0</v>
      </c>
    </row>
    <row r="626" spans="1:12">
      <c r="A626" s="122" t="s">
        <v>1163</v>
      </c>
      <c r="B626" s="122" t="s">
        <v>1568</v>
      </c>
      <c r="C626" s="122">
        <v>72200</v>
      </c>
      <c r="D626" s="122">
        <v>2</v>
      </c>
      <c r="E626" s="122" t="str">
        <f t="shared" si="18"/>
        <v>72200/2</v>
      </c>
      <c r="F626" s="122" t="s">
        <v>32</v>
      </c>
      <c r="G626" s="122">
        <v>354</v>
      </c>
      <c r="H626" s="122" t="s">
        <v>1175</v>
      </c>
      <c r="I626" s="123">
        <v>1330</v>
      </c>
      <c r="J626" t="str">
        <f>VLOOKUP(E626,SPESA!$J$5:$K$1293,2,0)</f>
        <v>SPESE TELEFONICHE - UTENZE</v>
      </c>
      <c r="K626">
        <f>VLOOKUP(E626,SPESA!$J$7:$AS$1293,36,0)</f>
        <v>1330</v>
      </c>
      <c r="L626" s="130">
        <f t="shared" si="19"/>
        <v>0</v>
      </c>
    </row>
    <row r="627" spans="1:12">
      <c r="A627" s="122" t="s">
        <v>1163</v>
      </c>
      <c r="B627" s="122" t="s">
        <v>1569</v>
      </c>
      <c r="C627" s="122">
        <v>72200</v>
      </c>
      <c r="D627" s="122">
        <v>3</v>
      </c>
      <c r="E627" s="122" t="str">
        <f t="shared" si="18"/>
        <v>72200/3</v>
      </c>
      <c r="F627" s="122" t="s">
        <v>79</v>
      </c>
      <c r="G627" s="122">
        <v>354</v>
      </c>
      <c r="H627" s="122" t="s">
        <v>1175</v>
      </c>
      <c r="I627" s="123">
        <v>3650</v>
      </c>
      <c r="J627" t="str">
        <f>VLOOKUP(E627,SPESA!$J$5:$K$1293,2,0)</f>
        <v>SPESE ENERGIA ELETTRICA - UTENZE</v>
      </c>
      <c r="K627">
        <f>VLOOKUP(E627,SPESA!$J$7:$AS$1293,36,0)</f>
        <v>3650</v>
      </c>
      <c r="L627" s="130">
        <f t="shared" si="19"/>
        <v>0</v>
      </c>
    </row>
    <row r="628" spans="1:12">
      <c r="A628" s="122" t="s">
        <v>1163</v>
      </c>
      <c r="B628" s="122" t="s">
        <v>1570</v>
      </c>
      <c r="C628" s="122">
        <v>72200</v>
      </c>
      <c r="D628" s="122">
        <v>4</v>
      </c>
      <c r="E628" s="122" t="str">
        <f t="shared" si="18"/>
        <v>72200/4</v>
      </c>
      <c r="F628" s="122" t="s">
        <v>34</v>
      </c>
      <c r="G628" s="122">
        <v>202</v>
      </c>
      <c r="H628" s="122" t="s">
        <v>1191</v>
      </c>
      <c r="I628" s="123">
        <v>1810</v>
      </c>
      <c r="J628" t="str">
        <f>VLOOKUP(E628,SPESA!$J$5:$K$1293,2,0)</f>
        <v>SPESE DI RISCALDAMENTO - UTENZE</v>
      </c>
      <c r="K628">
        <f>VLOOKUP(E628,SPESA!$J$7:$AS$1293,36,0)</f>
        <v>1810</v>
      </c>
      <c r="L628" s="130">
        <f t="shared" si="19"/>
        <v>0</v>
      </c>
    </row>
    <row r="629" spans="1:12">
      <c r="A629" s="122" t="s">
        <v>1163</v>
      </c>
      <c r="B629" s="122" t="s">
        <v>1571</v>
      </c>
      <c r="C629" s="122">
        <v>72200</v>
      </c>
      <c r="D629" s="122">
        <v>6</v>
      </c>
      <c r="E629" s="122" t="str">
        <f t="shared" si="18"/>
        <v>72200/6</v>
      </c>
      <c r="F629" s="122" t="s">
        <v>221</v>
      </c>
      <c r="G629" s="122">
        <v>202</v>
      </c>
      <c r="H629" s="122" t="s">
        <v>1191</v>
      </c>
      <c r="I629" s="123">
        <v>8614</v>
      </c>
      <c r="J629" t="str">
        <f>VLOOKUP(E629,SPESA!$J$5:$K$1293,2,0)</f>
        <v>SPESE PULIZIA LOCALI</v>
      </c>
      <c r="K629">
        <f>VLOOKUP(E629,SPESA!$J$7:$AS$1293,36,0)</f>
        <v>8614</v>
      </c>
      <c r="L629" s="130">
        <f t="shared" si="19"/>
        <v>0</v>
      </c>
    </row>
    <row r="630" spans="1:12" hidden="1">
      <c r="A630" s="122" t="s">
        <v>1163</v>
      </c>
      <c r="B630" s="122" t="s">
        <v>1558</v>
      </c>
      <c r="C630" s="122">
        <v>72200</v>
      </c>
      <c r="D630" s="122">
        <v>52</v>
      </c>
      <c r="E630" s="122" t="str">
        <f t="shared" si="18"/>
        <v>72200/52</v>
      </c>
      <c r="F630" s="122" t="s">
        <v>37</v>
      </c>
      <c r="G630" s="122">
        <v>354</v>
      </c>
      <c r="H630" s="122" t="s">
        <v>1175</v>
      </c>
      <c r="I630" s="122">
        <v>0</v>
      </c>
      <c r="J630" t="str">
        <f>VLOOKUP(E630,SPESA!$J$5:$K$1293,2,0)</f>
        <v>F.P.V. SPESE TELEFONICHE - UTENZE</v>
      </c>
      <c r="K630">
        <f>VLOOKUP(E630,SPESA!$J$7:$AS$1293,36,0)</f>
        <v>0</v>
      </c>
      <c r="L630" s="130">
        <f t="shared" si="19"/>
        <v>0</v>
      </c>
    </row>
    <row r="631" spans="1:12" hidden="1">
      <c r="A631" s="122" t="s">
        <v>1163</v>
      </c>
      <c r="B631" s="122" t="s">
        <v>1558</v>
      </c>
      <c r="C631" s="122">
        <v>72200</v>
      </c>
      <c r="D631" s="122">
        <v>53</v>
      </c>
      <c r="E631" s="122" t="str">
        <f t="shared" si="18"/>
        <v>72200/53</v>
      </c>
      <c r="F631" s="122" t="s">
        <v>86</v>
      </c>
      <c r="G631" s="122">
        <v>354</v>
      </c>
      <c r="H631" s="122" t="s">
        <v>1175</v>
      </c>
      <c r="I631" s="122">
        <v>0</v>
      </c>
      <c r="J631" t="str">
        <f>VLOOKUP(E631,SPESA!$J$5:$K$1293,2,0)</f>
        <v>F.P.V. SPESE ENERGIA ELETTRICA - UTENZE</v>
      </c>
      <c r="K631">
        <f>VLOOKUP(E631,SPESA!$J$7:$AS$1293,36,0)</f>
        <v>0</v>
      </c>
      <c r="L631" s="130">
        <f t="shared" si="19"/>
        <v>0</v>
      </c>
    </row>
    <row r="632" spans="1:12" hidden="1">
      <c r="A632" s="122" t="s">
        <v>1163</v>
      </c>
      <c r="B632" s="122" t="s">
        <v>1558</v>
      </c>
      <c r="C632" s="122">
        <v>72200</v>
      </c>
      <c r="D632" s="122">
        <v>54</v>
      </c>
      <c r="E632" s="122" t="str">
        <f t="shared" si="18"/>
        <v>72200/54</v>
      </c>
      <c r="F632" s="122" t="s">
        <v>123</v>
      </c>
      <c r="G632" s="122">
        <v>202</v>
      </c>
      <c r="H632" s="122" t="s">
        <v>1191</v>
      </c>
      <c r="I632" s="122">
        <v>0</v>
      </c>
      <c r="J632" t="str">
        <f>VLOOKUP(E632,SPESA!$J$5:$K$1293,2,0)</f>
        <v>F.P.V. SPESE DI RISCALDAMENTO - UTENZE</v>
      </c>
      <c r="K632">
        <f>VLOOKUP(E632,SPESA!$J$7:$AS$1293,36,0)</f>
        <v>0</v>
      </c>
      <c r="L632" s="130">
        <f t="shared" si="19"/>
        <v>0</v>
      </c>
    </row>
    <row r="633" spans="1:12" hidden="1">
      <c r="A633" s="122" t="s">
        <v>1163</v>
      </c>
      <c r="B633" s="122" t="s">
        <v>1558</v>
      </c>
      <c r="C633" s="122">
        <v>72200</v>
      </c>
      <c r="D633" s="122">
        <v>56</v>
      </c>
      <c r="E633" s="122" t="str">
        <f t="shared" si="18"/>
        <v>72200/56</v>
      </c>
      <c r="F633" s="122" t="s">
        <v>293</v>
      </c>
      <c r="G633" s="122">
        <v>202</v>
      </c>
      <c r="H633" s="122" t="s">
        <v>1191</v>
      </c>
      <c r="I633" s="122">
        <v>0</v>
      </c>
      <c r="J633" t="str">
        <f>VLOOKUP(E633,SPESA!$J$5:$K$1293,2,0)</f>
        <v>F.P.V. SPESE PULIZIA LOCALI</v>
      </c>
      <c r="K633">
        <f>VLOOKUP(E633,SPESA!$J$7:$AS$1293,36,0)</f>
        <v>0</v>
      </c>
      <c r="L633" s="130">
        <f t="shared" si="19"/>
        <v>0</v>
      </c>
    </row>
    <row r="634" spans="1:12" hidden="1">
      <c r="A634" s="122" t="s">
        <v>1163</v>
      </c>
      <c r="B634" s="122" t="s">
        <v>1558</v>
      </c>
      <c r="C634" s="122">
        <v>72200</v>
      </c>
      <c r="D634" s="122">
        <v>71</v>
      </c>
      <c r="E634" s="122" t="str">
        <f t="shared" si="18"/>
        <v>72200/71</v>
      </c>
      <c r="F634" s="122" t="s">
        <v>399</v>
      </c>
      <c r="G634" s="122">
        <v>400</v>
      </c>
      <c r="H634" s="122" t="s">
        <v>1220</v>
      </c>
      <c r="I634" s="122">
        <v>0</v>
      </c>
      <c r="J634" t="str">
        <f>VLOOKUP(E634,SPESA!$J$5:$K$1293,2,0)</f>
        <v>F.P.V. SPESE DI GESTIONE BIBLIOTECA - PRESTAZIONE DI SERVIZI</v>
      </c>
      <c r="K634">
        <f>VLOOKUP(E634,SPESA!$J$7:$AS$1293,36,0)</f>
        <v>0</v>
      </c>
      <c r="L634" s="130">
        <f t="shared" si="19"/>
        <v>0</v>
      </c>
    </row>
    <row r="635" spans="1:12">
      <c r="A635" s="122" t="s">
        <v>1163</v>
      </c>
      <c r="B635" s="122" t="s">
        <v>1572</v>
      </c>
      <c r="C635" s="122">
        <v>75300</v>
      </c>
      <c r="D635" s="122">
        <v>0</v>
      </c>
      <c r="E635" s="122" t="str">
        <f t="shared" si="18"/>
        <v>75300/0</v>
      </c>
      <c r="F635" s="122" t="s">
        <v>400</v>
      </c>
      <c r="G635" s="122">
        <v>400</v>
      </c>
      <c r="H635" s="122" t="s">
        <v>1220</v>
      </c>
      <c r="I635" s="123">
        <v>17134.07</v>
      </c>
      <c r="J635" t="str">
        <f>VLOOKUP(E635,SPESA!$J$5:$K$1293,2,0)</f>
        <v>SISTEMA BIBLIOTECARIO - CONTRIBUTO</v>
      </c>
      <c r="K635">
        <f>VLOOKUP(E635,SPESA!$J$7:$AS$1293,36,0)</f>
        <v>17134.07</v>
      </c>
      <c r="L635" s="130">
        <f t="shared" si="19"/>
        <v>0</v>
      </c>
    </row>
    <row r="636" spans="1:12" hidden="1">
      <c r="A636" s="122" t="s">
        <v>1163</v>
      </c>
      <c r="B636" s="122" t="s">
        <v>1560</v>
      </c>
      <c r="C636" s="122">
        <v>75300</v>
      </c>
      <c r="D636" s="122">
        <v>71</v>
      </c>
      <c r="E636" s="122" t="str">
        <f t="shared" si="18"/>
        <v>75300/71</v>
      </c>
      <c r="F636" s="122" t="s">
        <v>1573</v>
      </c>
      <c r="G636" s="122">
        <v>400</v>
      </c>
      <c r="H636" s="122" t="s">
        <v>1220</v>
      </c>
      <c r="I636" s="122">
        <v>0</v>
      </c>
      <c r="J636" t="e">
        <f>VLOOKUP(E636,SPESA!$J$5:$K$1293,2,0)</f>
        <v>#N/A</v>
      </c>
      <c r="L636" s="130">
        <f t="shared" si="19"/>
        <v>0</v>
      </c>
    </row>
    <row r="637" spans="1:12">
      <c r="A637" s="122" t="s">
        <v>1163</v>
      </c>
      <c r="B637" s="122" t="s">
        <v>1574</v>
      </c>
      <c r="C637" s="122">
        <v>75800</v>
      </c>
      <c r="D637" s="122">
        <v>0</v>
      </c>
      <c r="E637" s="122" t="str">
        <f t="shared" si="18"/>
        <v>75800/0</v>
      </c>
      <c r="F637" s="122" t="s">
        <v>401</v>
      </c>
      <c r="G637" s="122">
        <v>400</v>
      </c>
      <c r="H637" s="122" t="s">
        <v>1220</v>
      </c>
      <c r="I637" s="123">
        <v>2000</v>
      </c>
      <c r="J637" t="str">
        <f>VLOOKUP(E637,SPESA!$J$5:$K$1293,2,0)</f>
        <v>CONTRIBUTI PER BANDE MUSICALI</v>
      </c>
      <c r="K637">
        <f>VLOOKUP(E637,SPESA!$J$7:$AS$1293,36,0)</f>
        <v>2000</v>
      </c>
      <c r="L637" s="130">
        <f t="shared" si="19"/>
        <v>0</v>
      </c>
    </row>
    <row r="638" spans="1:12" hidden="1">
      <c r="A638" s="122" t="s">
        <v>1163</v>
      </c>
      <c r="B638" s="122" t="s">
        <v>1560</v>
      </c>
      <c r="C638" s="122">
        <v>75800</v>
      </c>
      <c r="D638" s="122">
        <v>71</v>
      </c>
      <c r="E638" s="122" t="str">
        <f t="shared" si="18"/>
        <v>75800/71</v>
      </c>
      <c r="F638" s="122" t="s">
        <v>1575</v>
      </c>
      <c r="G638" s="122">
        <v>400</v>
      </c>
      <c r="H638" s="122" t="s">
        <v>1220</v>
      </c>
      <c r="I638" s="122">
        <v>0</v>
      </c>
      <c r="J638" t="e">
        <f>VLOOKUP(E638,SPESA!$J$5:$K$1293,2,0)</f>
        <v>#N/A</v>
      </c>
      <c r="L638" s="130">
        <f t="shared" si="19"/>
        <v>0</v>
      </c>
    </row>
    <row r="639" spans="1:12" hidden="1">
      <c r="A639" s="122" t="s">
        <v>1163</v>
      </c>
      <c r="B639" s="122" t="s">
        <v>1576</v>
      </c>
      <c r="C639" s="122">
        <v>76404</v>
      </c>
      <c r="D639" s="122">
        <v>0</v>
      </c>
      <c r="E639" s="122" t="str">
        <f t="shared" si="18"/>
        <v>76404/0</v>
      </c>
      <c r="F639" s="122" t="s">
        <v>402</v>
      </c>
      <c r="G639" s="122">
        <v>351</v>
      </c>
      <c r="H639" s="122" t="s">
        <v>1170</v>
      </c>
      <c r="I639" s="122">
        <v>0</v>
      </c>
      <c r="J639" t="str">
        <f>VLOOKUP(E639,SPESA!$J$5:$K$1293,2,0)</f>
        <v>IRAP SU COLLABORAZIONI ESTERNE EVENTI CULURALI</v>
      </c>
      <c r="K639">
        <f>VLOOKUP(E639,SPESA!$J$7:$AS$1293,36,0)</f>
        <v>0</v>
      </c>
      <c r="L639" s="130">
        <f t="shared" si="19"/>
        <v>0</v>
      </c>
    </row>
    <row r="640" spans="1:12" hidden="1">
      <c r="A640" s="122" t="s">
        <v>1163</v>
      </c>
      <c r="B640" s="122" t="s">
        <v>1560</v>
      </c>
      <c r="C640" s="122">
        <v>76404</v>
      </c>
      <c r="D640" s="122">
        <v>71</v>
      </c>
      <c r="E640" s="122" t="str">
        <f t="shared" si="18"/>
        <v>76404/71</v>
      </c>
      <c r="F640" s="122" t="s">
        <v>1577</v>
      </c>
      <c r="G640" s="122">
        <v>351</v>
      </c>
      <c r="H640" s="122" t="s">
        <v>1170</v>
      </c>
      <c r="I640" s="122">
        <v>0</v>
      </c>
      <c r="J640" t="e">
        <f>VLOOKUP(E640,SPESA!$J$5:$K$1293,2,0)</f>
        <v>#N/A</v>
      </c>
      <c r="L640" s="130">
        <f t="shared" si="19"/>
        <v>0</v>
      </c>
    </row>
    <row r="641" spans="1:12">
      <c r="A641" s="122" t="s">
        <v>1163</v>
      </c>
      <c r="B641" s="122" t="s">
        <v>1576</v>
      </c>
      <c r="C641" s="122">
        <v>76405</v>
      </c>
      <c r="D641" s="122">
        <v>0</v>
      </c>
      <c r="E641" s="122" t="str">
        <f t="shared" si="18"/>
        <v>76405/0</v>
      </c>
      <c r="F641" s="122" t="s">
        <v>403</v>
      </c>
      <c r="G641" s="122">
        <v>351</v>
      </c>
      <c r="H641" s="122" t="s">
        <v>1170</v>
      </c>
      <c r="I641" s="123">
        <v>4504.88</v>
      </c>
      <c r="J641" t="str">
        <f>VLOOKUP(E641,SPESA!$J$5:$K$1293,2,0)</f>
        <v>IMPOSTA REGIONALE ATTIVITA' PRODUTTIVE IRAP</v>
      </c>
      <c r="K641">
        <f>VLOOKUP(E641,SPESA!$J$7:$AS$1293,36,0)</f>
        <v>4504.88</v>
      </c>
      <c r="L641" s="130">
        <f t="shared" si="19"/>
        <v>0</v>
      </c>
    </row>
    <row r="642" spans="1:12" hidden="1">
      <c r="A642" s="122" t="s">
        <v>1163</v>
      </c>
      <c r="B642" s="122" t="s">
        <v>1558</v>
      </c>
      <c r="C642" s="122">
        <v>76405</v>
      </c>
      <c r="D642" s="122">
        <v>71</v>
      </c>
      <c r="E642" s="122" t="str">
        <f t="shared" si="18"/>
        <v>76405/71</v>
      </c>
      <c r="F642" s="122" t="s">
        <v>404</v>
      </c>
      <c r="G642" s="122">
        <v>351</v>
      </c>
      <c r="H642" s="122" t="s">
        <v>1170</v>
      </c>
      <c r="I642" s="122">
        <v>0</v>
      </c>
      <c r="J642" t="str">
        <f>VLOOKUP(E642,SPESA!$J$5:$K$1293,2,0)</f>
        <v>F.P.V. IMPOSTA REGIONALE ATTIVITA' PRODUTTIVE IRAP</v>
      </c>
      <c r="K642">
        <f>VLOOKUP(E642,SPESA!$J$7:$AS$1293,36,0)</f>
        <v>0</v>
      </c>
      <c r="L642" s="130">
        <f t="shared" si="19"/>
        <v>0</v>
      </c>
    </row>
    <row r="643" spans="1:12" hidden="1">
      <c r="A643" s="122" t="s">
        <v>1163</v>
      </c>
      <c r="B643" s="122" t="s">
        <v>1578</v>
      </c>
      <c r="C643" s="122">
        <v>76410</v>
      </c>
      <c r="D643" s="122">
        <v>0</v>
      </c>
      <c r="E643" s="122" t="str">
        <f t="shared" si="18"/>
        <v>76410/0</v>
      </c>
      <c r="F643" s="122" t="s">
        <v>1579</v>
      </c>
      <c r="G643" s="122">
        <v>350</v>
      </c>
      <c r="H643" s="122" t="s">
        <v>1178</v>
      </c>
      <c r="I643" s="122">
        <v>0</v>
      </c>
      <c r="J643" t="str">
        <f>VLOOKUP(E643,SPESA!$J$5:$K$1293,2,0)</f>
        <v xml:space="preserve">ACCANTONAMENTO PERDITE AZIENDE PARTECIPATE COMMA 551 L. 147/2014 </v>
      </c>
      <c r="K643">
        <f>VLOOKUP(E643,SPESA!$J$7:$AS$1293,36,0)</f>
        <v>0</v>
      </c>
      <c r="L643" s="130">
        <f t="shared" si="19"/>
        <v>0</v>
      </c>
    </row>
    <row r="644" spans="1:12" hidden="1">
      <c r="A644" s="122" t="s">
        <v>1163</v>
      </c>
      <c r="B644" s="122" t="s">
        <v>1558</v>
      </c>
      <c r="C644" s="122">
        <v>76410</v>
      </c>
      <c r="D644" s="122">
        <v>71</v>
      </c>
      <c r="E644" s="122" t="str">
        <f t="shared" ref="E644:E707" si="20">CONCATENATE(C644,"/",D644)</f>
        <v>76410/71</v>
      </c>
      <c r="F644" s="122" t="s">
        <v>1580</v>
      </c>
      <c r="G644" s="122">
        <v>350</v>
      </c>
      <c r="H644" s="122" t="s">
        <v>1178</v>
      </c>
      <c r="I644" s="122">
        <v>0</v>
      </c>
      <c r="J644" t="e">
        <f>VLOOKUP(E644,SPESA!$J$5:$K$1293,2,0)</f>
        <v>#N/A</v>
      </c>
      <c r="L644" s="130">
        <f t="shared" si="19"/>
        <v>0</v>
      </c>
    </row>
    <row r="645" spans="1:12">
      <c r="A645" s="122" t="s">
        <v>1163</v>
      </c>
      <c r="B645" s="122" t="s">
        <v>1581</v>
      </c>
      <c r="C645" s="122">
        <v>76420</v>
      </c>
      <c r="D645" s="122">
        <v>0</v>
      </c>
      <c r="E645" s="122" t="str">
        <f t="shared" si="20"/>
        <v>76420/0</v>
      </c>
      <c r="F645" s="122" t="s">
        <v>405</v>
      </c>
      <c r="G645" s="122">
        <v>403</v>
      </c>
      <c r="H645" s="122" t="s">
        <v>1565</v>
      </c>
      <c r="I645" s="123">
        <v>2265.41</v>
      </c>
      <c r="J645" t="str">
        <f>VLOOKUP(E645,SPESA!$J$5:$K$1293,2,0)</f>
        <v>ACQUISTO BENI PER ATTIVITA' CULTURALI</v>
      </c>
      <c r="K645">
        <f>VLOOKUP(E645,SPESA!$J$7:$AS$1293,36,0)</f>
        <v>2265.41</v>
      </c>
      <c r="L645" s="130">
        <f t="shared" si="19"/>
        <v>0</v>
      </c>
    </row>
    <row r="646" spans="1:12" hidden="1">
      <c r="A646" s="122" t="s">
        <v>1163</v>
      </c>
      <c r="B646" s="122" t="s">
        <v>1558</v>
      </c>
      <c r="C646" s="122">
        <v>76420</v>
      </c>
      <c r="D646" s="122">
        <v>71</v>
      </c>
      <c r="E646" s="122" t="str">
        <f t="shared" si="20"/>
        <v>76420/71</v>
      </c>
      <c r="F646" s="122" t="s">
        <v>406</v>
      </c>
      <c r="G646" s="122">
        <v>403</v>
      </c>
      <c r="H646" s="122" t="s">
        <v>1565</v>
      </c>
      <c r="I646" s="122">
        <v>0</v>
      </c>
      <c r="J646" t="str">
        <f>VLOOKUP(E646,SPESA!$J$5:$K$1293,2,0)</f>
        <v>F.P.V. ACQUISTO BENI PER ATTIVITA' CULTURALI</v>
      </c>
      <c r="K646">
        <f>VLOOKUP(E646,SPESA!$J$7:$AS$1293,36,0)</f>
        <v>0</v>
      </c>
      <c r="L646" s="130">
        <f t="shared" si="19"/>
        <v>0</v>
      </c>
    </row>
    <row r="647" spans="1:12" hidden="1">
      <c r="A647" s="122" t="s">
        <v>1163</v>
      </c>
      <c r="B647" s="122" t="s">
        <v>1582</v>
      </c>
      <c r="C647" s="122">
        <v>76451</v>
      </c>
      <c r="D647" s="122">
        <v>0</v>
      </c>
      <c r="E647" s="122" t="str">
        <f t="shared" si="20"/>
        <v>76451/0</v>
      </c>
      <c r="F647" s="122" t="s">
        <v>407</v>
      </c>
      <c r="G647" s="122">
        <v>400</v>
      </c>
      <c r="H647" s="122" t="s">
        <v>1220</v>
      </c>
      <c r="I647" s="122">
        <v>0</v>
      </c>
      <c r="J647" t="str">
        <f>VLOOKUP(E647,SPESA!$J$5:$K$1293,2,0)</f>
        <v>CORSI PER ADULTI (SERVIZIO RILEVANTE IVA)</v>
      </c>
      <c r="K647">
        <f>VLOOKUP(E647,SPESA!$J$7:$AS$1293,36,0)</f>
        <v>0</v>
      </c>
      <c r="L647" s="130">
        <f t="shared" ref="L647:L710" si="21">+I647-K647</f>
        <v>0</v>
      </c>
    </row>
    <row r="648" spans="1:12" hidden="1">
      <c r="A648" s="122" t="s">
        <v>1163</v>
      </c>
      <c r="B648" s="122" t="s">
        <v>1560</v>
      </c>
      <c r="C648" s="122">
        <v>76451</v>
      </c>
      <c r="D648" s="122">
        <v>71</v>
      </c>
      <c r="E648" s="122" t="str">
        <f t="shared" si="20"/>
        <v>76451/71</v>
      </c>
      <c r="F648" s="122" t="s">
        <v>1583</v>
      </c>
      <c r="G648" s="122">
        <v>400</v>
      </c>
      <c r="H648" s="122" t="s">
        <v>1220</v>
      </c>
      <c r="I648" s="122">
        <v>0</v>
      </c>
      <c r="J648" t="e">
        <f>VLOOKUP(E648,SPESA!$J$5:$K$1293,2,0)</f>
        <v>#N/A</v>
      </c>
      <c r="L648" s="130">
        <f t="shared" si="21"/>
        <v>0</v>
      </c>
    </row>
    <row r="649" spans="1:12" hidden="1">
      <c r="A649" s="122" t="s">
        <v>1163</v>
      </c>
      <c r="B649" s="122" t="s">
        <v>1567</v>
      </c>
      <c r="C649" s="122">
        <v>76460</v>
      </c>
      <c r="D649" s="122">
        <v>0</v>
      </c>
      <c r="E649" s="122" t="str">
        <f t="shared" si="20"/>
        <v>76460/0</v>
      </c>
      <c r="F649" s="122" t="s">
        <v>408</v>
      </c>
      <c r="G649" s="122">
        <v>403</v>
      </c>
      <c r="H649" s="122" t="s">
        <v>1565</v>
      </c>
      <c r="I649" s="122">
        <v>0</v>
      </c>
      <c r="J649" t="str">
        <f>VLOOKUP(E649,SPESA!$J$5:$K$1293,2,0)</f>
        <v>SPESE PER ATTIVITA' E MANIFESTAZIONI CULTURALI ORGANIZZATE DAL COMUNE</v>
      </c>
      <c r="K649">
        <f>VLOOKUP(E649,SPESA!$J$7:$AS$1293,36,0)</f>
        <v>0</v>
      </c>
      <c r="L649" s="130">
        <f t="shared" si="21"/>
        <v>0</v>
      </c>
    </row>
    <row r="650" spans="1:12">
      <c r="A650" s="122" t="s">
        <v>1163</v>
      </c>
      <c r="B650" s="122" t="s">
        <v>1567</v>
      </c>
      <c r="C650" s="122">
        <v>76460</v>
      </c>
      <c r="D650" s="122">
        <v>1</v>
      </c>
      <c r="E650" s="122" t="str">
        <f t="shared" si="20"/>
        <v>76460/1</v>
      </c>
      <c r="F650" s="122" t="s">
        <v>409</v>
      </c>
      <c r="G650" s="122">
        <v>403</v>
      </c>
      <c r="H650" s="122" t="s">
        <v>1565</v>
      </c>
      <c r="I650" s="123">
        <v>27867.91</v>
      </c>
      <c r="J650" t="str">
        <f>VLOOKUP(E650,SPESA!$J$5:$K$1293,2,0)</f>
        <v>MANIFESTAZIONI CULTURALI E SPETTACOLI ORGANIZZATI DAL COMUNE</v>
      </c>
      <c r="K650">
        <f>VLOOKUP(E650,SPESA!$J$7:$AS$1293,36,0)</f>
        <v>27867.91</v>
      </c>
      <c r="L650" s="130">
        <f t="shared" si="21"/>
        <v>0</v>
      </c>
    </row>
    <row r="651" spans="1:12">
      <c r="A651" s="122" t="s">
        <v>1163</v>
      </c>
      <c r="B651" s="122" t="s">
        <v>1567</v>
      </c>
      <c r="C651" s="122">
        <v>76460</v>
      </c>
      <c r="D651" s="122">
        <v>3</v>
      </c>
      <c r="E651" s="122" t="str">
        <f t="shared" si="20"/>
        <v>76460/3</v>
      </c>
      <c r="F651" s="122" t="s">
        <v>410</v>
      </c>
      <c r="G651" s="122">
        <v>403</v>
      </c>
      <c r="H651" s="122" t="s">
        <v>1565</v>
      </c>
      <c r="I651" s="123">
        <v>15181.99</v>
      </c>
      <c r="J651" t="str">
        <f>VLOOKUP(E651,SPESA!$J$5:$K$1293,2,0)</f>
        <v>MOSTRE E SPETTACOLI ORGANIZZATI DAL COMUNE</v>
      </c>
      <c r="K651">
        <f>VLOOKUP(E651,SPESA!$J$7:$AS$1293,36,0)</f>
        <v>15181.99</v>
      </c>
      <c r="L651" s="130">
        <f t="shared" si="21"/>
        <v>0</v>
      </c>
    </row>
    <row r="652" spans="1:12">
      <c r="A652" s="122" t="s">
        <v>1163</v>
      </c>
      <c r="B652" s="122" t="s">
        <v>1571</v>
      </c>
      <c r="C652" s="122">
        <v>76460</v>
      </c>
      <c r="D652" s="122">
        <v>6</v>
      </c>
      <c r="E652" s="122" t="str">
        <f t="shared" si="20"/>
        <v>76460/6</v>
      </c>
      <c r="F652" s="122" t="s">
        <v>411</v>
      </c>
      <c r="G652" s="122">
        <v>403</v>
      </c>
      <c r="H652" s="122" t="s">
        <v>1565</v>
      </c>
      <c r="I652" s="123">
        <v>1500</v>
      </c>
      <c r="J652" t="str">
        <f>VLOOKUP(E652,SPESA!$J$5:$K$1293,2,0)</f>
        <v>SPESE PULIZIA LOCALI COMUNALI (ADIBITI AD ATTIVITA' CULTURALI)</v>
      </c>
      <c r="K652">
        <f>VLOOKUP(E652,SPESA!$J$7:$AS$1293,36,0)</f>
        <v>1500</v>
      </c>
      <c r="L652" s="130">
        <f t="shared" si="21"/>
        <v>0</v>
      </c>
    </row>
    <row r="653" spans="1:12" hidden="1">
      <c r="A653" s="122" t="s">
        <v>1163</v>
      </c>
      <c r="B653" s="122" t="s">
        <v>1558</v>
      </c>
      <c r="C653" s="122">
        <v>76460</v>
      </c>
      <c r="D653" s="122">
        <v>51</v>
      </c>
      <c r="E653" s="122" t="str">
        <f t="shared" si="20"/>
        <v>76460/51</v>
      </c>
      <c r="F653" s="122" t="s">
        <v>412</v>
      </c>
      <c r="G653" s="122">
        <v>403</v>
      </c>
      <c r="H653" s="122" t="s">
        <v>1565</v>
      </c>
      <c r="I653" s="122">
        <v>0</v>
      </c>
      <c r="J653" t="str">
        <f>VLOOKUP(E653,SPESA!$J$5:$K$1293,2,0)</f>
        <v>F.P.V. MANIFESTAZIONI CULTURALI E SPETTACOLI ORGANIZZATI DAL COMUNE</v>
      </c>
      <c r="K653">
        <f>VLOOKUP(E653,SPESA!$J$7:$AS$1293,36,0)</f>
        <v>0</v>
      </c>
      <c r="L653" s="130">
        <f t="shared" si="21"/>
        <v>0</v>
      </c>
    </row>
    <row r="654" spans="1:12" hidden="1">
      <c r="A654" s="122" t="s">
        <v>1163</v>
      </c>
      <c r="B654" s="122" t="s">
        <v>1558</v>
      </c>
      <c r="C654" s="122">
        <v>76460</v>
      </c>
      <c r="D654" s="122">
        <v>53</v>
      </c>
      <c r="E654" s="122" t="str">
        <f t="shared" si="20"/>
        <v>76460/53</v>
      </c>
      <c r="F654" s="122" t="s">
        <v>413</v>
      </c>
      <c r="G654" s="122">
        <v>403</v>
      </c>
      <c r="H654" s="122" t="s">
        <v>1565</v>
      </c>
      <c r="I654" s="122">
        <v>0</v>
      </c>
      <c r="J654" t="str">
        <f>VLOOKUP(E654,SPESA!$J$5:$K$1293,2,0)</f>
        <v>F.P.V. MOSTRE E SPETTACOLI ORGANIZZATI DAL COMUNE</v>
      </c>
      <c r="K654">
        <f>VLOOKUP(E654,SPESA!$J$7:$AS$1293,36,0)</f>
        <v>0</v>
      </c>
      <c r="L654" s="130">
        <f t="shared" si="21"/>
        <v>0</v>
      </c>
    </row>
    <row r="655" spans="1:12" hidden="1">
      <c r="A655" s="122" t="s">
        <v>1163</v>
      </c>
      <c r="B655" s="122" t="s">
        <v>1560</v>
      </c>
      <c r="C655" s="122">
        <v>76460</v>
      </c>
      <c r="D655" s="122">
        <v>56</v>
      </c>
      <c r="E655" s="122" t="str">
        <f t="shared" si="20"/>
        <v>76460/56</v>
      </c>
      <c r="F655" s="122" t="s">
        <v>1584</v>
      </c>
      <c r="G655" s="122">
        <v>403</v>
      </c>
      <c r="H655" s="122" t="s">
        <v>1565</v>
      </c>
      <c r="I655" s="122">
        <v>0</v>
      </c>
      <c r="J655" t="str">
        <f>VLOOKUP(E655,SPESA!$J$5:$K$1293,2,0)</f>
        <v xml:space="preserve">F.P.V. SPESE PULIZIA LOCALI COMUNALI </v>
      </c>
      <c r="K655">
        <f>VLOOKUP(E655,SPESA!$J$7:$AS$1293,36,0)</f>
        <v>0</v>
      </c>
      <c r="L655" s="130">
        <f t="shared" si="21"/>
        <v>0</v>
      </c>
    </row>
    <row r="656" spans="1:12" hidden="1">
      <c r="A656" s="122" t="s">
        <v>1163</v>
      </c>
      <c r="B656" s="122" t="s">
        <v>1558</v>
      </c>
      <c r="C656" s="122">
        <v>76460</v>
      </c>
      <c r="D656" s="122">
        <v>71</v>
      </c>
      <c r="E656" s="122" t="str">
        <f t="shared" si="20"/>
        <v>76460/71</v>
      </c>
      <c r="F656" s="122" t="s">
        <v>414</v>
      </c>
      <c r="G656" s="122">
        <v>403</v>
      </c>
      <c r="H656" s="122" t="s">
        <v>1565</v>
      </c>
      <c r="I656" s="122">
        <v>0</v>
      </c>
      <c r="J656" t="str">
        <f>VLOOKUP(E656,SPESA!$J$5:$K$1293,2,0)</f>
        <v>F.P.V. SPESE PER ATTIVITA' E MANIFESTAZIONI CULTURALI ORGANIZZATE DAL COMUNE</v>
      </c>
      <c r="K656">
        <f>VLOOKUP(E656,SPESA!$J$7:$AS$1293,36,0)</f>
        <v>0</v>
      </c>
      <c r="L656" s="130">
        <f t="shared" si="21"/>
        <v>0</v>
      </c>
    </row>
    <row r="657" spans="1:12" hidden="1">
      <c r="A657" s="122" t="s">
        <v>1163</v>
      </c>
      <c r="B657" s="122" t="s">
        <v>1585</v>
      </c>
      <c r="C657" s="122">
        <v>76470</v>
      </c>
      <c r="D657" s="122">
        <v>0</v>
      </c>
      <c r="E657" s="122" t="str">
        <f t="shared" si="20"/>
        <v>76470/0</v>
      </c>
      <c r="F657" s="122" t="s">
        <v>1586</v>
      </c>
      <c r="G657" s="122">
        <v>400</v>
      </c>
      <c r="H657" s="122" t="s">
        <v>1220</v>
      </c>
      <c r="I657" s="122">
        <v>0</v>
      </c>
      <c r="J657" t="str">
        <f>VLOOKUP(E657,SPESA!$J$5:$K$1293,2,0)</f>
        <v xml:space="preserve">PRESTAZIONE DI SERVIZI PER CONTRIBUTO LEGALITA' </v>
      </c>
      <c r="K657">
        <f>VLOOKUP(E657,SPESA!$J$7:$AS$1293,36,0)</f>
        <v>0</v>
      </c>
      <c r="L657" s="130">
        <f t="shared" si="21"/>
        <v>0</v>
      </c>
    </row>
    <row r="658" spans="1:12" hidden="1">
      <c r="A658" s="122" t="s">
        <v>1163</v>
      </c>
      <c r="B658" s="122" t="s">
        <v>1558</v>
      </c>
      <c r="C658" s="122">
        <v>76470</v>
      </c>
      <c r="D658" s="122">
        <v>71</v>
      </c>
      <c r="E658" s="122" t="str">
        <f t="shared" si="20"/>
        <v>76470/71</v>
      </c>
      <c r="F658" s="122" t="s">
        <v>1587</v>
      </c>
      <c r="G658" s="122">
        <v>400</v>
      </c>
      <c r="H658" s="122" t="s">
        <v>1220</v>
      </c>
      <c r="I658" s="122">
        <v>0</v>
      </c>
      <c r="J658" t="e">
        <f>VLOOKUP(E658,SPESA!$J$5:$K$1293,2,0)</f>
        <v>#N/A</v>
      </c>
      <c r="L658" s="130">
        <f t="shared" si="21"/>
        <v>0</v>
      </c>
    </row>
    <row r="659" spans="1:12">
      <c r="A659" s="122" t="s">
        <v>1163</v>
      </c>
      <c r="B659" s="122" t="s">
        <v>1585</v>
      </c>
      <c r="C659" s="122">
        <v>76480</v>
      </c>
      <c r="D659" s="122">
        <v>0</v>
      </c>
      <c r="E659" s="122" t="str">
        <f t="shared" si="20"/>
        <v>76480/0</v>
      </c>
      <c r="F659" s="122" t="s">
        <v>1588</v>
      </c>
      <c r="G659" s="122">
        <v>400</v>
      </c>
      <c r="H659" s="122" t="s">
        <v>1220</v>
      </c>
      <c r="I659" s="123">
        <v>6000</v>
      </c>
      <c r="J659" t="str">
        <f>VLOOKUP(E659,SPESA!$J$5:$K$1293,2,0)</f>
        <v>ATTIVITA' DIDATTICHE FONT.SERB.</v>
      </c>
      <c r="K659">
        <f>VLOOKUP(E659,SPESA!$J$7:$AS$1293,36,0)</f>
        <v>6000</v>
      </c>
      <c r="L659" s="130">
        <f t="shared" si="21"/>
        <v>0</v>
      </c>
    </row>
    <row r="660" spans="1:12" hidden="1">
      <c r="A660" s="122" t="s">
        <v>1163</v>
      </c>
      <c r="B660" s="122" t="s">
        <v>1560</v>
      </c>
      <c r="C660" s="122">
        <v>76480</v>
      </c>
      <c r="D660" s="122">
        <v>71</v>
      </c>
      <c r="E660" s="122" t="str">
        <f t="shared" si="20"/>
        <v>76480/71</v>
      </c>
      <c r="F660" s="122" t="s">
        <v>1589</v>
      </c>
      <c r="G660" s="122">
        <v>0</v>
      </c>
      <c r="H660" s="122"/>
      <c r="I660" s="122">
        <v>0</v>
      </c>
      <c r="J660" t="e">
        <f>VLOOKUP(E660,SPESA!$J$5:$K$1293,2,0)</f>
        <v>#N/A</v>
      </c>
      <c r="L660" s="130">
        <f t="shared" si="21"/>
        <v>0</v>
      </c>
    </row>
    <row r="661" spans="1:12">
      <c r="A661" s="122" t="s">
        <v>1163</v>
      </c>
      <c r="B661" s="122" t="s">
        <v>1590</v>
      </c>
      <c r="C661" s="122">
        <v>76520</v>
      </c>
      <c r="D661" s="122">
        <v>1</v>
      </c>
      <c r="E661" s="122" t="str">
        <f t="shared" si="20"/>
        <v>76520/1</v>
      </c>
      <c r="F661" s="122" t="s">
        <v>415</v>
      </c>
      <c r="G661" s="122">
        <v>400</v>
      </c>
      <c r="H661" s="122" t="s">
        <v>1220</v>
      </c>
      <c r="I661" s="123">
        <v>7436.6</v>
      </c>
      <c r="J661" t="str">
        <f>VLOOKUP(E661,SPESA!$J$5:$K$1293,2,0)</f>
        <v>CONTRIBUTI PER ORGANIZZAZIONI DI MOSTRE E SPETTACOLI</v>
      </c>
      <c r="K661">
        <f>VLOOKUP(E661,SPESA!$J$7:$AS$1293,36,0)</f>
        <v>7436.6</v>
      </c>
      <c r="L661" s="130">
        <f t="shared" si="21"/>
        <v>0</v>
      </c>
    </row>
    <row r="662" spans="1:12" hidden="1">
      <c r="A662" s="122" t="s">
        <v>1163</v>
      </c>
      <c r="B662" s="122" t="s">
        <v>1558</v>
      </c>
      <c r="C662" s="122">
        <v>76520</v>
      </c>
      <c r="D662" s="122">
        <v>51</v>
      </c>
      <c r="E662" s="122" t="str">
        <f t="shared" si="20"/>
        <v>76520/51</v>
      </c>
      <c r="F662" s="122" t="s">
        <v>416</v>
      </c>
      <c r="G662" s="122">
        <v>400</v>
      </c>
      <c r="H662" s="122" t="s">
        <v>1220</v>
      </c>
      <c r="I662" s="122">
        <v>0</v>
      </c>
      <c r="J662" t="str">
        <f>VLOOKUP(E662,SPESA!$J$5:$K$1293,2,0)</f>
        <v>F.P.V. CONTRIBUTI PER ORGANIZZAZIONI DI MOSTRE E SPETTACOLI</v>
      </c>
      <c r="K662">
        <f>VLOOKUP(E662,SPESA!$J$7:$AS$1293,36,0)</f>
        <v>0</v>
      </c>
      <c r="L662" s="130">
        <f t="shared" si="21"/>
        <v>0</v>
      </c>
    </row>
    <row r="663" spans="1:12" hidden="1">
      <c r="A663" s="122" t="s">
        <v>1163</v>
      </c>
      <c r="B663" s="122" t="s">
        <v>1590</v>
      </c>
      <c r="C663" s="122">
        <v>76530</v>
      </c>
      <c r="D663" s="122">
        <v>0</v>
      </c>
      <c r="E663" s="122" t="str">
        <f t="shared" si="20"/>
        <v>76530/0</v>
      </c>
      <c r="F663" s="122" t="s">
        <v>1591</v>
      </c>
      <c r="G663" s="122">
        <v>400</v>
      </c>
      <c r="H663" s="122" t="s">
        <v>1220</v>
      </c>
      <c r="I663" s="122">
        <v>0</v>
      </c>
      <c r="J663" t="str">
        <f>VLOOKUP(E663,SPESA!$J$5:$K$1293,2,0)</f>
        <v xml:space="preserve">TRASFERIMENTI PER CONTRIBUTO LEGALITA' </v>
      </c>
      <c r="K663">
        <f>VLOOKUP(E663,SPESA!$J$7:$AS$1293,36,0)</f>
        <v>0</v>
      </c>
      <c r="L663" s="130">
        <f t="shared" si="21"/>
        <v>0</v>
      </c>
    </row>
    <row r="664" spans="1:12" hidden="1">
      <c r="A664" s="122" t="s">
        <v>1163</v>
      </c>
      <c r="B664" s="122" t="s">
        <v>1558</v>
      </c>
      <c r="C664" s="122">
        <v>76530</v>
      </c>
      <c r="D664" s="122">
        <v>71</v>
      </c>
      <c r="E664" s="122" t="str">
        <f t="shared" si="20"/>
        <v>76530/71</v>
      </c>
      <c r="F664" s="122" t="s">
        <v>1592</v>
      </c>
      <c r="G664" s="122">
        <v>400</v>
      </c>
      <c r="H664" s="122" t="s">
        <v>1220</v>
      </c>
      <c r="I664" s="122">
        <v>0</v>
      </c>
      <c r="J664" t="e">
        <f>VLOOKUP(E664,SPESA!$J$5:$K$1293,2,0)</f>
        <v>#N/A</v>
      </c>
      <c r="L664" s="130">
        <f t="shared" si="21"/>
        <v>0</v>
      </c>
    </row>
    <row r="665" spans="1:12">
      <c r="A665" s="122" t="s">
        <v>1163</v>
      </c>
      <c r="B665" s="122" t="s">
        <v>1593</v>
      </c>
      <c r="C665" s="122">
        <v>76610</v>
      </c>
      <c r="D665" s="122">
        <v>0</v>
      </c>
      <c r="E665" s="122" t="str">
        <f t="shared" si="20"/>
        <v>76610/0</v>
      </c>
      <c r="F665" s="122" t="s">
        <v>417</v>
      </c>
      <c r="G665" s="122">
        <v>403</v>
      </c>
      <c r="H665" s="122" t="s">
        <v>1565</v>
      </c>
      <c r="I665" s="123">
        <v>2814.49</v>
      </c>
      <c r="J665" t="str">
        <f>VLOOKUP(E665,SPESA!$J$5:$K$1293,2,0)</f>
        <v>DIRITTI SIAE SU SPETTACOLI ORGANIZZATI DAL COMUNE</v>
      </c>
      <c r="K665">
        <f>VLOOKUP(E665,SPESA!$J$7:$AS$1293,36,0)</f>
        <v>2814.49</v>
      </c>
      <c r="L665" s="130">
        <f t="shared" si="21"/>
        <v>0</v>
      </c>
    </row>
    <row r="666" spans="1:12" hidden="1">
      <c r="A666" s="122" t="s">
        <v>1163</v>
      </c>
      <c r="B666" s="122" t="s">
        <v>1558</v>
      </c>
      <c r="C666" s="122">
        <v>76610</v>
      </c>
      <c r="D666" s="122">
        <v>71</v>
      </c>
      <c r="E666" s="122" t="str">
        <f t="shared" si="20"/>
        <v>76610/71</v>
      </c>
      <c r="F666" s="122" t="s">
        <v>418</v>
      </c>
      <c r="G666" s="122">
        <v>403</v>
      </c>
      <c r="H666" s="122" t="s">
        <v>1565</v>
      </c>
      <c r="I666" s="122">
        <v>0</v>
      </c>
      <c r="J666" t="str">
        <f>VLOOKUP(E666,SPESA!$J$5:$K$1293,2,0)</f>
        <v>F.P.V. DIRITTI SIAE SU SPETTACOLI ORGANIZZATI DAL COMUNE</v>
      </c>
      <c r="K666">
        <f>VLOOKUP(E666,SPESA!$J$7:$AS$1293,36,0)</f>
        <v>0</v>
      </c>
      <c r="L666" s="130">
        <f t="shared" si="21"/>
        <v>0</v>
      </c>
    </row>
    <row r="667" spans="1:12">
      <c r="A667" s="122" t="s">
        <v>1163</v>
      </c>
      <c r="B667" s="122" t="s">
        <v>1576</v>
      </c>
      <c r="C667" s="122">
        <v>76620</v>
      </c>
      <c r="D667" s="122">
        <v>0</v>
      </c>
      <c r="E667" s="122" t="str">
        <f t="shared" si="20"/>
        <v>76620/0</v>
      </c>
      <c r="F667" s="122" t="s">
        <v>419</v>
      </c>
      <c r="G667" s="122">
        <v>351</v>
      </c>
      <c r="H667" s="122" t="s">
        <v>1170</v>
      </c>
      <c r="I667" s="122">
        <v>81.599999999999994</v>
      </c>
      <c r="J667" t="str">
        <f>VLOOKUP(E667,SPESA!$J$5:$K$1293,2,0)</f>
        <v>IRAP SU COLLABORAZIONI ESTERNE PER EVENTI CULTURALI</v>
      </c>
      <c r="K667">
        <f>VLOOKUP(E667,SPESA!$J$7:$AS$1293,36,0)</f>
        <v>81.599999999999994</v>
      </c>
      <c r="L667" s="130">
        <f t="shared" si="21"/>
        <v>0</v>
      </c>
    </row>
    <row r="668" spans="1:12" hidden="1">
      <c r="A668" s="122" t="s">
        <v>1163</v>
      </c>
      <c r="B668" s="122" t="s">
        <v>1558</v>
      </c>
      <c r="C668" s="122">
        <v>76620</v>
      </c>
      <c r="D668" s="122">
        <v>71</v>
      </c>
      <c r="E668" s="122" t="str">
        <f t="shared" si="20"/>
        <v>76620/71</v>
      </c>
      <c r="F668" s="122" t="s">
        <v>420</v>
      </c>
      <c r="G668" s="122">
        <v>351</v>
      </c>
      <c r="H668" s="122" t="s">
        <v>1170</v>
      </c>
      <c r="I668" s="122">
        <v>0</v>
      </c>
      <c r="J668" t="str">
        <f>VLOOKUP(E668,SPESA!$J$5:$K$1293,2,0)</f>
        <v>F.P.V. IRAP SU COLLABORAZIONI ESTERNE PER EVENTI CULTURALI</v>
      </c>
      <c r="K668">
        <f>VLOOKUP(E668,SPESA!$J$7:$AS$1293,36,0)</f>
        <v>0</v>
      </c>
      <c r="L668" s="130">
        <f t="shared" si="21"/>
        <v>0</v>
      </c>
    </row>
    <row r="669" spans="1:12">
      <c r="A669" s="122" t="s">
        <v>1163</v>
      </c>
      <c r="B669" s="122" t="s">
        <v>1594</v>
      </c>
      <c r="C669" s="122">
        <v>81200</v>
      </c>
      <c r="D669" s="122">
        <v>0</v>
      </c>
      <c r="E669" s="122" t="str">
        <f t="shared" si="20"/>
        <v>81200/0</v>
      </c>
      <c r="F669" s="122" t="s">
        <v>421</v>
      </c>
      <c r="G669" s="122">
        <v>400</v>
      </c>
      <c r="H669" s="122" t="s">
        <v>1220</v>
      </c>
      <c r="I669" s="122">
        <v>153.72</v>
      </c>
      <c r="J669" t="str">
        <f>VLOOKUP(E669,SPESA!$J$5:$K$1293,2,0)</f>
        <v>ACQUISTO BENI DI CONSUMO</v>
      </c>
      <c r="K669">
        <f>VLOOKUP(E669,SPESA!$J$7:$AS$1293,36,0)</f>
        <v>153.72</v>
      </c>
      <c r="L669" s="130">
        <f t="shared" si="21"/>
        <v>0</v>
      </c>
    </row>
    <row r="670" spans="1:12" hidden="1">
      <c r="A670" s="122" t="s">
        <v>1163</v>
      </c>
      <c r="B670" s="122" t="s">
        <v>1595</v>
      </c>
      <c r="C670" s="122">
        <v>81200</v>
      </c>
      <c r="D670" s="122">
        <v>71</v>
      </c>
      <c r="E670" s="122" t="str">
        <f t="shared" si="20"/>
        <v>81200/71</v>
      </c>
      <c r="F670" s="122" t="s">
        <v>422</v>
      </c>
      <c r="G670" s="122">
        <v>400</v>
      </c>
      <c r="H670" s="122" t="s">
        <v>1220</v>
      </c>
      <c r="I670" s="122">
        <v>0</v>
      </c>
      <c r="J670" t="str">
        <f>VLOOKUP(E670,SPESA!$J$5:$K$1293,2,0)</f>
        <v>F.P.V. ACQUISTO BENI DI CONSUMO</v>
      </c>
      <c r="K670">
        <f>VLOOKUP(E670,SPESA!$J$7:$AS$1293,36,0)</f>
        <v>0</v>
      </c>
      <c r="L670" s="130">
        <f t="shared" si="21"/>
        <v>0</v>
      </c>
    </row>
    <row r="671" spans="1:12">
      <c r="A671" s="122" t="s">
        <v>1163</v>
      </c>
      <c r="B671" s="122" t="s">
        <v>1596</v>
      </c>
      <c r="C671" s="122">
        <v>83200</v>
      </c>
      <c r="D671" s="122">
        <v>3</v>
      </c>
      <c r="E671" s="122" t="str">
        <f t="shared" si="20"/>
        <v>83200/3</v>
      </c>
      <c r="F671" s="122" t="s">
        <v>79</v>
      </c>
      <c r="G671" s="122">
        <v>354</v>
      </c>
      <c r="H671" s="122" t="s">
        <v>1175</v>
      </c>
      <c r="I671" s="123">
        <v>2000</v>
      </c>
      <c r="J671" t="str">
        <f>VLOOKUP(E671,SPESA!$J$5:$K$1293,2,0)</f>
        <v>SPESE ENERGIA ELETTRICA - UTENZE</v>
      </c>
      <c r="K671">
        <f>VLOOKUP(E671,SPESA!$J$7:$AS$1293,36,0)</f>
        <v>2000</v>
      </c>
      <c r="L671" s="130">
        <f t="shared" si="21"/>
        <v>0</v>
      </c>
    </row>
    <row r="672" spans="1:12" hidden="1">
      <c r="A672" s="122" t="s">
        <v>1163</v>
      </c>
      <c r="B672" s="122" t="s">
        <v>1597</v>
      </c>
      <c r="C672" s="122">
        <v>83200</v>
      </c>
      <c r="D672" s="122">
        <v>4</v>
      </c>
      <c r="E672" s="122" t="str">
        <f t="shared" si="20"/>
        <v>83200/4</v>
      </c>
      <c r="F672" s="122" t="s">
        <v>1120</v>
      </c>
      <c r="G672" s="122">
        <v>202</v>
      </c>
      <c r="H672" s="122" t="s">
        <v>1191</v>
      </c>
      <c r="I672" s="122">
        <v>0</v>
      </c>
      <c r="J672" t="str">
        <f>VLOOKUP(E672,SPESA!$J$5:$K$1293,2,0)</f>
        <v>SPESE RISCALDAMENTO IMPIANTI SPORTIVI</v>
      </c>
      <c r="K672">
        <f>VLOOKUP(E672,SPESA!$J$7:$AS$1293,36,0)</f>
        <v>0</v>
      </c>
      <c r="L672" s="130">
        <f t="shared" si="21"/>
        <v>0</v>
      </c>
    </row>
    <row r="673" spans="1:12">
      <c r="A673" s="122" t="s">
        <v>1163</v>
      </c>
      <c r="B673" s="122" t="s">
        <v>1598</v>
      </c>
      <c r="C673" s="122">
        <v>83200</v>
      </c>
      <c r="D673" s="122">
        <v>5</v>
      </c>
      <c r="E673" s="122" t="str">
        <f t="shared" si="20"/>
        <v>83200/5</v>
      </c>
      <c r="F673" s="122" t="s">
        <v>81</v>
      </c>
      <c r="G673" s="122">
        <v>354</v>
      </c>
      <c r="H673" s="122" t="s">
        <v>1175</v>
      </c>
      <c r="I673" s="123">
        <v>2100</v>
      </c>
      <c r="J673" t="str">
        <f>VLOOKUP(E673,SPESA!$J$5:$K$1293,2,0)</f>
        <v>SPESE ACQUA - UTENZE</v>
      </c>
      <c r="K673">
        <f>VLOOKUP(E673,SPESA!$J$7:$AS$1293,36,0)</f>
        <v>2100</v>
      </c>
      <c r="L673" s="130">
        <f t="shared" si="21"/>
        <v>0</v>
      </c>
    </row>
    <row r="674" spans="1:12">
      <c r="A674" s="122" t="s">
        <v>1163</v>
      </c>
      <c r="B674" s="122" t="s">
        <v>1599</v>
      </c>
      <c r="C674" s="122">
        <v>83200</v>
      </c>
      <c r="D674" s="122">
        <v>7</v>
      </c>
      <c r="E674" s="122" t="str">
        <f t="shared" si="20"/>
        <v>83200/7</v>
      </c>
      <c r="F674" s="122" t="s">
        <v>83</v>
      </c>
      <c r="G674" s="122">
        <v>354</v>
      </c>
      <c r="H674" s="122" t="s">
        <v>1175</v>
      </c>
      <c r="I674" s="123">
        <v>1772</v>
      </c>
      <c r="J674" t="str">
        <f>VLOOKUP(E674,SPESA!$J$5:$K$1293,2,0)</f>
        <v>SPESE PER ASSICURAZIONI</v>
      </c>
      <c r="K674">
        <f>VLOOKUP(E674,SPESA!$J$7:$AS$1293,36,0)</f>
        <v>1772</v>
      </c>
      <c r="L674" s="130">
        <f t="shared" si="21"/>
        <v>0</v>
      </c>
    </row>
    <row r="675" spans="1:12" hidden="1">
      <c r="A675" s="122" t="s">
        <v>1163</v>
      </c>
      <c r="B675" s="122" t="s">
        <v>1600</v>
      </c>
      <c r="C675" s="122">
        <v>83200</v>
      </c>
      <c r="D675" s="122">
        <v>9</v>
      </c>
      <c r="E675" s="122" t="str">
        <f t="shared" si="20"/>
        <v>83200/9</v>
      </c>
      <c r="F675" s="122" t="s">
        <v>423</v>
      </c>
      <c r="G675" s="122">
        <v>202</v>
      </c>
      <c r="H675" s="122" t="s">
        <v>1191</v>
      </c>
      <c r="I675" s="122">
        <v>0</v>
      </c>
      <c r="J675" t="str">
        <f>VLOOKUP(E675,SPESA!$J$5:$K$1293,2,0)</f>
        <v>MANUTENZIONE IMPIANTO SOLARE TERMICO</v>
      </c>
      <c r="K675">
        <f>VLOOKUP(E675,SPESA!$J$7:$AS$1293,36,0)</f>
        <v>0</v>
      </c>
      <c r="L675" s="130">
        <f t="shared" si="21"/>
        <v>0</v>
      </c>
    </row>
    <row r="676" spans="1:12" hidden="1">
      <c r="A676" s="122" t="s">
        <v>1163</v>
      </c>
      <c r="B676" s="122" t="s">
        <v>1595</v>
      </c>
      <c r="C676" s="122">
        <v>83200</v>
      </c>
      <c r="D676" s="122">
        <v>53</v>
      </c>
      <c r="E676" s="122" t="str">
        <f t="shared" si="20"/>
        <v>83200/53</v>
      </c>
      <c r="F676" s="122" t="s">
        <v>86</v>
      </c>
      <c r="G676" s="122">
        <v>354</v>
      </c>
      <c r="H676" s="122" t="s">
        <v>1175</v>
      </c>
      <c r="I676" s="122">
        <v>0</v>
      </c>
      <c r="J676" t="str">
        <f>VLOOKUP(E676,SPESA!$J$5:$K$1293,2,0)</f>
        <v>F.P.V. SPESE ENERGIA ELETTRICA - UTENZE</v>
      </c>
      <c r="K676">
        <f>VLOOKUP(E676,SPESA!$J$7:$AS$1293,36,0)</f>
        <v>0</v>
      </c>
      <c r="L676" s="130">
        <f t="shared" si="21"/>
        <v>0</v>
      </c>
    </row>
    <row r="677" spans="1:12" hidden="1">
      <c r="A677" s="122" t="s">
        <v>1163</v>
      </c>
      <c r="B677" s="122" t="s">
        <v>1601</v>
      </c>
      <c r="C677" s="122">
        <v>83200</v>
      </c>
      <c r="D677" s="122">
        <v>54</v>
      </c>
      <c r="E677" s="122" t="str">
        <f t="shared" si="20"/>
        <v>83200/54</v>
      </c>
      <c r="F677" s="122" t="s">
        <v>1602</v>
      </c>
      <c r="G677" s="122">
        <v>202</v>
      </c>
      <c r="H677" s="122" t="s">
        <v>1191</v>
      </c>
      <c r="I677" s="122">
        <v>0</v>
      </c>
      <c r="J677" t="e">
        <f>VLOOKUP(E677,SPESA!$J$5:$K$1293,2,0)</f>
        <v>#N/A</v>
      </c>
      <c r="L677" s="130">
        <f t="shared" si="21"/>
        <v>0</v>
      </c>
    </row>
    <row r="678" spans="1:12" hidden="1">
      <c r="A678" s="122" t="s">
        <v>1163</v>
      </c>
      <c r="B678" s="122" t="s">
        <v>1595</v>
      </c>
      <c r="C678" s="122">
        <v>83200</v>
      </c>
      <c r="D678" s="122">
        <v>55</v>
      </c>
      <c r="E678" s="122" t="str">
        <f t="shared" si="20"/>
        <v>83200/55</v>
      </c>
      <c r="F678" s="122" t="s">
        <v>88</v>
      </c>
      <c r="G678" s="122">
        <v>354</v>
      </c>
      <c r="H678" s="122" t="s">
        <v>1175</v>
      </c>
      <c r="I678" s="122">
        <v>0</v>
      </c>
      <c r="J678" t="str">
        <f>VLOOKUP(E678,SPESA!$J$5:$K$1293,2,0)</f>
        <v>F.P.V. SPESE ACQUA - UTENZE</v>
      </c>
      <c r="K678">
        <f>VLOOKUP(E678,SPESA!$J$7:$AS$1293,36,0)</f>
        <v>0</v>
      </c>
      <c r="L678" s="130">
        <f t="shared" si="21"/>
        <v>0</v>
      </c>
    </row>
    <row r="679" spans="1:12" hidden="1">
      <c r="A679" s="122" t="s">
        <v>1163</v>
      </c>
      <c r="B679" s="122" t="s">
        <v>1595</v>
      </c>
      <c r="C679" s="122">
        <v>83200</v>
      </c>
      <c r="D679" s="122">
        <v>57</v>
      </c>
      <c r="E679" s="122" t="str">
        <f t="shared" si="20"/>
        <v>83200/57</v>
      </c>
      <c r="F679" s="122" t="s">
        <v>89</v>
      </c>
      <c r="G679" s="122">
        <v>354</v>
      </c>
      <c r="H679" s="122" t="s">
        <v>1175</v>
      </c>
      <c r="I679" s="122">
        <v>0</v>
      </c>
      <c r="J679" t="str">
        <f>VLOOKUP(E679,SPESA!$J$5:$K$1293,2,0)</f>
        <v>F.P.V. SPESE PER ASSICURAZIONI</v>
      </c>
      <c r="K679">
        <f>VLOOKUP(E679,SPESA!$J$7:$AS$1293,36,0)</f>
        <v>0</v>
      </c>
      <c r="L679" s="130">
        <f t="shared" si="21"/>
        <v>0</v>
      </c>
    </row>
    <row r="680" spans="1:12" hidden="1">
      <c r="A680" s="122" t="s">
        <v>1163</v>
      </c>
      <c r="B680" s="122" t="s">
        <v>1601</v>
      </c>
      <c r="C680" s="122">
        <v>83200</v>
      </c>
      <c r="D680" s="122">
        <v>59</v>
      </c>
      <c r="E680" s="122" t="str">
        <f t="shared" si="20"/>
        <v>83200/59</v>
      </c>
      <c r="F680" s="122" t="s">
        <v>1603</v>
      </c>
      <c r="G680" s="122">
        <v>202</v>
      </c>
      <c r="H680" s="122" t="s">
        <v>1191</v>
      </c>
      <c r="I680" s="122">
        <v>0</v>
      </c>
      <c r="J680" t="e">
        <f>VLOOKUP(E680,SPESA!$J$5:$K$1293,2,0)</f>
        <v>#N/A</v>
      </c>
      <c r="L680" s="130">
        <f t="shared" si="21"/>
        <v>0</v>
      </c>
    </row>
    <row r="681" spans="1:12">
      <c r="A681" s="122" t="s">
        <v>1163</v>
      </c>
      <c r="B681" s="122" t="s">
        <v>1604</v>
      </c>
      <c r="C681" s="122">
        <v>83400</v>
      </c>
      <c r="D681" s="122">
        <v>0</v>
      </c>
      <c r="E681" s="122" t="str">
        <f t="shared" si="20"/>
        <v>83400/0</v>
      </c>
      <c r="F681" s="122" t="s">
        <v>424</v>
      </c>
      <c r="G681" s="122">
        <v>400</v>
      </c>
      <c r="H681" s="122" t="s">
        <v>1220</v>
      </c>
      <c r="I681" s="123">
        <v>25000</v>
      </c>
      <c r="J681" t="str">
        <f>VLOOKUP(E681,SPESA!$J$5:$K$1293,2,0)</f>
        <v>CONTRIBUTO CAMPO DI CALCIO</v>
      </c>
      <c r="K681">
        <f>VLOOKUP(E681,SPESA!$J$7:$AS$1293,36,0)</f>
        <v>25000</v>
      </c>
      <c r="L681" s="130">
        <f t="shared" si="21"/>
        <v>0</v>
      </c>
    </row>
    <row r="682" spans="1:12" hidden="1">
      <c r="A682" s="122" t="s">
        <v>1163</v>
      </c>
      <c r="B682" s="122" t="s">
        <v>1595</v>
      </c>
      <c r="C682" s="122">
        <v>83400</v>
      </c>
      <c r="D682" s="122">
        <v>71</v>
      </c>
      <c r="E682" s="122" t="str">
        <f t="shared" si="20"/>
        <v>83400/71</v>
      </c>
      <c r="F682" s="122" t="s">
        <v>425</v>
      </c>
      <c r="G682" s="122">
        <v>400</v>
      </c>
      <c r="H682" s="122" t="s">
        <v>1220</v>
      </c>
      <c r="I682" s="122">
        <v>0</v>
      </c>
      <c r="J682" t="str">
        <f>VLOOKUP(E682,SPESA!$J$5:$K$1293,2,0)</f>
        <v>F.P.V. CONTRIBUTO CAMPO DI CALCIO</v>
      </c>
      <c r="K682">
        <f>VLOOKUP(E682,SPESA!$J$7:$AS$1293,36,0)</f>
        <v>0</v>
      </c>
      <c r="L682" s="130">
        <f t="shared" si="21"/>
        <v>0</v>
      </c>
    </row>
    <row r="683" spans="1:12" hidden="1">
      <c r="A683" s="122" t="s">
        <v>1163</v>
      </c>
      <c r="B683" s="122" t="s">
        <v>1605</v>
      </c>
      <c r="C683" s="122">
        <v>83600</v>
      </c>
      <c r="D683" s="122">
        <v>0</v>
      </c>
      <c r="E683" s="122" t="str">
        <f t="shared" si="20"/>
        <v>83600/0</v>
      </c>
      <c r="F683" s="122" t="s">
        <v>426</v>
      </c>
      <c r="G683" s="122">
        <v>350</v>
      </c>
      <c r="H683" s="122" t="s">
        <v>1178</v>
      </c>
      <c r="I683" s="122">
        <v>0</v>
      </c>
      <c r="J683" t="str">
        <f>VLOOKUP(E683,SPESA!$J$5:$K$1293,2,0)</f>
        <v>INTERESSI PASSIVI SU MUTUI IMPIANTI SPORTIVI</v>
      </c>
      <c r="K683">
        <f>VLOOKUP(E683,SPESA!$J$7:$AS$1293,36,0)</f>
        <v>0</v>
      </c>
      <c r="L683" s="130">
        <f t="shared" si="21"/>
        <v>0</v>
      </c>
    </row>
    <row r="684" spans="1:12" hidden="1">
      <c r="A684" s="122" t="s">
        <v>1163</v>
      </c>
      <c r="B684" s="122" t="s">
        <v>1601</v>
      </c>
      <c r="C684" s="122">
        <v>83600</v>
      </c>
      <c r="D684" s="122">
        <v>71</v>
      </c>
      <c r="E684" s="122" t="str">
        <f t="shared" si="20"/>
        <v>83600/71</v>
      </c>
      <c r="F684" s="122" t="s">
        <v>1606</v>
      </c>
      <c r="G684" s="122">
        <v>350</v>
      </c>
      <c r="H684" s="122" t="s">
        <v>1178</v>
      </c>
      <c r="I684" s="122">
        <v>0</v>
      </c>
      <c r="J684" t="e">
        <f>VLOOKUP(E684,SPESA!$J$5:$K$1293,2,0)</f>
        <v>#N/A</v>
      </c>
      <c r="L684" s="130">
        <f t="shared" si="21"/>
        <v>0</v>
      </c>
    </row>
    <row r="685" spans="1:12">
      <c r="A685" s="122" t="s">
        <v>1163</v>
      </c>
      <c r="B685" s="122" t="s">
        <v>1607</v>
      </c>
      <c r="C685" s="122">
        <v>84800</v>
      </c>
      <c r="D685" s="122">
        <v>0</v>
      </c>
      <c r="E685" s="122" t="str">
        <f t="shared" si="20"/>
        <v>84800/0</v>
      </c>
      <c r="F685" s="122" t="s">
        <v>427</v>
      </c>
      <c r="G685" s="122">
        <v>400</v>
      </c>
      <c r="H685" s="122" t="s">
        <v>1220</v>
      </c>
      <c r="I685" s="122">
        <v>878.4</v>
      </c>
      <c r="J685" t="str">
        <f>VLOOKUP(E685,SPESA!$J$5:$K$1293,2,0)</f>
        <v>ACQUISTO DI BENI</v>
      </c>
      <c r="K685">
        <f>VLOOKUP(E685,SPESA!$J$7:$AS$1293,36,0)</f>
        <v>878.4</v>
      </c>
      <c r="L685" s="130">
        <f t="shared" si="21"/>
        <v>0</v>
      </c>
    </row>
    <row r="686" spans="1:12" hidden="1">
      <c r="A686" s="122" t="s">
        <v>1163</v>
      </c>
      <c r="B686" s="122" t="s">
        <v>1595</v>
      </c>
      <c r="C686" s="122">
        <v>84800</v>
      </c>
      <c r="D686" s="122">
        <v>71</v>
      </c>
      <c r="E686" s="122" t="str">
        <f t="shared" si="20"/>
        <v>84800/71</v>
      </c>
      <c r="F686" s="122" t="s">
        <v>428</v>
      </c>
      <c r="G686" s="122">
        <v>400</v>
      </c>
      <c r="H686" s="122" t="s">
        <v>1220</v>
      </c>
      <c r="I686" s="122">
        <v>0</v>
      </c>
      <c r="J686" t="str">
        <f>VLOOKUP(E686,SPESA!$J$5:$K$1293,2,0)</f>
        <v>F.P.V. ACQUISTO DI BENI</v>
      </c>
      <c r="K686">
        <f>VLOOKUP(E686,SPESA!$J$7:$AS$1293,36,0)</f>
        <v>0</v>
      </c>
      <c r="L686" s="130">
        <f t="shared" si="21"/>
        <v>0</v>
      </c>
    </row>
    <row r="687" spans="1:12">
      <c r="A687" s="122" t="s">
        <v>1163</v>
      </c>
      <c r="B687" s="122" t="s">
        <v>1608</v>
      </c>
      <c r="C687" s="122">
        <v>85202</v>
      </c>
      <c r="D687" s="122">
        <v>0</v>
      </c>
      <c r="E687" s="122" t="str">
        <f t="shared" si="20"/>
        <v>85202/0</v>
      </c>
      <c r="F687" s="122" t="s">
        <v>429</v>
      </c>
      <c r="G687" s="122">
        <v>202</v>
      </c>
      <c r="H687" s="122" t="s">
        <v>1191</v>
      </c>
      <c r="I687" s="123">
        <v>14640</v>
      </c>
      <c r="J687" t="str">
        <f>VLOOKUP(E687,SPESA!$J$5:$K$1293,2,0)</f>
        <v>PULIZIA PALESTRE COMUNALI</v>
      </c>
      <c r="K687">
        <f>VLOOKUP(E687,SPESA!$J$7:$AS$1293,36,0)</f>
        <v>14640</v>
      </c>
      <c r="L687" s="130">
        <f t="shared" si="21"/>
        <v>0</v>
      </c>
    </row>
    <row r="688" spans="1:12" hidden="1">
      <c r="A688" s="122" t="s">
        <v>1163</v>
      </c>
      <c r="B688" s="122" t="s">
        <v>1595</v>
      </c>
      <c r="C688" s="122">
        <v>85202</v>
      </c>
      <c r="D688" s="122">
        <v>71</v>
      </c>
      <c r="E688" s="122" t="str">
        <f t="shared" si="20"/>
        <v>85202/71</v>
      </c>
      <c r="F688" s="122" t="s">
        <v>430</v>
      </c>
      <c r="G688" s="122">
        <v>202</v>
      </c>
      <c r="H688" s="122" t="s">
        <v>1191</v>
      </c>
      <c r="I688" s="122">
        <v>0</v>
      </c>
      <c r="J688" t="str">
        <f>VLOOKUP(E688,SPESA!$J$5:$K$1293,2,0)</f>
        <v>F.P.V. PULIZIA PALESTRE COMUNALI</v>
      </c>
      <c r="K688">
        <f>VLOOKUP(E688,SPESA!$J$7:$AS$1293,36,0)</f>
        <v>0</v>
      </c>
      <c r="L688" s="130">
        <f t="shared" si="21"/>
        <v>0</v>
      </c>
    </row>
    <row r="689" spans="1:12">
      <c r="A689" s="122" t="s">
        <v>1163</v>
      </c>
      <c r="B689" s="122" t="s">
        <v>1609</v>
      </c>
      <c r="C689" s="122">
        <v>85800</v>
      </c>
      <c r="D689" s="122">
        <v>0</v>
      </c>
      <c r="E689" s="122" t="str">
        <f t="shared" si="20"/>
        <v>85800/0</v>
      </c>
      <c r="F689" s="122" t="s">
        <v>1610</v>
      </c>
      <c r="G689" s="122">
        <v>400</v>
      </c>
      <c r="H689" s="122" t="s">
        <v>1220</v>
      </c>
      <c r="I689" s="123">
        <v>3800</v>
      </c>
      <c r="J689" t="str">
        <f>VLOOKUP(E689,SPESA!$J$5:$K$1293,2,0)</f>
        <v>PROMOZIONE MANIFESTAZIONI E DIFFUSIONE DELLO SPORT - CONTRIB UTI</v>
      </c>
      <c r="K689">
        <f>VLOOKUP(E689,SPESA!$J$7:$AS$1293,36,0)</f>
        <v>3800</v>
      </c>
      <c r="L689" s="130">
        <f t="shared" si="21"/>
        <v>0</v>
      </c>
    </row>
    <row r="690" spans="1:12" hidden="1">
      <c r="A690" s="122" t="s">
        <v>1163</v>
      </c>
      <c r="B690" s="122" t="s">
        <v>1595</v>
      </c>
      <c r="C690" s="122">
        <v>85800</v>
      </c>
      <c r="D690" s="122">
        <v>71</v>
      </c>
      <c r="E690" s="122" t="str">
        <f t="shared" si="20"/>
        <v>85800/71</v>
      </c>
      <c r="F690" s="122" t="s">
        <v>1611</v>
      </c>
      <c r="G690" s="122">
        <v>400</v>
      </c>
      <c r="H690" s="122" t="s">
        <v>1220</v>
      </c>
      <c r="I690" s="122">
        <v>0</v>
      </c>
      <c r="J690" t="str">
        <f>VLOOKUP(E690,SPESA!$J$5:$K$1293,2,0)</f>
        <v>F.P.V. PROMOZIONE MANIFESTAZIONI E DIFFUSIONE DELLO SPORT - CONTRIB UTI</v>
      </c>
      <c r="K690">
        <f>VLOOKUP(E690,SPESA!$J$7:$AS$1293,36,0)</f>
        <v>0</v>
      </c>
      <c r="L690" s="130">
        <f t="shared" si="21"/>
        <v>0</v>
      </c>
    </row>
    <row r="691" spans="1:12" hidden="1">
      <c r="A691" s="122" t="s">
        <v>1163</v>
      </c>
      <c r="B691" s="122" t="s">
        <v>1612</v>
      </c>
      <c r="C691" s="122">
        <v>85810</v>
      </c>
      <c r="D691" s="122">
        <v>0</v>
      </c>
      <c r="E691" s="122" t="str">
        <f t="shared" si="20"/>
        <v>85810/0</v>
      </c>
      <c r="F691" s="122" t="s">
        <v>1613</v>
      </c>
      <c r="G691" s="122">
        <v>400</v>
      </c>
      <c r="H691" s="122" t="s">
        <v>1220</v>
      </c>
      <c r="I691" s="122">
        <v>0</v>
      </c>
      <c r="J691" t="str">
        <f>VLOOKUP(E691,SPESA!$J$5:$K$1293,2,0)</f>
        <v xml:space="preserve">PROMOZIONE ATTIVITA' SPORTIVE DA CONTRIBUTO REGIONALE </v>
      </c>
      <c r="K691">
        <f>VLOOKUP(E691,SPESA!$J$7:$AS$1293,36,0)</f>
        <v>0</v>
      </c>
      <c r="L691" s="130">
        <f t="shared" si="21"/>
        <v>0</v>
      </c>
    </row>
    <row r="692" spans="1:12" hidden="1">
      <c r="A692" s="122" t="s">
        <v>1163</v>
      </c>
      <c r="B692" s="122" t="s">
        <v>1601</v>
      </c>
      <c r="C692" s="122">
        <v>85810</v>
      </c>
      <c r="D692" s="122">
        <v>71</v>
      </c>
      <c r="E692" s="122" t="str">
        <f t="shared" si="20"/>
        <v>85810/71</v>
      </c>
      <c r="F692" s="122" t="s">
        <v>1614</v>
      </c>
      <c r="G692" s="122">
        <v>400</v>
      </c>
      <c r="H692" s="122" t="s">
        <v>1220</v>
      </c>
      <c r="I692" s="122">
        <v>0</v>
      </c>
      <c r="J692" t="e">
        <f>VLOOKUP(E692,SPESA!$J$5:$K$1293,2,0)</f>
        <v>#N/A</v>
      </c>
      <c r="L692" s="130">
        <f t="shared" si="21"/>
        <v>0</v>
      </c>
    </row>
    <row r="693" spans="1:12">
      <c r="A693" s="122" t="s">
        <v>1163</v>
      </c>
      <c r="B693" s="122" t="s">
        <v>1609</v>
      </c>
      <c r="C693" s="122">
        <v>85820</v>
      </c>
      <c r="D693" s="122">
        <v>0</v>
      </c>
      <c r="E693" s="122" t="str">
        <f t="shared" si="20"/>
        <v>85820/0</v>
      </c>
      <c r="F693" s="122" t="s">
        <v>433</v>
      </c>
      <c r="G693" s="122">
        <v>400</v>
      </c>
      <c r="H693" s="122" t="s">
        <v>1220</v>
      </c>
      <c r="I693" s="123">
        <v>3611.8</v>
      </c>
      <c r="J693" t="str">
        <f>VLOOKUP(E693,SPESA!$J$5:$K$1293,2,0)</f>
        <v>SPESE PER MANIFESTAZIONI SPORTIVE</v>
      </c>
      <c r="K693">
        <f>VLOOKUP(E693,SPESA!$J$7:$AS$1293,36,0)</f>
        <v>3611.8</v>
      </c>
      <c r="L693" s="130">
        <f t="shared" si="21"/>
        <v>0</v>
      </c>
    </row>
    <row r="694" spans="1:12" hidden="1">
      <c r="A694" s="122" t="s">
        <v>1163</v>
      </c>
      <c r="B694" s="122" t="s">
        <v>1601</v>
      </c>
      <c r="C694" s="122">
        <v>85820</v>
      </c>
      <c r="D694" s="122">
        <v>71</v>
      </c>
      <c r="E694" s="122" t="str">
        <f t="shared" si="20"/>
        <v>85820/71</v>
      </c>
      <c r="F694" s="122" t="s">
        <v>1615</v>
      </c>
      <c r="G694" s="122">
        <v>400</v>
      </c>
      <c r="H694" s="122" t="s">
        <v>1220</v>
      </c>
      <c r="I694" s="122">
        <v>0</v>
      </c>
      <c r="J694" t="e">
        <f>VLOOKUP(E694,SPESA!$J$5:$K$1293,2,0)</f>
        <v>#N/A</v>
      </c>
      <c r="L694" s="130">
        <f t="shared" si="21"/>
        <v>0</v>
      </c>
    </row>
    <row r="695" spans="1:12">
      <c r="A695" s="122" t="s">
        <v>1163</v>
      </c>
      <c r="B695" s="122" t="s">
        <v>1616</v>
      </c>
      <c r="C695" s="122">
        <v>96100</v>
      </c>
      <c r="D695" s="122">
        <v>0</v>
      </c>
      <c r="E695" s="122" t="str">
        <f t="shared" si="20"/>
        <v>96100/0</v>
      </c>
      <c r="F695" s="122" t="s">
        <v>434</v>
      </c>
      <c r="G695" s="122">
        <v>202</v>
      </c>
      <c r="H695" s="122" t="s">
        <v>1191</v>
      </c>
      <c r="I695" s="123">
        <v>6000</v>
      </c>
      <c r="J695" t="str">
        <f>VLOOKUP(E695,SPESA!$J$5:$K$1293,2,0)</f>
        <v>MANUTENZIONE STRADE: ACQUISTO BENI DIVERSI</v>
      </c>
      <c r="K695">
        <f>VLOOKUP(E695,SPESA!$J$7:$AS$1293,36,0)</f>
        <v>6000</v>
      </c>
      <c r="L695" s="130">
        <f t="shared" si="21"/>
        <v>0</v>
      </c>
    </row>
    <row r="696" spans="1:12" hidden="1">
      <c r="A696" s="122" t="s">
        <v>1163</v>
      </c>
      <c r="B696" s="122" t="s">
        <v>1617</v>
      </c>
      <c r="C696" s="122">
        <v>96100</v>
      </c>
      <c r="D696" s="122">
        <v>71</v>
      </c>
      <c r="E696" s="122" t="str">
        <f t="shared" si="20"/>
        <v>96100/71</v>
      </c>
      <c r="F696" s="122" t="s">
        <v>435</v>
      </c>
      <c r="G696" s="122">
        <v>202</v>
      </c>
      <c r="H696" s="122" t="s">
        <v>1191</v>
      </c>
      <c r="I696" s="122">
        <v>0</v>
      </c>
      <c r="J696" t="str">
        <f>VLOOKUP(E696,SPESA!$J$5:$K$1293,2,0)</f>
        <v>F.P.V. MANUTENZIONE STRADE: ACQUISTO BENI DIVERSI</v>
      </c>
      <c r="K696">
        <f>VLOOKUP(E696,SPESA!$J$7:$AS$1293,36,0)</f>
        <v>0</v>
      </c>
      <c r="L696" s="130">
        <f t="shared" si="21"/>
        <v>0</v>
      </c>
    </row>
    <row r="697" spans="1:12">
      <c r="A697" s="122" t="s">
        <v>1163</v>
      </c>
      <c r="B697" s="122" t="s">
        <v>1616</v>
      </c>
      <c r="C697" s="122">
        <v>96105</v>
      </c>
      <c r="D697" s="122">
        <v>0</v>
      </c>
      <c r="E697" s="122" t="str">
        <f t="shared" si="20"/>
        <v>96105/0</v>
      </c>
      <c r="F697" s="122" t="s">
        <v>1618</v>
      </c>
      <c r="G697" s="122">
        <v>761</v>
      </c>
      <c r="H697" s="122" t="s">
        <v>1422</v>
      </c>
      <c r="I697" s="123">
        <v>2500</v>
      </c>
      <c r="J697" t="str">
        <f>VLOOKUP(E697,SPESA!$J$5:$K$1293,2,0)</f>
        <v xml:space="preserve">ACQUISTO MATERIALE PER STRADE E VIABILITA' </v>
      </c>
      <c r="K697">
        <f>VLOOKUP(E697,SPESA!$J$7:$AS$1293,36,0)</f>
        <v>2500</v>
      </c>
      <c r="L697" s="130">
        <f t="shared" si="21"/>
        <v>0</v>
      </c>
    </row>
    <row r="698" spans="1:12" hidden="1">
      <c r="A698" s="122" t="s">
        <v>1163</v>
      </c>
      <c r="B698" s="122" t="s">
        <v>1619</v>
      </c>
      <c r="C698" s="122">
        <v>96105</v>
      </c>
      <c r="D698" s="122">
        <v>71</v>
      </c>
      <c r="E698" s="122" t="str">
        <f t="shared" si="20"/>
        <v>96105/71</v>
      </c>
      <c r="F698" s="122" t="s">
        <v>1620</v>
      </c>
      <c r="G698" s="122">
        <v>761</v>
      </c>
      <c r="H698" s="122" t="s">
        <v>1422</v>
      </c>
      <c r="I698" s="122">
        <v>0</v>
      </c>
      <c r="J698" t="e">
        <f>VLOOKUP(E698,SPESA!$J$5:$K$1293,2,0)</f>
        <v>#N/A</v>
      </c>
      <c r="L698" s="130">
        <f t="shared" si="21"/>
        <v>0</v>
      </c>
    </row>
    <row r="699" spans="1:12">
      <c r="A699" s="126" t="s">
        <v>1163</v>
      </c>
      <c r="B699" s="126" t="s">
        <v>1616</v>
      </c>
      <c r="C699" s="126">
        <v>96110</v>
      </c>
      <c r="D699" s="126">
        <v>0</v>
      </c>
      <c r="E699" s="126" t="str">
        <f t="shared" si="20"/>
        <v>96110/0</v>
      </c>
      <c r="F699" s="126" t="s">
        <v>1621</v>
      </c>
      <c r="G699" s="126">
        <v>761</v>
      </c>
      <c r="H699" s="126" t="s">
        <v>1422</v>
      </c>
      <c r="I699" s="127">
        <v>2464.4</v>
      </c>
      <c r="J699" t="str">
        <f>VLOOKUP(E699,SPESA!$J$5:$K$1293,2,0)</f>
        <v>SPESE PER ACQUISTO PALETTI E SPECCHI PARABOLICI DA INSTALLARE A PRIVATI RICHIEDENTI</v>
      </c>
      <c r="K699">
        <f>VLOOKUP(E699,SPESA!$J$7:$AS$1293,36,0)</f>
        <v>2464.4</v>
      </c>
      <c r="L699" s="130">
        <f t="shared" si="21"/>
        <v>0</v>
      </c>
    </row>
    <row r="700" spans="1:12" hidden="1">
      <c r="A700" s="122" t="s">
        <v>1163</v>
      </c>
      <c r="B700" s="122" t="s">
        <v>1619</v>
      </c>
      <c r="C700" s="122">
        <v>96110</v>
      </c>
      <c r="D700" s="122">
        <v>71</v>
      </c>
      <c r="E700" s="122" t="str">
        <f t="shared" si="20"/>
        <v>96110/71</v>
      </c>
      <c r="F700" s="122" t="s">
        <v>1622</v>
      </c>
      <c r="G700" s="122">
        <v>761</v>
      </c>
      <c r="H700" s="122" t="s">
        <v>1422</v>
      </c>
      <c r="I700" s="122">
        <v>0</v>
      </c>
      <c r="J700" t="e">
        <f>VLOOKUP(E700,SPESA!$J$5:$K$1293,2,0)</f>
        <v>#N/A</v>
      </c>
      <c r="L700" s="130">
        <f t="shared" si="21"/>
        <v>0</v>
      </c>
    </row>
    <row r="701" spans="1:12">
      <c r="A701" s="122" t="s">
        <v>1163</v>
      </c>
      <c r="B701" s="122" t="s">
        <v>1623</v>
      </c>
      <c r="C701" s="122">
        <v>97400</v>
      </c>
      <c r="D701" s="122">
        <v>1</v>
      </c>
      <c r="E701" s="122" t="str">
        <f t="shared" si="20"/>
        <v>97400/1</v>
      </c>
      <c r="F701" s="122" t="s">
        <v>436</v>
      </c>
      <c r="G701" s="122">
        <v>761</v>
      </c>
      <c r="H701" s="122" t="s">
        <v>1422</v>
      </c>
      <c r="I701" s="123">
        <v>1775.21</v>
      </c>
      <c r="J701" t="str">
        <f>VLOOKUP(E701,SPESA!$J$5:$K$1293,2,0)</f>
        <v>SPESE PER LA SICUREZZA STRADALE LEGGE 472/99 (ART.208) PRESTAZIONE DI SERVIZI</v>
      </c>
      <c r="K701">
        <f>VLOOKUP(E701,SPESA!$J$7:$AS$1293,36,0)</f>
        <v>1775.21</v>
      </c>
      <c r="L701" s="130">
        <f t="shared" si="21"/>
        <v>0</v>
      </c>
    </row>
    <row r="702" spans="1:12">
      <c r="A702" s="122" t="s">
        <v>1163</v>
      </c>
      <c r="B702" s="122" t="s">
        <v>1623</v>
      </c>
      <c r="C702" s="122">
        <v>97400</v>
      </c>
      <c r="D702" s="122">
        <v>2</v>
      </c>
      <c r="E702" s="122" t="str">
        <f t="shared" si="20"/>
        <v>97400/2</v>
      </c>
      <c r="F702" s="122" t="s">
        <v>437</v>
      </c>
      <c r="G702" s="122">
        <v>202</v>
      </c>
      <c r="H702" s="122" t="s">
        <v>1191</v>
      </c>
      <c r="I702" s="123">
        <v>2500</v>
      </c>
      <c r="J702" t="str">
        <f>VLOOKUP(E702,SPESA!$J$5:$K$1293,2,0)</f>
        <v>SPESA PER SPURGO POZZETTI STRADALI - PRESTAZIONE DI SERVIZI</v>
      </c>
      <c r="K702">
        <f>VLOOKUP(E702,SPESA!$J$7:$AS$1293,36,0)</f>
        <v>2500</v>
      </c>
      <c r="L702" s="130">
        <f t="shared" si="21"/>
        <v>0</v>
      </c>
    </row>
    <row r="703" spans="1:12">
      <c r="A703" s="122" t="s">
        <v>1163</v>
      </c>
      <c r="B703" s="122" t="s">
        <v>1623</v>
      </c>
      <c r="C703" s="122">
        <v>97400</v>
      </c>
      <c r="D703" s="122">
        <v>3</v>
      </c>
      <c r="E703" s="122" t="str">
        <f t="shared" si="20"/>
        <v>97400/3</v>
      </c>
      <c r="F703" s="122" t="s">
        <v>438</v>
      </c>
      <c r="G703" s="122">
        <v>761</v>
      </c>
      <c r="H703" s="122" t="s">
        <v>1422</v>
      </c>
      <c r="I703" s="123">
        <v>8906</v>
      </c>
      <c r="J703" t="str">
        <f>VLOOKUP(E703,SPESA!$J$5:$K$1293,2,0)</f>
        <v>SPESA PER LA SEGNALETICA STRADALE - PRESTAZIONE DI SERVIZI</v>
      </c>
      <c r="K703">
        <f>VLOOKUP(E703,SPESA!$J$7:$AS$1293,36,0)</f>
        <v>8906</v>
      </c>
      <c r="L703" s="130">
        <f t="shared" si="21"/>
        <v>0</v>
      </c>
    </row>
    <row r="704" spans="1:12">
      <c r="A704" s="122" t="s">
        <v>1163</v>
      </c>
      <c r="B704" s="122" t="s">
        <v>1624</v>
      </c>
      <c r="C704" s="122">
        <v>97400</v>
      </c>
      <c r="D704" s="122">
        <v>4</v>
      </c>
      <c r="E704" s="122" t="str">
        <f t="shared" si="20"/>
        <v>97400/4</v>
      </c>
      <c r="F704" s="122" t="s">
        <v>439</v>
      </c>
      <c r="G704" s="122">
        <v>202</v>
      </c>
      <c r="H704" s="122" t="s">
        <v>1191</v>
      </c>
      <c r="I704" s="123">
        <v>65911.8</v>
      </c>
      <c r="J704" t="str">
        <f>VLOOKUP(E704,SPESA!$J$5:$K$1293,2,0)</f>
        <v>SPESE PER LA MANUTENZIONE ORDINARIA DELLE STRADE COMUNALI PRESTAZIONE DI SERVIZI</v>
      </c>
      <c r="K704">
        <f>VLOOKUP(E704,SPESA!$J$7:$AS$1293,36,0)</f>
        <v>65911.8</v>
      </c>
      <c r="L704" s="130">
        <f t="shared" si="21"/>
        <v>0</v>
      </c>
    </row>
    <row r="705" spans="1:12">
      <c r="A705" s="122" t="s">
        <v>1163</v>
      </c>
      <c r="B705" s="122" t="s">
        <v>1624</v>
      </c>
      <c r="C705" s="122">
        <v>97400</v>
      </c>
      <c r="D705" s="122">
        <v>5</v>
      </c>
      <c r="E705" s="122" t="str">
        <f t="shared" si="20"/>
        <v>97400/5</v>
      </c>
      <c r="F705" s="122" t="s">
        <v>440</v>
      </c>
      <c r="G705" s="122">
        <v>202</v>
      </c>
      <c r="H705" s="122" t="s">
        <v>1191</v>
      </c>
      <c r="I705" s="123">
        <v>5998.44</v>
      </c>
      <c r="J705" t="str">
        <f>VLOOKUP(E705,SPESA!$J$5:$K$1293,2,0)</f>
        <v>SPESA PER LA RIMOZIONE DELLA NEVE DAL CENTRO ABITATO - PRESTAZIONE DI SERVIZI</v>
      </c>
      <c r="K705">
        <f>VLOOKUP(E705,SPESA!$J$7:$AS$1293,36,0)</f>
        <v>5998.44</v>
      </c>
      <c r="L705" s="130">
        <f t="shared" si="21"/>
        <v>0</v>
      </c>
    </row>
    <row r="706" spans="1:12" hidden="1">
      <c r="A706" s="122" t="s">
        <v>1163</v>
      </c>
      <c r="B706" s="122" t="s">
        <v>1617</v>
      </c>
      <c r="C706" s="122">
        <v>97400</v>
      </c>
      <c r="D706" s="122">
        <v>51</v>
      </c>
      <c r="E706" s="122" t="str">
        <f t="shared" si="20"/>
        <v>97400/51</v>
      </c>
      <c r="F706" s="122" t="s">
        <v>441</v>
      </c>
      <c r="G706" s="122">
        <v>761</v>
      </c>
      <c r="H706" s="122" t="s">
        <v>1422</v>
      </c>
      <c r="I706" s="122">
        <v>0</v>
      </c>
      <c r="J706" t="str">
        <f>VLOOKUP(E706,SPESA!$J$5:$K$1293,2,0)</f>
        <v>F.P.V. SPESE PER LA SICUREZZA STRADALE LEGGE 472/99 (ART.208) PRESTAZIONE DI SERVIZI</v>
      </c>
      <c r="K706">
        <f>VLOOKUP(E706,SPESA!$J$7:$AS$1293,36,0)</f>
        <v>0</v>
      </c>
      <c r="L706" s="130">
        <f t="shared" si="21"/>
        <v>0</v>
      </c>
    </row>
    <row r="707" spans="1:12" hidden="1">
      <c r="A707" s="122" t="s">
        <v>1163</v>
      </c>
      <c r="B707" s="122" t="s">
        <v>1619</v>
      </c>
      <c r="C707" s="122">
        <v>97400</v>
      </c>
      <c r="D707" s="122">
        <v>52</v>
      </c>
      <c r="E707" s="122" t="str">
        <f t="shared" si="20"/>
        <v>97400/52</v>
      </c>
      <c r="F707" s="122" t="s">
        <v>1625</v>
      </c>
      <c r="G707" s="122">
        <v>202</v>
      </c>
      <c r="H707" s="122" t="s">
        <v>1191</v>
      </c>
      <c r="I707" s="122">
        <v>0</v>
      </c>
      <c r="J707" t="e">
        <f>VLOOKUP(E707,SPESA!$J$5:$K$1293,2,0)</f>
        <v>#N/A</v>
      </c>
      <c r="L707" s="130">
        <f t="shared" si="21"/>
        <v>0</v>
      </c>
    </row>
    <row r="708" spans="1:12" hidden="1">
      <c r="A708" s="122" t="s">
        <v>1163</v>
      </c>
      <c r="B708" s="122" t="s">
        <v>1617</v>
      </c>
      <c r="C708" s="122">
        <v>97400</v>
      </c>
      <c r="D708" s="122">
        <v>53</v>
      </c>
      <c r="E708" s="122" t="str">
        <f t="shared" ref="E708:E771" si="22">CONCATENATE(C708,"/",D708)</f>
        <v>97400/53</v>
      </c>
      <c r="F708" s="122" t="s">
        <v>442</v>
      </c>
      <c r="G708" s="122">
        <v>761</v>
      </c>
      <c r="H708" s="122" t="s">
        <v>1422</v>
      </c>
      <c r="I708" s="122">
        <v>0</v>
      </c>
      <c r="J708" t="str">
        <f>VLOOKUP(E708,SPESA!$J$5:$K$1293,2,0)</f>
        <v>F.P.V. SPESA PER LA SEGNALETICA STRADALE - PRESTAZIONE DI SERVIZI</v>
      </c>
      <c r="K708">
        <f>VLOOKUP(E708,SPESA!$J$7:$AS$1293,36,0)</f>
        <v>0</v>
      </c>
      <c r="L708" s="130">
        <f t="shared" si="21"/>
        <v>0</v>
      </c>
    </row>
    <row r="709" spans="1:12" hidden="1">
      <c r="A709" s="122" t="s">
        <v>1163</v>
      </c>
      <c r="B709" s="122" t="s">
        <v>1617</v>
      </c>
      <c r="C709" s="122">
        <v>97400</v>
      </c>
      <c r="D709" s="122">
        <v>54</v>
      </c>
      <c r="E709" s="122" t="str">
        <f t="shared" si="22"/>
        <v>97400/54</v>
      </c>
      <c r="F709" s="122" t="s">
        <v>443</v>
      </c>
      <c r="G709" s="122">
        <v>202</v>
      </c>
      <c r="H709" s="122" t="s">
        <v>1191</v>
      </c>
      <c r="I709" s="122">
        <v>0</v>
      </c>
      <c r="J709" t="str">
        <f>VLOOKUP(E709,SPESA!$J$5:$K$1293,2,0)</f>
        <v>F.P.V. SPESE PER LA MANUTENZIONE ORDINARIA DELLE STRADE COMUNALI PRESTAZIONE DI SERVIZI</v>
      </c>
      <c r="K709">
        <f>VLOOKUP(E709,SPESA!$J$7:$AS$1293,36,0)</f>
        <v>0</v>
      </c>
      <c r="L709" s="130">
        <f t="shared" si="21"/>
        <v>0</v>
      </c>
    </row>
    <row r="710" spans="1:12" hidden="1">
      <c r="A710" s="122" t="s">
        <v>1163</v>
      </c>
      <c r="B710" s="122" t="s">
        <v>1617</v>
      </c>
      <c r="C710" s="122">
        <v>97400</v>
      </c>
      <c r="D710" s="122">
        <v>55</v>
      </c>
      <c r="E710" s="122" t="str">
        <f t="shared" si="22"/>
        <v>97400/55</v>
      </c>
      <c r="F710" s="122" t="s">
        <v>444</v>
      </c>
      <c r="G710" s="122">
        <v>202</v>
      </c>
      <c r="H710" s="122" t="s">
        <v>1191</v>
      </c>
      <c r="I710" s="122">
        <v>0</v>
      </c>
      <c r="J710" t="str">
        <f>VLOOKUP(E710,SPESA!$J$5:$K$1293,2,0)</f>
        <v>F.P.V. SPESA PER LA RIMOZIONE DELLA NEVE DAL CENTRO ABITATO - PRESTAZIONE DI SERVIZI</v>
      </c>
      <c r="K710">
        <f>VLOOKUP(E710,SPESA!$J$7:$AS$1293,36,0)</f>
        <v>0</v>
      </c>
      <c r="L710" s="130">
        <f t="shared" si="21"/>
        <v>0</v>
      </c>
    </row>
    <row r="711" spans="1:12">
      <c r="A711" s="122" t="s">
        <v>1163</v>
      </c>
      <c r="B711" s="122" t="s">
        <v>1626</v>
      </c>
      <c r="C711" s="122">
        <v>99800</v>
      </c>
      <c r="D711" s="122">
        <v>0</v>
      </c>
      <c r="E711" s="122" t="str">
        <f t="shared" si="22"/>
        <v>99800/0</v>
      </c>
      <c r="F711" s="122" t="s">
        <v>445</v>
      </c>
      <c r="G711" s="122">
        <v>350</v>
      </c>
      <c r="H711" s="122" t="s">
        <v>1178</v>
      </c>
      <c r="I711" s="123">
        <v>70098</v>
      </c>
      <c r="J711" t="str">
        <f>VLOOKUP(E711,SPESA!$J$5:$K$1293,2,0)</f>
        <v>INTERESSI PASSIVI MUTUI STRADE</v>
      </c>
      <c r="K711">
        <f>VLOOKUP(E711,SPESA!$J$7:$AS$1293,36,0)</f>
        <v>70098</v>
      </c>
      <c r="L711" s="130">
        <f t="shared" ref="L711:L774" si="23">+I711-K711</f>
        <v>0</v>
      </c>
    </row>
    <row r="712" spans="1:12" hidden="1">
      <c r="A712" s="122" t="s">
        <v>1163</v>
      </c>
      <c r="B712" s="122" t="s">
        <v>1619</v>
      </c>
      <c r="C712" s="122">
        <v>99800</v>
      </c>
      <c r="D712" s="122">
        <v>71</v>
      </c>
      <c r="E712" s="122" t="str">
        <f t="shared" si="22"/>
        <v>99800/71</v>
      </c>
      <c r="F712" s="122" t="s">
        <v>1627</v>
      </c>
      <c r="G712" s="122">
        <v>350</v>
      </c>
      <c r="H712" s="122" t="s">
        <v>1178</v>
      </c>
      <c r="I712" s="122">
        <v>0</v>
      </c>
      <c r="J712" t="e">
        <f>VLOOKUP(E712,SPESA!$J$5:$K$1293,2,0)</f>
        <v>#N/A</v>
      </c>
      <c r="L712" s="130">
        <f t="shared" si="23"/>
        <v>0</v>
      </c>
    </row>
    <row r="713" spans="1:12">
      <c r="A713" s="122" t="s">
        <v>1163</v>
      </c>
      <c r="B713" s="122" t="s">
        <v>1626</v>
      </c>
      <c r="C713" s="122">
        <v>99802</v>
      </c>
      <c r="D713" s="122">
        <v>0</v>
      </c>
      <c r="E713" s="122" t="str">
        <f t="shared" si="22"/>
        <v>99802/0</v>
      </c>
      <c r="F713" s="122" t="s">
        <v>446</v>
      </c>
      <c r="G713" s="122">
        <v>350</v>
      </c>
      <c r="H713" s="122" t="s">
        <v>1178</v>
      </c>
      <c r="I713" s="123">
        <v>2010.06</v>
      </c>
      <c r="J713" t="str">
        <f>VLOOKUP(E713,SPESA!$J$5:$K$1293,2,0)</f>
        <v>INTERESSI PASSIVI SU MUTUI</v>
      </c>
      <c r="K713">
        <f>VLOOKUP(E713,SPESA!$J$7:$AS$1293,36,0)</f>
        <v>2010.06</v>
      </c>
      <c r="L713" s="130">
        <f t="shared" si="23"/>
        <v>0</v>
      </c>
    </row>
    <row r="714" spans="1:12" hidden="1">
      <c r="A714" s="122" t="s">
        <v>1163</v>
      </c>
      <c r="B714" s="122" t="s">
        <v>1619</v>
      </c>
      <c r="C714" s="122">
        <v>99802</v>
      </c>
      <c r="D714" s="122">
        <v>71</v>
      </c>
      <c r="E714" s="122" t="str">
        <f t="shared" si="22"/>
        <v>99802/71</v>
      </c>
      <c r="F714" s="122" t="s">
        <v>1628</v>
      </c>
      <c r="G714" s="122">
        <v>350</v>
      </c>
      <c r="H714" s="122" t="s">
        <v>1178</v>
      </c>
      <c r="I714" s="122">
        <v>0</v>
      </c>
      <c r="J714" t="e">
        <f>VLOOKUP(E714,SPESA!$J$5:$K$1293,2,0)</f>
        <v>#N/A</v>
      </c>
      <c r="L714" s="130">
        <f t="shared" si="23"/>
        <v>0</v>
      </c>
    </row>
    <row r="715" spans="1:12" hidden="1">
      <c r="A715" s="122" t="s">
        <v>1163</v>
      </c>
      <c r="B715" s="122" t="s">
        <v>1629</v>
      </c>
      <c r="C715" s="122">
        <v>99910</v>
      </c>
      <c r="D715" s="122">
        <v>0</v>
      </c>
      <c r="E715" s="122" t="str">
        <f t="shared" si="22"/>
        <v>99910/0</v>
      </c>
      <c r="F715" s="122" t="s">
        <v>447</v>
      </c>
      <c r="G715" s="122">
        <v>350</v>
      </c>
      <c r="H715" s="122" t="s">
        <v>1178</v>
      </c>
      <c r="I715" s="122">
        <v>0</v>
      </c>
      <c r="J715" t="str">
        <f>VLOOKUP(E715,SPESA!$J$5:$K$1293,2,0)</f>
        <v>ONERI STRAORDINARI GESTIONE CORRENTE VIABILITA'</v>
      </c>
      <c r="K715">
        <f>VLOOKUP(E715,SPESA!$J$7:$AS$1293,36,0)</f>
        <v>0</v>
      </c>
      <c r="L715" s="130">
        <f t="shared" si="23"/>
        <v>0</v>
      </c>
    </row>
    <row r="716" spans="1:12" hidden="1">
      <c r="A716" s="122" t="s">
        <v>1163</v>
      </c>
      <c r="B716" s="122" t="s">
        <v>1619</v>
      </c>
      <c r="C716" s="122">
        <v>99910</v>
      </c>
      <c r="D716" s="122">
        <v>71</v>
      </c>
      <c r="E716" s="122" t="str">
        <f t="shared" si="22"/>
        <v>99910/71</v>
      </c>
      <c r="F716" s="122" t="s">
        <v>448</v>
      </c>
      <c r="G716" s="122">
        <v>350</v>
      </c>
      <c r="H716" s="122" t="s">
        <v>1178</v>
      </c>
      <c r="I716" s="122">
        <v>0</v>
      </c>
      <c r="J716" t="e">
        <f>VLOOKUP(E716,SPESA!$J$5:$K$1293,2,0)</f>
        <v>#N/A</v>
      </c>
      <c r="L716" s="130">
        <f t="shared" si="23"/>
        <v>0</v>
      </c>
    </row>
    <row r="717" spans="1:12">
      <c r="A717" s="122" t="s">
        <v>1163</v>
      </c>
      <c r="B717" s="122" t="s">
        <v>1629</v>
      </c>
      <c r="C717" s="122">
        <v>99920</v>
      </c>
      <c r="D717" s="122">
        <v>0</v>
      </c>
      <c r="E717" s="122" t="str">
        <f t="shared" si="22"/>
        <v>99920/0</v>
      </c>
      <c r="F717" s="122" t="s">
        <v>447</v>
      </c>
      <c r="G717" s="122">
        <v>202</v>
      </c>
      <c r="H717" s="122" t="s">
        <v>1191</v>
      </c>
      <c r="I717" s="123">
        <v>5000</v>
      </c>
      <c r="J717" t="str">
        <f>VLOOKUP(E717,SPESA!$J$5:$K$1293,2,0)</f>
        <v>ONERI STRAORDINARI GESTIONE CORRENTE VIABILITA'</v>
      </c>
      <c r="K717">
        <f>VLOOKUP(E717,SPESA!$J$7:$AS$1293,36,0)</f>
        <v>5000</v>
      </c>
      <c r="L717" s="130">
        <f t="shared" si="23"/>
        <v>0</v>
      </c>
    </row>
    <row r="718" spans="1:12" hidden="1">
      <c r="A718" s="122" t="s">
        <v>1163</v>
      </c>
      <c r="B718" s="122" t="s">
        <v>1617</v>
      </c>
      <c r="C718" s="122">
        <v>99920</v>
      </c>
      <c r="D718" s="122">
        <v>71</v>
      </c>
      <c r="E718" s="122" t="str">
        <f t="shared" si="22"/>
        <v>99920/71</v>
      </c>
      <c r="F718" s="122" t="s">
        <v>448</v>
      </c>
      <c r="G718" s="122">
        <v>202</v>
      </c>
      <c r="H718" s="122" t="s">
        <v>1191</v>
      </c>
      <c r="I718" s="122">
        <v>0</v>
      </c>
      <c r="J718" t="str">
        <f>VLOOKUP(E718,SPESA!$J$5:$K$1293,2,0)</f>
        <v>F.P.V. ONERI STRAORDINARI GESTIONE CORRENTE VIABILITA'</v>
      </c>
      <c r="K718">
        <f>VLOOKUP(E718,SPESA!$J$7:$AS$1293,36,0)</f>
        <v>0</v>
      </c>
      <c r="L718" s="130">
        <f t="shared" si="23"/>
        <v>0</v>
      </c>
    </row>
    <row r="719" spans="1:12">
      <c r="A719" s="122" t="s">
        <v>1163</v>
      </c>
      <c r="B719" s="122" t="s">
        <v>1630</v>
      </c>
      <c r="C719" s="122">
        <v>101400</v>
      </c>
      <c r="D719" s="122">
        <v>0</v>
      </c>
      <c r="E719" s="122" t="str">
        <f t="shared" si="22"/>
        <v>101400/0</v>
      </c>
      <c r="F719" s="122" t="s">
        <v>449</v>
      </c>
      <c r="G719" s="122">
        <v>354</v>
      </c>
      <c r="H719" s="122" t="s">
        <v>1175</v>
      </c>
      <c r="I719" s="123">
        <v>240500</v>
      </c>
      <c r="J719" t="str">
        <f>VLOOKUP(E719,SPESA!$J$5:$K$1293,2,0)</f>
        <v>ENERGIA ELETTRICA PUBBLICA ILLUMINAZIONE</v>
      </c>
      <c r="K719">
        <f>VLOOKUP(E719,SPESA!$J$7:$AS$1293,36,0)</f>
        <v>240500</v>
      </c>
      <c r="L719" s="130">
        <f t="shared" si="23"/>
        <v>0</v>
      </c>
    </row>
    <row r="720" spans="1:12" hidden="1">
      <c r="A720" s="122" t="s">
        <v>1163</v>
      </c>
      <c r="B720" s="122" t="s">
        <v>1617</v>
      </c>
      <c r="C720" s="122">
        <v>101400</v>
      </c>
      <c r="D720" s="122">
        <v>71</v>
      </c>
      <c r="E720" s="122" t="str">
        <f t="shared" si="22"/>
        <v>101400/71</v>
      </c>
      <c r="F720" s="122" t="s">
        <v>450</v>
      </c>
      <c r="G720" s="122">
        <v>354</v>
      </c>
      <c r="H720" s="122" t="s">
        <v>1175</v>
      </c>
      <c r="I720" s="122">
        <v>0</v>
      </c>
      <c r="J720" t="str">
        <f>VLOOKUP(E720,SPESA!$J$5:$K$1293,2,0)</f>
        <v>F.P.V. ENERGIA ELETTRICA PUBBLICA ILLUMINAZIONE</v>
      </c>
      <c r="K720">
        <f>VLOOKUP(E720,SPESA!$J$7:$AS$1293,36,0)</f>
        <v>0</v>
      </c>
      <c r="L720" s="130">
        <f t="shared" si="23"/>
        <v>0</v>
      </c>
    </row>
    <row r="721" spans="1:12">
      <c r="A721" s="122" t="s">
        <v>1163</v>
      </c>
      <c r="B721" s="122" t="s">
        <v>1623</v>
      </c>
      <c r="C721" s="122">
        <v>101600</v>
      </c>
      <c r="D721" s="122">
        <v>0</v>
      </c>
      <c r="E721" s="122" t="str">
        <f t="shared" si="22"/>
        <v>101600/0</v>
      </c>
      <c r="F721" s="122" t="s">
        <v>1631</v>
      </c>
      <c r="G721" s="122">
        <v>354</v>
      </c>
      <c r="H721" s="122" t="s">
        <v>1175</v>
      </c>
      <c r="I721" s="123">
        <v>35000</v>
      </c>
      <c r="J721" t="str">
        <f>VLOOKUP(E721,SPESA!$J$5:$K$1293,2,0)</f>
        <v>GESTIONE E MANUTENZIONE IMPIANTI PUBBLICA ILLUMINAZIONE - PR ESTAZIONE SERVIZI</v>
      </c>
      <c r="K721">
        <f>VLOOKUP(E721,SPESA!$J$7:$AS$1293,36,0)</f>
        <v>35000</v>
      </c>
      <c r="L721" s="130">
        <f t="shared" si="23"/>
        <v>0</v>
      </c>
    </row>
    <row r="722" spans="1:12" hidden="1">
      <c r="A722" s="122" t="s">
        <v>1163</v>
      </c>
      <c r="B722" s="122" t="s">
        <v>1617</v>
      </c>
      <c r="C722" s="122">
        <v>101600</v>
      </c>
      <c r="D722" s="122">
        <v>71</v>
      </c>
      <c r="E722" s="122" t="str">
        <f t="shared" si="22"/>
        <v>101600/71</v>
      </c>
      <c r="F722" s="122" t="s">
        <v>1632</v>
      </c>
      <c r="G722" s="122">
        <v>354</v>
      </c>
      <c r="H722" s="122" t="s">
        <v>1175</v>
      </c>
      <c r="I722" s="122">
        <v>0</v>
      </c>
      <c r="J722" t="str">
        <f>VLOOKUP(E722,SPESA!$J$5:$K$1293,2,0)</f>
        <v>F.P.V. GESTIONE E MANUTENZIONE IMPIANTI PUBBLICA ILLUMINAZIONE - PR ESTAZIONE SERVIZI</v>
      </c>
      <c r="K722">
        <f>VLOOKUP(E722,SPESA!$J$7:$AS$1293,36,0)</f>
        <v>0</v>
      </c>
      <c r="L722" s="130">
        <f t="shared" si="23"/>
        <v>0</v>
      </c>
    </row>
    <row r="723" spans="1:12" hidden="1">
      <c r="A723" s="122" t="s">
        <v>1163</v>
      </c>
      <c r="B723" s="122" t="s">
        <v>1623</v>
      </c>
      <c r="C723" s="122">
        <v>101610</v>
      </c>
      <c r="D723" s="122">
        <v>0</v>
      </c>
      <c r="E723" s="122" t="str">
        <f t="shared" si="22"/>
        <v>101610/0</v>
      </c>
      <c r="F723" s="122" t="s">
        <v>453</v>
      </c>
      <c r="G723" s="122">
        <v>200</v>
      </c>
      <c r="H723" s="122" t="s">
        <v>1241</v>
      </c>
      <c r="I723" s="122">
        <v>0</v>
      </c>
      <c r="J723" t="str">
        <f>VLOOKUP(E723,SPESA!$J$5:$K$1293,2,0)</f>
        <v>SPESE PER PRESTAZIONI DI SERVIZI PER IMPIANTI ILLUMINAZIONE PUBBLICA</v>
      </c>
      <c r="K723">
        <f>VLOOKUP(E723,SPESA!$J$7:$AS$1293,36,0)</f>
        <v>0</v>
      </c>
      <c r="L723" s="130">
        <f t="shared" si="23"/>
        <v>0</v>
      </c>
    </row>
    <row r="724" spans="1:12" hidden="1">
      <c r="A724" s="122" t="s">
        <v>1163</v>
      </c>
      <c r="B724" s="122" t="s">
        <v>1617</v>
      </c>
      <c r="C724" s="122">
        <v>101610</v>
      </c>
      <c r="D724" s="122">
        <v>71</v>
      </c>
      <c r="E724" s="122" t="str">
        <f t="shared" si="22"/>
        <v>101610/71</v>
      </c>
      <c r="F724" s="122" t="s">
        <v>454</v>
      </c>
      <c r="G724" s="122">
        <v>200</v>
      </c>
      <c r="H724" s="122" t="s">
        <v>1241</v>
      </c>
      <c r="I724" s="122">
        <v>0</v>
      </c>
      <c r="J724" t="str">
        <f>VLOOKUP(E724,SPESA!$J$5:$K$1293,2,0)</f>
        <v>F.P.V. SPESE PER PRESTAZIONI DI SERVIZI PER IMPIANTI ILLUMINAZIONE PUBBLICA</v>
      </c>
      <c r="K724">
        <f>VLOOKUP(E724,SPESA!$J$7:$AS$1293,36,0)</f>
        <v>0</v>
      </c>
      <c r="L724" s="130">
        <f t="shared" si="23"/>
        <v>0</v>
      </c>
    </row>
    <row r="725" spans="1:12" hidden="1">
      <c r="A725" s="122" t="s">
        <v>1163</v>
      </c>
      <c r="B725" s="122" t="s">
        <v>1626</v>
      </c>
      <c r="C725" s="122">
        <v>104500</v>
      </c>
      <c r="D725" s="122">
        <v>0</v>
      </c>
      <c r="E725" s="122" t="str">
        <f t="shared" si="22"/>
        <v>104500/0</v>
      </c>
      <c r="F725" s="122" t="s">
        <v>455</v>
      </c>
      <c r="G725" s="122">
        <v>350</v>
      </c>
      <c r="H725" s="122" t="s">
        <v>1178</v>
      </c>
      <c r="I725" s="122">
        <v>0</v>
      </c>
      <c r="J725" t="str">
        <f>VLOOKUP(E725,SPESA!$J$5:$K$1293,2,0)</f>
        <v>INTERESSI PASSIVI MUTUO PERDITE ESERCIZIO CONSORZIO TRASPORT I PUBBLICI</v>
      </c>
      <c r="K725">
        <f>VLOOKUP(E725,SPESA!$J$7:$AS$1293,36,0)</f>
        <v>0</v>
      </c>
      <c r="L725" s="130">
        <f t="shared" si="23"/>
        <v>0</v>
      </c>
    </row>
    <row r="726" spans="1:12" hidden="1">
      <c r="A726" s="122" t="s">
        <v>1163</v>
      </c>
      <c r="B726" s="122" t="s">
        <v>1619</v>
      </c>
      <c r="C726" s="122">
        <v>104500</v>
      </c>
      <c r="D726" s="122">
        <v>71</v>
      </c>
      <c r="E726" s="122" t="str">
        <f t="shared" si="22"/>
        <v>104500/71</v>
      </c>
      <c r="F726" s="122" t="s">
        <v>1633</v>
      </c>
      <c r="G726" s="122">
        <v>350</v>
      </c>
      <c r="H726" s="122" t="s">
        <v>1178</v>
      </c>
      <c r="I726" s="122">
        <v>0</v>
      </c>
      <c r="J726" t="e">
        <f>VLOOKUP(E726,SPESA!$J$5:$K$1293,2,0)</f>
        <v>#N/A</v>
      </c>
      <c r="L726" s="130">
        <f t="shared" si="23"/>
        <v>0</v>
      </c>
    </row>
    <row r="727" spans="1:12">
      <c r="A727" s="122" t="s">
        <v>1163</v>
      </c>
      <c r="B727" s="122" t="s">
        <v>1634</v>
      </c>
      <c r="C727" s="122">
        <v>108200</v>
      </c>
      <c r="D727" s="122">
        <v>0</v>
      </c>
      <c r="E727" s="122" t="str">
        <f t="shared" si="22"/>
        <v>108200/0</v>
      </c>
      <c r="F727" s="122" t="s">
        <v>427</v>
      </c>
      <c r="G727" s="122">
        <v>202</v>
      </c>
      <c r="H727" s="122" t="s">
        <v>1191</v>
      </c>
      <c r="I727" s="123">
        <v>1422.59</v>
      </c>
      <c r="J727" t="str">
        <f>VLOOKUP(E727,SPESA!$J$5:$K$1293,2,0)</f>
        <v>ACQUISTO DI BENI</v>
      </c>
      <c r="K727">
        <f>VLOOKUP(E727,SPESA!$J$7:$AS$1293,36,0)</f>
        <v>1422.59</v>
      </c>
      <c r="L727" s="130">
        <f t="shared" si="23"/>
        <v>0</v>
      </c>
    </row>
    <row r="728" spans="1:12" hidden="1">
      <c r="A728" s="122" t="s">
        <v>1163</v>
      </c>
      <c r="B728" s="122" t="s">
        <v>1635</v>
      </c>
      <c r="C728" s="122">
        <v>108200</v>
      </c>
      <c r="D728" s="122">
        <v>71</v>
      </c>
      <c r="E728" s="122" t="str">
        <f t="shared" si="22"/>
        <v>108200/71</v>
      </c>
      <c r="F728" s="122" t="s">
        <v>428</v>
      </c>
      <c r="G728" s="122">
        <v>202</v>
      </c>
      <c r="H728" s="122" t="s">
        <v>1191</v>
      </c>
      <c r="I728" s="122">
        <v>0</v>
      </c>
      <c r="J728" t="e">
        <f>VLOOKUP(E728,SPESA!$J$5:$K$1293,2,0)</f>
        <v>#N/A</v>
      </c>
      <c r="L728" s="130">
        <f t="shared" si="23"/>
        <v>0</v>
      </c>
    </row>
    <row r="729" spans="1:12">
      <c r="A729" s="122" t="s">
        <v>1163</v>
      </c>
      <c r="B729" s="122" t="s">
        <v>1636</v>
      </c>
      <c r="C729" s="122">
        <v>109100</v>
      </c>
      <c r="D729" s="122">
        <v>0</v>
      </c>
      <c r="E729" s="122" t="str">
        <f t="shared" si="22"/>
        <v>109100/0</v>
      </c>
      <c r="F729" s="122" t="s">
        <v>456</v>
      </c>
      <c r="G729" s="122">
        <v>202</v>
      </c>
      <c r="H729" s="122" t="s">
        <v>1191</v>
      </c>
      <c r="I729" s="123">
        <v>6000</v>
      </c>
      <c r="J729" t="str">
        <f>VLOOKUP(E729,SPESA!$J$5:$K$1293,2,0)</f>
        <v>INTERVENTI PER LA TUTELA DELL'AMBIENTE - PRESTAZIONE</v>
      </c>
      <c r="K729">
        <f>VLOOKUP(E729,SPESA!$J$7:$AS$1293,36,0)</f>
        <v>6000</v>
      </c>
      <c r="L729" s="130">
        <f t="shared" si="23"/>
        <v>0</v>
      </c>
    </row>
    <row r="730" spans="1:12" hidden="1">
      <c r="A730" s="122" t="s">
        <v>1163</v>
      </c>
      <c r="B730" s="122" t="s">
        <v>1637</v>
      </c>
      <c r="C730" s="122">
        <v>109100</v>
      </c>
      <c r="D730" s="122">
        <v>71</v>
      </c>
      <c r="E730" s="122" t="str">
        <f t="shared" si="22"/>
        <v>109100/71</v>
      </c>
      <c r="F730" s="122" t="s">
        <v>457</v>
      </c>
      <c r="G730" s="122">
        <v>202</v>
      </c>
      <c r="H730" s="122" t="s">
        <v>1191</v>
      </c>
      <c r="I730" s="122">
        <v>0</v>
      </c>
      <c r="J730" t="str">
        <f>VLOOKUP(E730,SPESA!$J$5:$K$1293,2,0)</f>
        <v>F.P.V. INTERVENTI PER LA TUTELA DELL'AMBIENTE - PRESTAZIONE</v>
      </c>
      <c r="K730">
        <f>VLOOKUP(E730,SPESA!$J$7:$AS$1293,36,0)</f>
        <v>0</v>
      </c>
      <c r="L730" s="130">
        <f t="shared" si="23"/>
        <v>0</v>
      </c>
    </row>
    <row r="731" spans="1:12" hidden="1">
      <c r="A731" s="122" t="s">
        <v>1163</v>
      </c>
      <c r="B731" s="122" t="s">
        <v>1638</v>
      </c>
      <c r="C731" s="122">
        <v>109150</v>
      </c>
      <c r="D731" s="122">
        <v>0</v>
      </c>
      <c r="E731" s="122" t="str">
        <f t="shared" si="22"/>
        <v>109150/0</v>
      </c>
      <c r="F731" s="122" t="s">
        <v>458</v>
      </c>
      <c r="G731" s="122">
        <v>201</v>
      </c>
      <c r="H731" s="122" t="s">
        <v>1639</v>
      </c>
      <c r="I731" s="122">
        <v>0</v>
      </c>
      <c r="J731" t="str">
        <f>VLOOKUP(E731,SPESA!$J$5:$K$1293,2,0)</f>
        <v>SPESE DIVERSE PER PIANO REGOLATORE</v>
      </c>
      <c r="K731">
        <f>VLOOKUP(E731,SPESA!$J$7:$AS$1293,36,0)</f>
        <v>0</v>
      </c>
      <c r="L731" s="130">
        <f t="shared" si="23"/>
        <v>0</v>
      </c>
    </row>
    <row r="732" spans="1:12" hidden="1">
      <c r="A732" s="122" t="s">
        <v>1163</v>
      </c>
      <c r="B732" s="122" t="s">
        <v>1635</v>
      </c>
      <c r="C732" s="122">
        <v>109150</v>
      </c>
      <c r="D732" s="122">
        <v>71</v>
      </c>
      <c r="E732" s="122" t="str">
        <f t="shared" si="22"/>
        <v>109150/71</v>
      </c>
      <c r="F732" s="122" t="s">
        <v>1640</v>
      </c>
      <c r="G732" s="122">
        <v>201</v>
      </c>
      <c r="H732" s="122" t="s">
        <v>1639</v>
      </c>
      <c r="I732" s="122">
        <v>0</v>
      </c>
      <c r="J732" t="e">
        <f>VLOOKUP(E732,SPESA!$J$5:$K$1293,2,0)</f>
        <v>#N/A</v>
      </c>
      <c r="L732" s="130">
        <f t="shared" si="23"/>
        <v>0</v>
      </c>
    </row>
    <row r="733" spans="1:12" hidden="1">
      <c r="A733" s="122" t="s">
        <v>1163</v>
      </c>
      <c r="B733" s="122" t="s">
        <v>1638</v>
      </c>
      <c r="C733" s="122">
        <v>109200</v>
      </c>
      <c r="D733" s="122">
        <v>0</v>
      </c>
      <c r="E733" s="122" t="str">
        <f t="shared" si="22"/>
        <v>109200/0</v>
      </c>
      <c r="F733" s="122" t="s">
        <v>459</v>
      </c>
      <c r="G733" s="122">
        <v>200</v>
      </c>
      <c r="H733" s="122" t="s">
        <v>1241</v>
      </c>
      <c r="I733" s="122">
        <v>0</v>
      </c>
      <c r="J733" t="str">
        <f>VLOOKUP(E733,SPESA!$J$5:$K$1293,2,0)</f>
        <v>SPESE PER LA FORMAZIONE E L'ADEGUAMENTO DEGLI STRUMENTI URBA NISTICI</v>
      </c>
      <c r="K733">
        <f>VLOOKUP(E733,SPESA!$J$7:$AS$1293,36,0)</f>
        <v>0</v>
      </c>
      <c r="L733" s="130">
        <f t="shared" si="23"/>
        <v>0</v>
      </c>
    </row>
    <row r="734" spans="1:12" hidden="1">
      <c r="A734" s="122" t="s">
        <v>1163</v>
      </c>
      <c r="B734" s="122" t="s">
        <v>1635</v>
      </c>
      <c r="C734" s="122">
        <v>109200</v>
      </c>
      <c r="D734" s="122">
        <v>71</v>
      </c>
      <c r="E734" s="122" t="str">
        <f t="shared" si="22"/>
        <v>109200/71</v>
      </c>
      <c r="F734" s="122" t="s">
        <v>1641</v>
      </c>
      <c r="G734" s="122">
        <v>200</v>
      </c>
      <c r="H734" s="122" t="s">
        <v>1241</v>
      </c>
      <c r="I734" s="122">
        <v>0</v>
      </c>
      <c r="J734" t="e">
        <f>VLOOKUP(E734,SPESA!$J$5:$K$1293,2,0)</f>
        <v>#N/A</v>
      </c>
      <c r="L734" s="130">
        <f t="shared" si="23"/>
        <v>0</v>
      </c>
    </row>
    <row r="735" spans="1:12" hidden="1">
      <c r="A735" s="122" t="s">
        <v>1163</v>
      </c>
      <c r="B735" s="122" t="s">
        <v>1642</v>
      </c>
      <c r="C735" s="122">
        <v>111020</v>
      </c>
      <c r="D735" s="122">
        <v>0</v>
      </c>
      <c r="E735" s="122" t="str">
        <f t="shared" si="22"/>
        <v>111020/0</v>
      </c>
      <c r="F735" s="122" t="s">
        <v>460</v>
      </c>
      <c r="G735" s="122">
        <v>200</v>
      </c>
      <c r="H735" s="122" t="s">
        <v>1241</v>
      </c>
      <c r="I735" s="122">
        <v>0</v>
      </c>
      <c r="J735" t="str">
        <f>VLOOKUP(E735,SPESA!$J$5:$K$1293,2,0)</f>
        <v>CONTRIBUTO AL COMUNE DI RHO PER PIANO D'AREA DEL RHODENSE</v>
      </c>
      <c r="K735">
        <f>VLOOKUP(E735,SPESA!$J$7:$AS$1293,36,0)</f>
        <v>0</v>
      </c>
      <c r="L735" s="130">
        <f t="shared" si="23"/>
        <v>0</v>
      </c>
    </row>
    <row r="736" spans="1:12" hidden="1">
      <c r="A736" s="122" t="s">
        <v>1163</v>
      </c>
      <c r="B736" s="122" t="s">
        <v>1637</v>
      </c>
      <c r="C736" s="122">
        <v>111020</v>
      </c>
      <c r="D736" s="122">
        <v>71</v>
      </c>
      <c r="E736" s="122" t="str">
        <f t="shared" si="22"/>
        <v>111020/71</v>
      </c>
      <c r="F736" s="122" t="s">
        <v>461</v>
      </c>
      <c r="G736" s="122">
        <v>200</v>
      </c>
      <c r="H736" s="122" t="s">
        <v>1241</v>
      </c>
      <c r="I736" s="122">
        <v>0</v>
      </c>
      <c r="J736" t="str">
        <f>VLOOKUP(E736,SPESA!$J$5:$K$1293,2,0)</f>
        <v>F.P.V. CONTRIBUTO AL COMUNE DI RHO PER PIANO D'AREA DEL RHODENSE</v>
      </c>
      <c r="K736">
        <f>VLOOKUP(E736,SPESA!$J$7:$AS$1293,36,0)</f>
        <v>0</v>
      </c>
      <c r="L736" s="130">
        <f t="shared" si="23"/>
        <v>0</v>
      </c>
    </row>
    <row r="737" spans="1:12" hidden="1">
      <c r="A737" s="122" t="s">
        <v>1163</v>
      </c>
      <c r="B737" s="122" t="s">
        <v>1643</v>
      </c>
      <c r="C737" s="122">
        <v>111050</v>
      </c>
      <c r="D737" s="122">
        <v>0</v>
      </c>
      <c r="E737" s="122" t="str">
        <f t="shared" si="22"/>
        <v>111050/0</v>
      </c>
      <c r="F737" s="122" t="s">
        <v>462</v>
      </c>
      <c r="G737" s="122">
        <v>200</v>
      </c>
      <c r="H737" s="122" t="s">
        <v>1241</v>
      </c>
      <c r="I737" s="122">
        <v>0</v>
      </c>
      <c r="J737" t="str">
        <f>VLOOKUP(E737,SPESA!$J$5:$K$1293,2,0)</f>
        <v>CONTRIBUTO DIRITTI DI ESCAVAZIONE L.R. 14/98</v>
      </c>
      <c r="K737">
        <f>VLOOKUP(E737,SPESA!$J$7:$AS$1293,36,0)</f>
        <v>0</v>
      </c>
      <c r="L737" s="130">
        <f t="shared" si="23"/>
        <v>0</v>
      </c>
    </row>
    <row r="738" spans="1:12" hidden="1">
      <c r="A738" s="122" t="s">
        <v>1163</v>
      </c>
      <c r="B738" s="122" t="s">
        <v>1637</v>
      </c>
      <c r="C738" s="122">
        <v>111050</v>
      </c>
      <c r="D738" s="122">
        <v>71</v>
      </c>
      <c r="E738" s="122" t="str">
        <f t="shared" si="22"/>
        <v>111050/71</v>
      </c>
      <c r="F738" s="122" t="s">
        <v>463</v>
      </c>
      <c r="G738" s="122">
        <v>200</v>
      </c>
      <c r="H738" s="122" t="s">
        <v>1241</v>
      </c>
      <c r="I738" s="122">
        <v>0</v>
      </c>
      <c r="J738" t="str">
        <f>VLOOKUP(E738,SPESA!$J$5:$K$1293,2,0)</f>
        <v>F.P.V. CONTRIBUTO DIRITTI DI ESCAVAZIONE L.R. 14/98</v>
      </c>
      <c r="K738">
        <f>VLOOKUP(E738,SPESA!$J$7:$AS$1293,36,0)</f>
        <v>0</v>
      </c>
      <c r="L738" s="130">
        <f t="shared" si="23"/>
        <v>0</v>
      </c>
    </row>
    <row r="739" spans="1:12">
      <c r="A739" s="122" t="s">
        <v>1163</v>
      </c>
      <c r="B739" s="122" t="s">
        <v>1644</v>
      </c>
      <c r="C739" s="122">
        <v>113001</v>
      </c>
      <c r="D739" s="122">
        <v>0</v>
      </c>
      <c r="E739" s="122" t="str">
        <f t="shared" si="22"/>
        <v>113001/0</v>
      </c>
      <c r="F739" s="122" t="s">
        <v>464</v>
      </c>
      <c r="G739" s="122">
        <v>354</v>
      </c>
      <c r="H739" s="122" t="s">
        <v>1175</v>
      </c>
      <c r="I739" s="123">
        <v>2425.75</v>
      </c>
      <c r="J739" t="str">
        <f>VLOOKUP(E739,SPESA!$J$5:$K$1293,2,0)</f>
        <v>CASE COMUNALI - ASSICURAZIONI</v>
      </c>
      <c r="K739">
        <f>VLOOKUP(E739,SPESA!$J$7:$AS$1293,36,0)</f>
        <v>2425.75</v>
      </c>
      <c r="L739" s="130">
        <f t="shared" si="23"/>
        <v>0</v>
      </c>
    </row>
    <row r="740" spans="1:12" hidden="1">
      <c r="A740" s="122" t="s">
        <v>1163</v>
      </c>
      <c r="B740" s="122" t="s">
        <v>1645</v>
      </c>
      <c r="C740" s="122">
        <v>113001</v>
      </c>
      <c r="D740" s="122">
        <v>71</v>
      </c>
      <c r="E740" s="122" t="str">
        <f t="shared" si="22"/>
        <v>113001/71</v>
      </c>
      <c r="F740" s="122" t="s">
        <v>465</v>
      </c>
      <c r="G740" s="122">
        <v>354</v>
      </c>
      <c r="H740" s="122" t="s">
        <v>1175</v>
      </c>
      <c r="I740" s="122">
        <v>0</v>
      </c>
      <c r="J740" t="str">
        <f>VLOOKUP(E740,SPESA!$J$5:$K$1293,2,0)</f>
        <v>F.P.V. CASE COMUNALI - ASSICURAZIONI</v>
      </c>
      <c r="K740">
        <f>VLOOKUP(E740,SPESA!$J$7:$AS$1293,36,0)</f>
        <v>0</v>
      </c>
      <c r="L740" s="130">
        <f t="shared" si="23"/>
        <v>0</v>
      </c>
    </row>
    <row r="741" spans="1:12" hidden="1">
      <c r="A741" s="122" t="s">
        <v>1163</v>
      </c>
      <c r="B741" s="122" t="s">
        <v>1646</v>
      </c>
      <c r="C741" s="122">
        <v>113050</v>
      </c>
      <c r="D741" s="122">
        <v>0</v>
      </c>
      <c r="E741" s="122" t="str">
        <f t="shared" si="22"/>
        <v>113050/0</v>
      </c>
      <c r="F741" s="122" t="s">
        <v>466</v>
      </c>
      <c r="G741" s="122">
        <v>202</v>
      </c>
      <c r="H741" s="122" t="s">
        <v>1191</v>
      </c>
      <c r="I741" s="122">
        <v>0</v>
      </c>
      <c r="J741" t="str">
        <f>VLOOKUP(E741,SPESA!$J$5:$K$1293,2,0)</f>
        <v>GESTIONE CASE COMUNALI - PRESTAZIONI DI SERVIZI</v>
      </c>
      <c r="K741">
        <f>VLOOKUP(E741,SPESA!$J$7:$AS$1293,36,0)</f>
        <v>0</v>
      </c>
      <c r="L741" s="130">
        <f t="shared" si="23"/>
        <v>0</v>
      </c>
    </row>
    <row r="742" spans="1:12" hidden="1">
      <c r="A742" s="122" t="s">
        <v>1163</v>
      </c>
      <c r="B742" s="122" t="s">
        <v>1645</v>
      </c>
      <c r="C742" s="122">
        <v>113050</v>
      </c>
      <c r="D742" s="122">
        <v>71</v>
      </c>
      <c r="E742" s="122" t="str">
        <f t="shared" si="22"/>
        <v>113050/71</v>
      </c>
      <c r="F742" s="122" t="s">
        <v>467</v>
      </c>
      <c r="G742" s="122">
        <v>202</v>
      </c>
      <c r="H742" s="122" t="s">
        <v>1191</v>
      </c>
      <c r="I742" s="122">
        <v>0</v>
      </c>
      <c r="J742" t="str">
        <f>VLOOKUP(E742,SPESA!$J$5:$K$1293,2,0)</f>
        <v>F.P.V. GESTIONE CASE COMUNALI - PRESTAZIONI DI SERVIZI</v>
      </c>
      <c r="K742">
        <f>VLOOKUP(E742,SPESA!$J$7:$AS$1293,36,0)</f>
        <v>0</v>
      </c>
      <c r="L742" s="130">
        <f t="shared" si="23"/>
        <v>0</v>
      </c>
    </row>
    <row r="743" spans="1:12">
      <c r="A743" s="122" t="s">
        <v>1163</v>
      </c>
      <c r="B743" s="122" t="s">
        <v>1646</v>
      </c>
      <c r="C743" s="122">
        <v>113053</v>
      </c>
      <c r="D743" s="122">
        <v>0</v>
      </c>
      <c r="E743" s="122" t="str">
        <f t="shared" si="22"/>
        <v>113053/0</v>
      </c>
      <c r="F743" s="122" t="s">
        <v>468</v>
      </c>
      <c r="G743" s="122">
        <v>200</v>
      </c>
      <c r="H743" s="122" t="s">
        <v>1241</v>
      </c>
      <c r="I743" s="123">
        <v>8000</v>
      </c>
      <c r="J743" t="str">
        <f>VLOOKUP(E743,SPESA!$J$5:$K$1293,2,0)</f>
        <v>INCARICO AD AMMINISTRATORE INCARICO COMUNALE</v>
      </c>
      <c r="K743">
        <f>VLOOKUP(E743,SPESA!$J$7:$AS$1293,36,0)</f>
        <v>8000</v>
      </c>
      <c r="L743" s="130">
        <f t="shared" si="23"/>
        <v>0</v>
      </c>
    </row>
    <row r="744" spans="1:12" hidden="1">
      <c r="A744" s="122" t="s">
        <v>1163</v>
      </c>
      <c r="B744" s="122" t="s">
        <v>1645</v>
      </c>
      <c r="C744" s="122">
        <v>113053</v>
      </c>
      <c r="D744" s="122">
        <v>71</v>
      </c>
      <c r="E744" s="122" t="str">
        <f t="shared" si="22"/>
        <v>113053/71</v>
      </c>
      <c r="F744" s="122" t="s">
        <v>469</v>
      </c>
      <c r="G744" s="122">
        <v>200</v>
      </c>
      <c r="H744" s="122" t="s">
        <v>1241</v>
      </c>
      <c r="I744" s="122">
        <v>0</v>
      </c>
      <c r="J744" t="str">
        <f>VLOOKUP(E744,SPESA!$J$5:$K$1293,2,0)</f>
        <v>F.P.V. INCARICO AD AMMINISTRATORE INCARICO COMUNALE</v>
      </c>
      <c r="K744">
        <f>VLOOKUP(E744,SPESA!$J$7:$AS$1293,36,0)</f>
        <v>0</v>
      </c>
      <c r="L744" s="130">
        <f t="shared" si="23"/>
        <v>0</v>
      </c>
    </row>
    <row r="745" spans="1:12">
      <c r="A745" s="122" t="s">
        <v>1163</v>
      </c>
      <c r="B745" s="122" t="s">
        <v>1647</v>
      </c>
      <c r="C745" s="122">
        <v>113055</v>
      </c>
      <c r="D745" s="122">
        <v>0</v>
      </c>
      <c r="E745" s="122" t="str">
        <f t="shared" si="22"/>
        <v>113055/0</v>
      </c>
      <c r="F745" s="122" t="s">
        <v>470</v>
      </c>
      <c r="G745" s="122">
        <v>202</v>
      </c>
      <c r="H745" s="122" t="s">
        <v>1191</v>
      </c>
      <c r="I745" s="123">
        <v>35000</v>
      </c>
      <c r="J745" t="str">
        <f>VLOOKUP(E745,SPESA!$J$5:$K$1293,2,0)</f>
        <v>SPESE DI GESTIONE DELLE CASE COMUNALI</v>
      </c>
      <c r="K745">
        <f>VLOOKUP(E745,SPESA!$J$7:$AS$1293,36,0)</f>
        <v>35000</v>
      </c>
      <c r="L745" s="130">
        <f t="shared" si="23"/>
        <v>0</v>
      </c>
    </row>
    <row r="746" spans="1:12" hidden="1">
      <c r="A746" s="122" t="s">
        <v>1163</v>
      </c>
      <c r="B746" s="122" t="s">
        <v>1645</v>
      </c>
      <c r="C746" s="122">
        <v>113055</v>
      </c>
      <c r="D746" s="122">
        <v>71</v>
      </c>
      <c r="E746" s="122" t="str">
        <f t="shared" si="22"/>
        <v>113055/71</v>
      </c>
      <c r="F746" s="122" t="s">
        <v>471</v>
      </c>
      <c r="G746" s="122">
        <v>202</v>
      </c>
      <c r="H746" s="122" t="s">
        <v>1191</v>
      </c>
      <c r="I746" s="122">
        <v>0</v>
      </c>
      <c r="J746" t="str">
        <f>VLOOKUP(E746,SPESA!$J$5:$K$1293,2,0)</f>
        <v>F.P.V. SPESE DI GESTIONE DELLE CASE COMUNALI</v>
      </c>
      <c r="K746">
        <f>VLOOKUP(E746,SPESA!$J$7:$AS$1293,36,0)</f>
        <v>0</v>
      </c>
      <c r="L746" s="130">
        <f t="shared" si="23"/>
        <v>0</v>
      </c>
    </row>
    <row r="747" spans="1:12" hidden="1">
      <c r="A747" s="122" t="s">
        <v>1163</v>
      </c>
      <c r="B747" s="122" t="s">
        <v>1646</v>
      </c>
      <c r="C747" s="122">
        <v>113200</v>
      </c>
      <c r="D747" s="122">
        <v>0</v>
      </c>
      <c r="E747" s="122" t="str">
        <f t="shared" si="22"/>
        <v>113200/0</v>
      </c>
      <c r="F747" s="122" t="s">
        <v>472</v>
      </c>
      <c r="G747" s="122">
        <v>450</v>
      </c>
      <c r="H747" s="122" t="s">
        <v>1545</v>
      </c>
      <c r="I747" s="122">
        <v>0</v>
      </c>
      <c r="J747" t="str">
        <f>VLOOKUP(E747,SPESA!$J$5:$K$1293,2,0)</f>
        <v>PROCEDURE - STIME DOCUMENTAZIONI BANDI PER LA CESSIONE DI AL LOGGI DI EDILIZIA RESIDENZIALE PUBBLICA</v>
      </c>
      <c r="K747">
        <f>VLOOKUP(E747,SPESA!$J$7:$AS$1293,36,0)</f>
        <v>0</v>
      </c>
      <c r="L747" s="130">
        <f t="shared" si="23"/>
        <v>0</v>
      </c>
    </row>
    <row r="748" spans="1:12" hidden="1">
      <c r="A748" s="122" t="s">
        <v>1163</v>
      </c>
      <c r="B748" s="122" t="s">
        <v>1648</v>
      </c>
      <c r="C748" s="122">
        <v>113200</v>
      </c>
      <c r="D748" s="122">
        <v>71</v>
      </c>
      <c r="E748" s="122" t="str">
        <f t="shared" si="22"/>
        <v>113200/71</v>
      </c>
      <c r="F748" s="122" t="s">
        <v>1649</v>
      </c>
      <c r="G748" s="122">
        <v>450</v>
      </c>
      <c r="H748" s="122" t="s">
        <v>1545</v>
      </c>
      <c r="I748" s="122">
        <v>0</v>
      </c>
      <c r="J748" t="e">
        <f>VLOOKUP(E748,SPESA!$J$5:$K$1293,2,0)</f>
        <v>#N/A</v>
      </c>
      <c r="L748" s="130">
        <f t="shared" si="23"/>
        <v>0</v>
      </c>
    </row>
    <row r="749" spans="1:12">
      <c r="A749" s="122" t="s">
        <v>1163</v>
      </c>
      <c r="B749" s="122" t="s">
        <v>1650</v>
      </c>
      <c r="C749" s="122">
        <v>114400</v>
      </c>
      <c r="D749" s="122">
        <v>0</v>
      </c>
      <c r="E749" s="122" t="str">
        <f t="shared" si="22"/>
        <v>114400/0</v>
      </c>
      <c r="F749" s="122" t="s">
        <v>473</v>
      </c>
      <c r="G749" s="122">
        <v>350</v>
      </c>
      <c r="H749" s="122" t="s">
        <v>1178</v>
      </c>
      <c r="I749" s="123">
        <v>3730</v>
      </c>
      <c r="J749" t="str">
        <f>VLOOKUP(E749,SPESA!$J$5:$K$1293,2,0)</f>
        <v>INTERESSI PASSIVI MUTUI EDILIZIA ECONOMICA</v>
      </c>
      <c r="K749">
        <f>VLOOKUP(E749,SPESA!$J$7:$AS$1293,36,0)</f>
        <v>3730</v>
      </c>
      <c r="L749" s="130">
        <f t="shared" si="23"/>
        <v>0</v>
      </c>
    </row>
    <row r="750" spans="1:12" hidden="1">
      <c r="A750" s="122" t="s">
        <v>1163</v>
      </c>
      <c r="B750" s="122" t="s">
        <v>1648</v>
      </c>
      <c r="C750" s="122">
        <v>114400</v>
      </c>
      <c r="D750" s="122">
        <v>71</v>
      </c>
      <c r="E750" s="122" t="str">
        <f t="shared" si="22"/>
        <v>114400/71</v>
      </c>
      <c r="F750" s="122" t="s">
        <v>1651</v>
      </c>
      <c r="G750" s="122">
        <v>350</v>
      </c>
      <c r="H750" s="122" t="s">
        <v>1178</v>
      </c>
      <c r="I750" s="122">
        <v>0</v>
      </c>
      <c r="J750" t="e">
        <f>VLOOKUP(E750,SPESA!$J$5:$K$1293,2,0)</f>
        <v>#N/A</v>
      </c>
      <c r="L750" s="130">
        <f t="shared" si="23"/>
        <v>0</v>
      </c>
    </row>
    <row r="751" spans="1:12" hidden="1">
      <c r="A751" s="122" t="s">
        <v>1163</v>
      </c>
      <c r="B751" s="122" t="s">
        <v>1650</v>
      </c>
      <c r="C751" s="122">
        <v>114401</v>
      </c>
      <c r="D751" s="122">
        <v>0</v>
      </c>
      <c r="E751" s="122" t="str">
        <f t="shared" si="22"/>
        <v>114401/0</v>
      </c>
      <c r="F751" s="122" t="s">
        <v>474</v>
      </c>
      <c r="G751" s="122">
        <v>350</v>
      </c>
      <c r="H751" s="122" t="s">
        <v>1178</v>
      </c>
      <c r="I751" s="122">
        <v>0</v>
      </c>
      <c r="J751" t="str">
        <f>VLOOKUP(E751,SPESA!$J$5:$K$1293,2,0)</f>
        <v>INTERESSI PASSIVI MUTUI MAGGIORI ONERI ESPROPRIO</v>
      </c>
      <c r="K751">
        <f>VLOOKUP(E751,SPESA!$J$7:$AS$1293,36,0)</f>
        <v>0</v>
      </c>
      <c r="L751" s="130">
        <f t="shared" si="23"/>
        <v>0</v>
      </c>
    </row>
    <row r="752" spans="1:12" hidden="1">
      <c r="A752" s="122" t="s">
        <v>1163</v>
      </c>
      <c r="B752" s="122" t="s">
        <v>1648</v>
      </c>
      <c r="C752" s="122">
        <v>114401</v>
      </c>
      <c r="D752" s="122">
        <v>71</v>
      </c>
      <c r="E752" s="122" t="str">
        <f t="shared" si="22"/>
        <v>114401/71</v>
      </c>
      <c r="F752" s="122" t="s">
        <v>1652</v>
      </c>
      <c r="G752" s="122">
        <v>350</v>
      </c>
      <c r="H752" s="122" t="s">
        <v>1178</v>
      </c>
      <c r="I752" s="122">
        <v>0</v>
      </c>
      <c r="J752" t="e">
        <f>VLOOKUP(E752,SPESA!$J$5:$K$1293,2,0)</f>
        <v>#N/A</v>
      </c>
      <c r="L752" s="130">
        <f t="shared" si="23"/>
        <v>0</v>
      </c>
    </row>
    <row r="753" spans="1:12" hidden="1">
      <c r="A753" s="122" t="s">
        <v>1163</v>
      </c>
      <c r="B753" s="122" t="s">
        <v>1653</v>
      </c>
      <c r="C753" s="122">
        <v>116100</v>
      </c>
      <c r="D753" s="122">
        <v>0</v>
      </c>
      <c r="E753" s="122" t="str">
        <f t="shared" si="22"/>
        <v>116100/0</v>
      </c>
      <c r="F753" s="122" t="s">
        <v>475</v>
      </c>
      <c r="G753" s="122">
        <v>761</v>
      </c>
      <c r="H753" s="122" t="s">
        <v>1422</v>
      </c>
      <c r="I753" s="122">
        <v>0</v>
      </c>
      <c r="J753" t="str">
        <f>VLOOKUP(E753,SPESA!$J$5:$K$1293,2,0)</f>
        <v>SERVIZIO DI PROTEZIONE CIVILE E PRONTO INTERVENTO SPESE VARI E</v>
      </c>
      <c r="K753">
        <f>VLOOKUP(E753,SPESA!$J$7:$AS$1293,36,0)</f>
        <v>0</v>
      </c>
      <c r="L753" s="130">
        <f t="shared" si="23"/>
        <v>0</v>
      </c>
    </row>
    <row r="754" spans="1:12" hidden="1">
      <c r="A754" s="122" t="s">
        <v>1163</v>
      </c>
      <c r="B754" s="122" t="s">
        <v>1654</v>
      </c>
      <c r="C754" s="122">
        <v>116100</v>
      </c>
      <c r="D754" s="122">
        <v>71</v>
      </c>
      <c r="E754" s="122" t="str">
        <f t="shared" si="22"/>
        <v>116100/71</v>
      </c>
      <c r="F754" s="122" t="s">
        <v>1655</v>
      </c>
      <c r="G754" s="122">
        <v>761</v>
      </c>
      <c r="H754" s="122" t="s">
        <v>1422</v>
      </c>
      <c r="I754" s="122">
        <v>0</v>
      </c>
      <c r="J754" t="e">
        <f>VLOOKUP(E754,SPESA!$J$5:$K$1293,2,0)</f>
        <v>#N/A</v>
      </c>
      <c r="L754" s="130">
        <f t="shared" si="23"/>
        <v>0</v>
      </c>
    </row>
    <row r="755" spans="1:12">
      <c r="A755" s="122" t="s">
        <v>1163</v>
      </c>
      <c r="B755" s="122" t="s">
        <v>1656</v>
      </c>
      <c r="C755" s="122">
        <v>116101</v>
      </c>
      <c r="D755" s="122">
        <v>0</v>
      </c>
      <c r="E755" s="122" t="str">
        <f t="shared" si="22"/>
        <v>116101/0</v>
      </c>
      <c r="F755" s="122" t="s">
        <v>476</v>
      </c>
      <c r="G755" s="122">
        <v>354</v>
      </c>
      <c r="H755" s="122" t="s">
        <v>1175</v>
      </c>
      <c r="I755" s="123">
        <v>1500</v>
      </c>
      <c r="J755" t="str">
        <f>VLOOKUP(E755,SPESA!$J$5:$K$1293,2,0)</f>
        <v>SPESE TELEFONICHE PRONTO INTERVENTO</v>
      </c>
      <c r="K755">
        <f>VLOOKUP(E755,SPESA!$J$7:$AS$1293,36,0)</f>
        <v>1500</v>
      </c>
      <c r="L755" s="130">
        <f t="shared" si="23"/>
        <v>0</v>
      </c>
    </row>
    <row r="756" spans="1:12" hidden="1">
      <c r="A756" s="122" t="s">
        <v>1163</v>
      </c>
      <c r="B756" s="122" t="s">
        <v>1657</v>
      </c>
      <c r="C756" s="122">
        <v>116101</v>
      </c>
      <c r="D756" s="122">
        <v>71</v>
      </c>
      <c r="E756" s="122" t="str">
        <f t="shared" si="22"/>
        <v>116101/71</v>
      </c>
      <c r="F756" s="122" t="s">
        <v>477</v>
      </c>
      <c r="G756" s="122">
        <v>354</v>
      </c>
      <c r="H756" s="122" t="s">
        <v>1175</v>
      </c>
      <c r="I756" s="122">
        <v>0</v>
      </c>
      <c r="J756" t="str">
        <f>VLOOKUP(E756,SPESA!$J$5:$K$1293,2,0)</f>
        <v>F.P.V. SPESE TELEFONICHE PRONTO INTERVENTO</v>
      </c>
      <c r="K756">
        <f>VLOOKUP(E756,SPESA!$J$7:$AS$1293,36,0)</f>
        <v>0</v>
      </c>
      <c r="L756" s="130">
        <f t="shared" si="23"/>
        <v>0</v>
      </c>
    </row>
    <row r="757" spans="1:12">
      <c r="A757" s="122" t="s">
        <v>1163</v>
      </c>
      <c r="B757" s="122" t="s">
        <v>1653</v>
      </c>
      <c r="C757" s="122">
        <v>116102</v>
      </c>
      <c r="D757" s="122">
        <v>0</v>
      </c>
      <c r="E757" s="122" t="str">
        <f t="shared" si="22"/>
        <v>116102/0</v>
      </c>
      <c r="F757" s="122" t="s">
        <v>478</v>
      </c>
      <c r="G757" s="122">
        <v>761</v>
      </c>
      <c r="H757" s="122" t="s">
        <v>1422</v>
      </c>
      <c r="I757" s="123">
        <v>1000</v>
      </c>
      <c r="J757" t="str">
        <f>VLOOKUP(E757,SPESA!$J$5:$K$1293,2,0)</f>
        <v>RIMOZIONE, CUSTODIA E DEMOLIZIONE AUTO ABBANDONATE</v>
      </c>
      <c r="K757">
        <f>VLOOKUP(E757,SPESA!$J$7:$AS$1293,36,0)</f>
        <v>1000</v>
      </c>
      <c r="L757" s="130">
        <f t="shared" si="23"/>
        <v>0</v>
      </c>
    </row>
    <row r="758" spans="1:12" hidden="1">
      <c r="A758" s="122" t="s">
        <v>1163</v>
      </c>
      <c r="B758" s="122" t="s">
        <v>1657</v>
      </c>
      <c r="C758" s="122">
        <v>116102</v>
      </c>
      <c r="D758" s="122">
        <v>71</v>
      </c>
      <c r="E758" s="122" t="str">
        <f t="shared" si="22"/>
        <v>116102/71</v>
      </c>
      <c r="F758" s="122" t="s">
        <v>479</v>
      </c>
      <c r="G758" s="122">
        <v>761</v>
      </c>
      <c r="H758" s="122" t="s">
        <v>1422</v>
      </c>
      <c r="I758" s="122">
        <v>0</v>
      </c>
      <c r="J758" t="str">
        <f>VLOOKUP(E758,SPESA!$J$5:$K$1293,2,0)</f>
        <v>F.P.V. RIMOZIONE, CUSTODIA E DEMOLIZIONE AUTO ABBANDONATE</v>
      </c>
      <c r="K758">
        <f>VLOOKUP(E758,SPESA!$J$7:$AS$1293,36,0)</f>
        <v>0</v>
      </c>
      <c r="L758" s="130">
        <f t="shared" si="23"/>
        <v>0</v>
      </c>
    </row>
    <row r="759" spans="1:12">
      <c r="A759" s="122" t="s">
        <v>1163</v>
      </c>
      <c r="B759" s="122" t="s">
        <v>1653</v>
      </c>
      <c r="C759" s="122">
        <v>117300</v>
      </c>
      <c r="D759" s="122">
        <v>0</v>
      </c>
      <c r="E759" s="122" t="str">
        <f t="shared" si="22"/>
        <v>117300/0</v>
      </c>
      <c r="F759" s="122" t="s">
        <v>480</v>
      </c>
      <c r="G759" s="122">
        <v>761</v>
      </c>
      <c r="H759" s="122" t="s">
        <v>1422</v>
      </c>
      <c r="I759" s="123">
        <v>1500</v>
      </c>
      <c r="J759" t="str">
        <f>VLOOKUP(E759,SPESA!$J$5:$K$1293,2,0)</f>
        <v>SERVIZIO CANI RANDAGI</v>
      </c>
      <c r="K759">
        <f>VLOOKUP(E759,SPESA!$J$7:$AS$1293,36,0)</f>
        <v>1500</v>
      </c>
      <c r="L759" s="130">
        <f t="shared" si="23"/>
        <v>0</v>
      </c>
    </row>
    <row r="760" spans="1:12" hidden="1">
      <c r="A760" s="122" t="s">
        <v>1163</v>
      </c>
      <c r="B760" s="122" t="s">
        <v>1657</v>
      </c>
      <c r="C760" s="122">
        <v>117300</v>
      </c>
      <c r="D760" s="122">
        <v>71</v>
      </c>
      <c r="E760" s="122" t="str">
        <f t="shared" si="22"/>
        <v>117300/71</v>
      </c>
      <c r="F760" s="122" t="s">
        <v>481</v>
      </c>
      <c r="G760" s="122">
        <v>761</v>
      </c>
      <c r="H760" s="122" t="s">
        <v>1422</v>
      </c>
      <c r="I760" s="122">
        <v>0</v>
      </c>
      <c r="J760" t="str">
        <f>VLOOKUP(E760,SPESA!$J$5:$K$1293,2,0)</f>
        <v>F.P.V. SERVIZIO CANI RANDAGI</v>
      </c>
      <c r="K760">
        <f>VLOOKUP(E760,SPESA!$J$7:$AS$1293,36,0)</f>
        <v>0</v>
      </c>
      <c r="L760" s="130">
        <f t="shared" si="23"/>
        <v>0</v>
      </c>
    </row>
    <row r="761" spans="1:12">
      <c r="A761" s="122" t="s">
        <v>1163</v>
      </c>
      <c r="B761" s="122" t="s">
        <v>1658</v>
      </c>
      <c r="C761" s="122">
        <v>119000</v>
      </c>
      <c r="D761" s="122">
        <v>0</v>
      </c>
      <c r="E761" s="122" t="str">
        <f t="shared" si="22"/>
        <v>119000/0</v>
      </c>
      <c r="F761" s="122" t="s">
        <v>482</v>
      </c>
      <c r="G761" s="122">
        <v>761</v>
      </c>
      <c r="H761" s="122" t="s">
        <v>1422</v>
      </c>
      <c r="I761" s="123">
        <v>1500</v>
      </c>
      <c r="J761" t="str">
        <f>VLOOKUP(E761,SPESA!$J$5:$K$1293,2,0)</f>
        <v>CONVENZIONE PROTEZIONE CIVILE</v>
      </c>
      <c r="K761">
        <f>VLOOKUP(E761,SPESA!$J$7:$AS$1293,36,0)</f>
        <v>1500</v>
      </c>
      <c r="L761" s="130">
        <f t="shared" si="23"/>
        <v>0</v>
      </c>
    </row>
    <row r="762" spans="1:12" hidden="1">
      <c r="A762" s="122" t="s">
        <v>1163</v>
      </c>
      <c r="B762" s="122" t="s">
        <v>1657</v>
      </c>
      <c r="C762" s="122">
        <v>119000</v>
      </c>
      <c r="D762" s="122">
        <v>71</v>
      </c>
      <c r="E762" s="122" t="str">
        <f t="shared" si="22"/>
        <v>119000/71</v>
      </c>
      <c r="F762" s="122" t="s">
        <v>483</v>
      </c>
      <c r="G762" s="122">
        <v>761</v>
      </c>
      <c r="H762" s="122" t="s">
        <v>1422</v>
      </c>
      <c r="I762" s="122">
        <v>0</v>
      </c>
      <c r="J762" t="str">
        <f>VLOOKUP(E762,SPESA!$J$5:$K$1293,2,0)</f>
        <v>F.P.V. CONVENZIONE PROTEZIONE CIVILE</v>
      </c>
      <c r="K762">
        <f>VLOOKUP(E762,SPESA!$J$7:$AS$1293,36,0)</f>
        <v>0</v>
      </c>
      <c r="L762" s="130">
        <f t="shared" si="23"/>
        <v>0</v>
      </c>
    </row>
    <row r="763" spans="1:12" hidden="1">
      <c r="A763" s="122" t="s">
        <v>1163</v>
      </c>
      <c r="B763" s="122" t="s">
        <v>1659</v>
      </c>
      <c r="C763" s="122">
        <v>122700</v>
      </c>
      <c r="D763" s="122">
        <v>0</v>
      </c>
      <c r="E763" s="122" t="str">
        <f t="shared" si="22"/>
        <v>122700/0</v>
      </c>
      <c r="F763" s="122" t="s">
        <v>484</v>
      </c>
      <c r="G763" s="122">
        <v>201</v>
      </c>
      <c r="H763" s="122" t="s">
        <v>1639</v>
      </c>
      <c r="I763" s="122">
        <v>0</v>
      </c>
      <c r="J763" t="str">
        <f>VLOOKUP(E763,SPESA!$J$5:$K$1293,2,0)</f>
        <v>ALLACCIAMENTO FOGNATURA (SERVIZIO RILEVANTE IVA)</v>
      </c>
      <c r="K763">
        <f>VLOOKUP(E763,SPESA!$J$7:$AS$1293,36,0)</f>
        <v>0</v>
      </c>
      <c r="L763" s="130">
        <f t="shared" si="23"/>
        <v>0</v>
      </c>
    </row>
    <row r="764" spans="1:12" hidden="1">
      <c r="A764" s="122" t="s">
        <v>1163</v>
      </c>
      <c r="B764" s="122" t="s">
        <v>1660</v>
      </c>
      <c r="C764" s="122">
        <v>122700</v>
      </c>
      <c r="D764" s="122">
        <v>71</v>
      </c>
      <c r="E764" s="122" t="str">
        <f t="shared" si="22"/>
        <v>122700/71</v>
      </c>
      <c r="F764" s="122" t="s">
        <v>1661</v>
      </c>
      <c r="G764" s="122">
        <v>201</v>
      </c>
      <c r="H764" s="122" t="s">
        <v>1639</v>
      </c>
      <c r="I764" s="122">
        <v>0</v>
      </c>
      <c r="J764" t="e">
        <f>VLOOKUP(E764,SPESA!$J$5:$K$1293,2,0)</f>
        <v>#N/A</v>
      </c>
      <c r="L764" s="130">
        <f t="shared" si="23"/>
        <v>0</v>
      </c>
    </row>
    <row r="765" spans="1:12" hidden="1">
      <c r="A765" s="122" t="s">
        <v>1163</v>
      </c>
      <c r="B765" s="122" t="s">
        <v>1659</v>
      </c>
      <c r="C765" s="122">
        <v>122750</v>
      </c>
      <c r="D765" s="122">
        <v>0</v>
      </c>
      <c r="E765" s="122" t="str">
        <f t="shared" si="22"/>
        <v>122750/0</v>
      </c>
      <c r="F765" s="122" t="s">
        <v>485</v>
      </c>
      <c r="G765" s="122">
        <v>202</v>
      </c>
      <c r="H765" s="122" t="s">
        <v>1191</v>
      </c>
      <c r="I765" s="122">
        <v>0</v>
      </c>
      <c r="J765" t="str">
        <f>VLOOKUP(E765,SPESA!$J$5:$K$1293,2,0)</f>
        <v>SPESE DI GESTIONE E MANUTENZIONE CASA DELL'ACQUA</v>
      </c>
      <c r="K765">
        <f>VLOOKUP(E765,SPESA!$J$7:$AS$1293,36,0)</f>
        <v>0</v>
      </c>
      <c r="L765" s="130">
        <f t="shared" si="23"/>
        <v>0</v>
      </c>
    </row>
    <row r="766" spans="1:12" hidden="1">
      <c r="A766" s="122" t="s">
        <v>1163</v>
      </c>
      <c r="B766" s="122" t="s">
        <v>1662</v>
      </c>
      <c r="C766" s="122">
        <v>122750</v>
      </c>
      <c r="D766" s="122">
        <v>71</v>
      </c>
      <c r="E766" s="122" t="str">
        <f t="shared" si="22"/>
        <v>122750/71</v>
      </c>
      <c r="F766" s="122" t="s">
        <v>486</v>
      </c>
      <c r="G766" s="122">
        <v>202</v>
      </c>
      <c r="H766" s="122" t="s">
        <v>1191</v>
      </c>
      <c r="I766" s="122">
        <v>0</v>
      </c>
      <c r="J766" t="str">
        <f>VLOOKUP(E766,SPESA!$J$5:$K$1293,2,0)</f>
        <v>F.P.V. SPESE DI GESTIONE E MANUTENZIONE CASA DELL'ACQUA</v>
      </c>
      <c r="K766">
        <f>VLOOKUP(E766,SPESA!$J$7:$AS$1293,36,0)</f>
        <v>0</v>
      </c>
      <c r="L766" s="130">
        <f t="shared" si="23"/>
        <v>0</v>
      </c>
    </row>
    <row r="767" spans="1:12">
      <c r="A767" s="122" t="s">
        <v>1163</v>
      </c>
      <c r="B767" s="122" t="s">
        <v>1663</v>
      </c>
      <c r="C767" s="122">
        <v>123200</v>
      </c>
      <c r="D767" s="122">
        <v>0</v>
      </c>
      <c r="E767" s="122" t="str">
        <f t="shared" si="22"/>
        <v>123200/0</v>
      </c>
      <c r="F767" s="122" t="s">
        <v>487</v>
      </c>
      <c r="G767" s="122">
        <v>350</v>
      </c>
      <c r="H767" s="122" t="s">
        <v>1178</v>
      </c>
      <c r="I767" s="123">
        <v>12578.81</v>
      </c>
      <c r="J767" t="str">
        <f>VLOOKUP(E767,SPESA!$J$5:$K$1293,2,0)</f>
        <v>INTERESSI PASSIVI SU MUTUI FOGNATURA</v>
      </c>
      <c r="K767">
        <f>VLOOKUP(E767,SPESA!$J$7:$AS$1293,36,0)</f>
        <v>12578.81</v>
      </c>
      <c r="L767" s="130">
        <f t="shared" si="23"/>
        <v>0</v>
      </c>
    </row>
    <row r="768" spans="1:12" hidden="1">
      <c r="A768" s="122" t="s">
        <v>1163</v>
      </c>
      <c r="B768" s="122" t="s">
        <v>1664</v>
      </c>
      <c r="C768" s="122">
        <v>123200</v>
      </c>
      <c r="D768" s="122">
        <v>1</v>
      </c>
      <c r="E768" s="122" t="str">
        <f t="shared" si="22"/>
        <v>123200/1</v>
      </c>
      <c r="F768" s="122" t="s">
        <v>488</v>
      </c>
      <c r="G768" s="122">
        <v>350</v>
      </c>
      <c r="H768" s="122" t="s">
        <v>1178</v>
      </c>
      <c r="I768" s="122">
        <v>0</v>
      </c>
      <c r="J768" t="str">
        <f>VLOOKUP(E768,SPESA!$J$5:$K$1293,2,0)</f>
        <v>INTERESSI PASSIVI SU B.O.C. FOGNATURA</v>
      </c>
      <c r="K768">
        <f>VLOOKUP(E768,SPESA!$J$7:$AS$1293,36,0)</f>
        <v>0</v>
      </c>
      <c r="L768" s="130">
        <f t="shared" si="23"/>
        <v>0</v>
      </c>
    </row>
    <row r="769" spans="1:12" hidden="1">
      <c r="A769" s="122" t="s">
        <v>1163</v>
      </c>
      <c r="B769" s="122" t="s">
        <v>1660</v>
      </c>
      <c r="C769" s="122">
        <v>123200</v>
      </c>
      <c r="D769" s="122">
        <v>51</v>
      </c>
      <c r="E769" s="122" t="str">
        <f t="shared" si="22"/>
        <v>123200/51</v>
      </c>
      <c r="F769" s="122" t="s">
        <v>1665</v>
      </c>
      <c r="G769" s="122">
        <v>350</v>
      </c>
      <c r="H769" s="122" t="s">
        <v>1178</v>
      </c>
      <c r="I769" s="122">
        <v>0</v>
      </c>
      <c r="J769" t="e">
        <f>VLOOKUP(E769,SPESA!$J$5:$K$1293,2,0)</f>
        <v>#N/A</v>
      </c>
      <c r="L769" s="130">
        <f t="shared" si="23"/>
        <v>0</v>
      </c>
    </row>
    <row r="770" spans="1:12" hidden="1">
      <c r="A770" s="122" t="s">
        <v>1163</v>
      </c>
      <c r="B770" s="122" t="s">
        <v>1660</v>
      </c>
      <c r="C770" s="122">
        <v>123200</v>
      </c>
      <c r="D770" s="122">
        <v>71</v>
      </c>
      <c r="E770" s="122" t="str">
        <f t="shared" si="22"/>
        <v>123200/71</v>
      </c>
      <c r="F770" s="122" t="s">
        <v>1666</v>
      </c>
      <c r="G770" s="122">
        <v>350</v>
      </c>
      <c r="H770" s="122" t="s">
        <v>1178</v>
      </c>
      <c r="I770" s="122">
        <v>0</v>
      </c>
      <c r="J770" t="e">
        <f>VLOOKUP(E770,SPESA!$J$5:$K$1293,2,0)</f>
        <v>#N/A</v>
      </c>
      <c r="L770" s="130">
        <f t="shared" si="23"/>
        <v>0</v>
      </c>
    </row>
    <row r="771" spans="1:12" hidden="1">
      <c r="A771" s="122" t="s">
        <v>1163</v>
      </c>
      <c r="B771" s="122" t="s">
        <v>1663</v>
      </c>
      <c r="C771" s="122">
        <v>123203</v>
      </c>
      <c r="D771" s="122">
        <v>0</v>
      </c>
      <c r="E771" s="122" t="str">
        <f t="shared" si="22"/>
        <v>123203/0</v>
      </c>
      <c r="F771" s="122" t="s">
        <v>489</v>
      </c>
      <c r="G771" s="122">
        <v>350</v>
      </c>
      <c r="H771" s="122" t="s">
        <v>1178</v>
      </c>
      <c r="I771" s="122">
        <v>0</v>
      </c>
      <c r="J771" t="str">
        <f>VLOOKUP(E771,SPESA!$J$5:$K$1293,2,0)</f>
        <v>INTERESSI MUTUI PASSIVI ACQUEDOTTO</v>
      </c>
      <c r="K771">
        <f>VLOOKUP(E771,SPESA!$J$7:$AS$1293,36,0)</f>
        <v>0</v>
      </c>
      <c r="L771" s="130">
        <f t="shared" si="23"/>
        <v>0</v>
      </c>
    </row>
    <row r="772" spans="1:12" hidden="1">
      <c r="A772" s="122" t="s">
        <v>1163</v>
      </c>
      <c r="B772" s="122" t="s">
        <v>1660</v>
      </c>
      <c r="C772" s="122">
        <v>123203</v>
      </c>
      <c r="D772" s="122">
        <v>71</v>
      </c>
      <c r="E772" s="122" t="str">
        <f t="shared" ref="E772:E835" si="24">CONCATENATE(C772,"/",D772)</f>
        <v>123203/71</v>
      </c>
      <c r="F772" s="122" t="s">
        <v>1667</v>
      </c>
      <c r="G772" s="122">
        <v>350</v>
      </c>
      <c r="H772" s="122" t="s">
        <v>1178</v>
      </c>
      <c r="I772" s="122">
        <v>0</v>
      </c>
      <c r="J772" t="e">
        <f>VLOOKUP(E772,SPESA!$J$5:$K$1293,2,0)</f>
        <v>#N/A</v>
      </c>
      <c r="L772" s="130">
        <f t="shared" si="23"/>
        <v>0</v>
      </c>
    </row>
    <row r="773" spans="1:12" hidden="1">
      <c r="A773" s="122" t="s">
        <v>1163</v>
      </c>
      <c r="B773" s="122" t="s">
        <v>1668</v>
      </c>
      <c r="C773" s="122">
        <v>123210</v>
      </c>
      <c r="D773" s="122">
        <v>0</v>
      </c>
      <c r="E773" s="122" t="str">
        <f t="shared" si="24"/>
        <v>123210/0</v>
      </c>
      <c r="F773" s="122" t="s">
        <v>490</v>
      </c>
      <c r="G773" s="122">
        <v>350</v>
      </c>
      <c r="H773" s="122" t="s">
        <v>1178</v>
      </c>
      <c r="I773" s="122">
        <v>0</v>
      </c>
      <c r="J773" t="str">
        <f>VLOOKUP(E773,SPESA!$J$5:$K$1293,2,0)</f>
        <v>ONERI STRAORDINARI GESTIONE CORRENTE SERVIZIO IDRICO INTEGRATO</v>
      </c>
      <c r="K773">
        <f>VLOOKUP(E773,SPESA!$J$7:$AS$1293,36,0)</f>
        <v>0</v>
      </c>
      <c r="L773" s="130">
        <f t="shared" si="23"/>
        <v>0</v>
      </c>
    </row>
    <row r="774" spans="1:12" hidden="1">
      <c r="A774" s="122" t="s">
        <v>1163</v>
      </c>
      <c r="B774" s="122" t="s">
        <v>1660</v>
      </c>
      <c r="C774" s="122">
        <v>123210</v>
      </c>
      <c r="D774" s="122">
        <v>71</v>
      </c>
      <c r="E774" s="122" t="str">
        <f t="shared" si="24"/>
        <v>123210/71</v>
      </c>
      <c r="F774" s="122" t="s">
        <v>1669</v>
      </c>
      <c r="G774" s="122">
        <v>350</v>
      </c>
      <c r="H774" s="122" t="s">
        <v>1178</v>
      </c>
      <c r="I774" s="122">
        <v>0</v>
      </c>
      <c r="J774" t="e">
        <f>VLOOKUP(E774,SPESA!$J$5:$K$1293,2,0)</f>
        <v>#N/A</v>
      </c>
      <c r="L774" s="130">
        <f t="shared" si="23"/>
        <v>0</v>
      </c>
    </row>
    <row r="775" spans="1:12">
      <c r="A775" s="122" t="s">
        <v>1163</v>
      </c>
      <c r="B775" s="122" t="s">
        <v>1670</v>
      </c>
      <c r="C775" s="122">
        <v>127200</v>
      </c>
      <c r="D775" s="122">
        <v>0</v>
      </c>
      <c r="E775" s="122" t="str">
        <f t="shared" si="24"/>
        <v>127200/0</v>
      </c>
      <c r="F775" s="122" t="s">
        <v>491</v>
      </c>
      <c r="G775" s="122">
        <v>202</v>
      </c>
      <c r="H775" s="122" t="s">
        <v>1191</v>
      </c>
      <c r="I775" s="123">
        <v>2000</v>
      </c>
      <c r="J775" t="str">
        <f>VLOOKUP(E775,SPESA!$J$5:$K$1293,2,0)</f>
        <v>SMALTIMENTO RIFIUTI - ACQUISTO ATTREZZATURE</v>
      </c>
      <c r="K775">
        <f>VLOOKUP(E775,SPESA!$J$7:$AS$1293,36,0)</f>
        <v>2000</v>
      </c>
      <c r="L775" s="130">
        <f t="shared" ref="L775:L838" si="25">+I775-K775</f>
        <v>0</v>
      </c>
    </row>
    <row r="776" spans="1:12" hidden="1">
      <c r="A776" s="122" t="s">
        <v>1163</v>
      </c>
      <c r="B776" s="122" t="s">
        <v>1671</v>
      </c>
      <c r="C776" s="122">
        <v>127200</v>
      </c>
      <c r="D776" s="122">
        <v>71</v>
      </c>
      <c r="E776" s="122" t="str">
        <f t="shared" si="24"/>
        <v>127200/71</v>
      </c>
      <c r="F776" s="122" t="s">
        <v>492</v>
      </c>
      <c r="G776" s="122">
        <v>202</v>
      </c>
      <c r="H776" s="122" t="s">
        <v>1191</v>
      </c>
      <c r="I776" s="122">
        <v>0</v>
      </c>
      <c r="J776" t="str">
        <f>VLOOKUP(E776,SPESA!$J$5:$K$1293,2,0)</f>
        <v>F.P.V. SMALTIMENTO RIFIUTI - ACQUISTO ATTREZZATURE</v>
      </c>
      <c r="K776">
        <f>VLOOKUP(E776,SPESA!$J$7:$AS$1293,36,0)</f>
        <v>0</v>
      </c>
      <c r="L776" s="130">
        <f t="shared" si="25"/>
        <v>0</v>
      </c>
    </row>
    <row r="777" spans="1:12" hidden="1">
      <c r="A777" s="122" t="s">
        <v>1163</v>
      </c>
      <c r="B777" s="122" t="s">
        <v>1672</v>
      </c>
      <c r="C777" s="122">
        <v>127300</v>
      </c>
      <c r="D777" s="122">
        <v>0</v>
      </c>
      <c r="E777" s="122" t="str">
        <f t="shared" si="24"/>
        <v>127300/0</v>
      </c>
      <c r="F777" s="122" t="s">
        <v>493</v>
      </c>
      <c r="G777" s="122">
        <v>202</v>
      </c>
      <c r="H777" s="122" t="s">
        <v>1191</v>
      </c>
      <c r="I777" s="122">
        <v>0</v>
      </c>
      <c r="J777" t="str">
        <f>VLOOKUP(E777,SPESA!$J$5:$K$1293,2,0)</f>
        <v>SPESE PER LA PROMOZIONE SUL TERRITORIO DELLA RACCOLTA DIFFERENZIATA DEI RIFIUTI</v>
      </c>
      <c r="K777">
        <f>VLOOKUP(E777,SPESA!$J$7:$AS$1293,36,0)</f>
        <v>0</v>
      </c>
      <c r="L777" s="130">
        <f t="shared" si="25"/>
        <v>0</v>
      </c>
    </row>
    <row r="778" spans="1:12" hidden="1">
      <c r="A778" s="122" t="s">
        <v>1163</v>
      </c>
      <c r="B778" s="122" t="s">
        <v>1671</v>
      </c>
      <c r="C778" s="122">
        <v>127300</v>
      </c>
      <c r="D778" s="122">
        <v>71</v>
      </c>
      <c r="E778" s="122" t="str">
        <f t="shared" si="24"/>
        <v>127300/71</v>
      </c>
      <c r="F778" s="122" t="s">
        <v>494</v>
      </c>
      <c r="G778" s="122">
        <v>202</v>
      </c>
      <c r="H778" s="122" t="s">
        <v>1191</v>
      </c>
      <c r="I778" s="122">
        <v>0</v>
      </c>
      <c r="J778" t="str">
        <f>VLOOKUP(E778,SPESA!$J$5:$K$1293,2,0)</f>
        <v>F.P.V. SPESE PER LA PROMOZIONE SUL TERRITORIO DELLA RACCOLTA DIFFERENZIATA DEI RIFIUTI</v>
      </c>
      <c r="K778">
        <f>VLOOKUP(E778,SPESA!$J$7:$AS$1293,36,0)</f>
        <v>0</v>
      </c>
      <c r="L778" s="130">
        <f t="shared" si="25"/>
        <v>0</v>
      </c>
    </row>
    <row r="779" spans="1:12">
      <c r="A779" s="122" t="s">
        <v>1163</v>
      </c>
      <c r="B779" s="122" t="s">
        <v>1673</v>
      </c>
      <c r="C779" s="122">
        <v>127400</v>
      </c>
      <c r="D779" s="122">
        <v>0</v>
      </c>
      <c r="E779" s="122" t="str">
        <f t="shared" si="24"/>
        <v>127400/0</v>
      </c>
      <c r="F779" s="122" t="s">
        <v>495</v>
      </c>
      <c r="G779" s="122">
        <v>202</v>
      </c>
      <c r="H779" s="122" t="s">
        <v>1191</v>
      </c>
      <c r="I779" s="123">
        <v>738248.5</v>
      </c>
      <c r="J779" t="str">
        <f>VLOOKUP(E779,SPESA!$J$5:$K$1293,2,0)</f>
        <v>SERVIZIO SMALTIMENTO RIFIUTI SOLIDI URBANI</v>
      </c>
      <c r="K779">
        <f>VLOOKUP(E779,SPESA!$J$7:$AS$1293,36,0)</f>
        <v>738248.5</v>
      </c>
      <c r="L779" s="130">
        <f t="shared" si="25"/>
        <v>0</v>
      </c>
    </row>
    <row r="780" spans="1:12" hidden="1">
      <c r="A780" s="122" t="s">
        <v>1163</v>
      </c>
      <c r="B780" s="122" t="s">
        <v>1671</v>
      </c>
      <c r="C780" s="122">
        <v>127400</v>
      </c>
      <c r="D780" s="122">
        <v>71</v>
      </c>
      <c r="E780" s="122" t="str">
        <f t="shared" si="24"/>
        <v>127400/71</v>
      </c>
      <c r="F780" s="122" t="s">
        <v>496</v>
      </c>
      <c r="G780" s="122">
        <v>202</v>
      </c>
      <c r="H780" s="122" t="s">
        <v>1191</v>
      </c>
      <c r="I780" s="122">
        <v>0</v>
      </c>
      <c r="J780" t="str">
        <f>VLOOKUP(E780,SPESA!$J$5:$K$1293,2,0)</f>
        <v>F.P.V. SERVIZIO SMALTIMENTO RIFIUTI SOLIDI URBANI</v>
      </c>
      <c r="K780">
        <f>VLOOKUP(E780,SPESA!$J$7:$AS$1293,36,0)</f>
        <v>0</v>
      </c>
      <c r="L780" s="130">
        <f t="shared" si="25"/>
        <v>0</v>
      </c>
    </row>
    <row r="781" spans="1:12">
      <c r="A781" s="122" t="s">
        <v>1163</v>
      </c>
      <c r="B781" s="122" t="s">
        <v>1673</v>
      </c>
      <c r="C781" s="122">
        <v>127800</v>
      </c>
      <c r="D781" s="122">
        <v>0</v>
      </c>
      <c r="E781" s="122" t="str">
        <f t="shared" si="24"/>
        <v>127800/0</v>
      </c>
      <c r="F781" s="122" t="s">
        <v>497</v>
      </c>
      <c r="G781" s="122">
        <v>202</v>
      </c>
      <c r="H781" s="122" t="s">
        <v>1191</v>
      </c>
      <c r="I781" s="123">
        <v>3000</v>
      </c>
      <c r="J781" t="str">
        <f>VLOOKUP(E781,SPESA!$J$5:$K$1293,2,0)</f>
        <v>SMALTIMENTO RIFIUTI SPECIALI</v>
      </c>
      <c r="K781">
        <f>VLOOKUP(E781,SPESA!$J$7:$AS$1293,36,0)</f>
        <v>3000</v>
      </c>
      <c r="L781" s="130">
        <f t="shared" si="25"/>
        <v>0</v>
      </c>
    </row>
    <row r="782" spans="1:12" hidden="1">
      <c r="A782" s="122" t="s">
        <v>1163</v>
      </c>
      <c r="B782" s="122" t="s">
        <v>1671</v>
      </c>
      <c r="C782" s="122">
        <v>127800</v>
      </c>
      <c r="D782" s="122">
        <v>71</v>
      </c>
      <c r="E782" s="122" t="str">
        <f t="shared" si="24"/>
        <v>127800/71</v>
      </c>
      <c r="F782" s="122" t="s">
        <v>498</v>
      </c>
      <c r="G782" s="122">
        <v>202</v>
      </c>
      <c r="H782" s="122" t="s">
        <v>1191</v>
      </c>
      <c r="I782" s="122">
        <v>0</v>
      </c>
      <c r="J782" t="str">
        <f>VLOOKUP(E782,SPESA!$J$5:$K$1293,2,0)</f>
        <v>F.P.V. SMALTIMENTO RIFIUTI SPECIALI</v>
      </c>
      <c r="K782">
        <f>VLOOKUP(E782,SPESA!$J$7:$AS$1293,36,0)</f>
        <v>0</v>
      </c>
      <c r="L782" s="130">
        <f t="shared" si="25"/>
        <v>0</v>
      </c>
    </row>
    <row r="783" spans="1:12">
      <c r="A783" s="122" t="s">
        <v>1163</v>
      </c>
      <c r="B783" s="122" t="s">
        <v>1673</v>
      </c>
      <c r="C783" s="122">
        <v>127901</v>
      </c>
      <c r="D783" s="122">
        <v>0</v>
      </c>
      <c r="E783" s="122" t="str">
        <f t="shared" si="24"/>
        <v>127901/0</v>
      </c>
      <c r="F783" s="122" t="s">
        <v>499</v>
      </c>
      <c r="G783" s="122">
        <v>353</v>
      </c>
      <c r="H783" s="122" t="s">
        <v>1292</v>
      </c>
      <c r="I783" s="123">
        <v>2250</v>
      </c>
      <c r="J783" t="str">
        <f>VLOOKUP(E783,SPESA!$J$5:$K$1293,2,0)</f>
        <v>GESTIONE PIATTAFORMA ECOLOGICA</v>
      </c>
      <c r="K783">
        <f>VLOOKUP(E783,SPESA!$J$7:$AS$1293,36,0)</f>
        <v>2250</v>
      </c>
      <c r="L783" s="130">
        <f t="shared" si="25"/>
        <v>0</v>
      </c>
    </row>
    <row r="784" spans="1:12" hidden="1">
      <c r="A784" s="122" t="s">
        <v>1163</v>
      </c>
      <c r="B784" s="122" t="s">
        <v>1671</v>
      </c>
      <c r="C784" s="122">
        <v>127901</v>
      </c>
      <c r="D784" s="122">
        <v>71</v>
      </c>
      <c r="E784" s="122" t="str">
        <f t="shared" si="24"/>
        <v>127901/71</v>
      </c>
      <c r="F784" s="122" t="s">
        <v>500</v>
      </c>
      <c r="G784" s="122">
        <v>353</v>
      </c>
      <c r="H784" s="122" t="s">
        <v>1292</v>
      </c>
      <c r="I784" s="122">
        <v>0</v>
      </c>
      <c r="J784" t="str">
        <f>VLOOKUP(E784,SPESA!$J$5:$K$1293,2,0)</f>
        <v>F.P.V. GESTIONE PIATTAFORMA ECOLOGICA</v>
      </c>
      <c r="K784">
        <f>VLOOKUP(E784,SPESA!$J$7:$AS$1293,36,0)</f>
        <v>0</v>
      </c>
      <c r="L784" s="130">
        <f t="shared" si="25"/>
        <v>0</v>
      </c>
    </row>
    <row r="785" spans="1:12" hidden="1">
      <c r="A785" s="122" t="s">
        <v>1163</v>
      </c>
      <c r="B785" s="122" t="s">
        <v>1672</v>
      </c>
      <c r="C785" s="122">
        <v>127910</v>
      </c>
      <c r="D785" s="122">
        <v>0</v>
      </c>
      <c r="E785" s="122" t="str">
        <f t="shared" si="24"/>
        <v>127910/0</v>
      </c>
      <c r="F785" s="122" t="s">
        <v>501</v>
      </c>
      <c r="G785" s="122">
        <v>202</v>
      </c>
      <c r="H785" s="122" t="s">
        <v>1191</v>
      </c>
      <c r="I785" s="122">
        <v>0</v>
      </c>
      <c r="J785" t="str">
        <f>VLOOKUP(E785,SPESA!$J$5:$K$1293,2,0)</f>
        <v>SPESE PER SMALTIMENTO RIFIUTI ABBANDONATI</v>
      </c>
      <c r="K785">
        <f>VLOOKUP(E785,SPESA!$J$7:$AS$1293,36,0)</f>
        <v>0</v>
      </c>
      <c r="L785" s="130">
        <f t="shared" si="25"/>
        <v>0</v>
      </c>
    </row>
    <row r="786" spans="1:12" hidden="1">
      <c r="A786" s="122" t="s">
        <v>1163</v>
      </c>
      <c r="B786" s="122" t="s">
        <v>1674</v>
      </c>
      <c r="C786" s="122">
        <v>127910</v>
      </c>
      <c r="D786" s="122">
        <v>71</v>
      </c>
      <c r="E786" s="122" t="str">
        <f t="shared" si="24"/>
        <v>127910/71</v>
      </c>
      <c r="F786" s="122" t="s">
        <v>1675</v>
      </c>
      <c r="G786" s="122">
        <v>202</v>
      </c>
      <c r="H786" s="122" t="s">
        <v>1191</v>
      </c>
      <c r="I786" s="122">
        <v>0</v>
      </c>
      <c r="J786" t="e">
        <f>VLOOKUP(E786,SPESA!$J$5:$K$1293,2,0)</f>
        <v>#N/A</v>
      </c>
      <c r="L786" s="130">
        <f t="shared" si="25"/>
        <v>0</v>
      </c>
    </row>
    <row r="787" spans="1:12">
      <c r="A787" s="122" t="s">
        <v>1163</v>
      </c>
      <c r="B787" s="122" t="s">
        <v>1676</v>
      </c>
      <c r="C787" s="122">
        <v>130100</v>
      </c>
      <c r="D787" s="122">
        <v>0</v>
      </c>
      <c r="E787" s="122" t="str">
        <f t="shared" si="24"/>
        <v>130100/0</v>
      </c>
      <c r="F787" s="122" t="s">
        <v>502</v>
      </c>
      <c r="G787" s="122">
        <v>202</v>
      </c>
      <c r="H787" s="122" t="s">
        <v>1191</v>
      </c>
      <c r="I787" s="123">
        <v>6998.74</v>
      </c>
      <c r="J787" t="str">
        <f>VLOOKUP(E787,SPESA!$J$5:$K$1293,2,0)</f>
        <v>ACQUISTO BENI DIVERSI VERDE PUBBLICO</v>
      </c>
      <c r="K787">
        <f>VLOOKUP(E787,SPESA!$J$7:$AS$1293,36,0)</f>
        <v>6998.74</v>
      </c>
      <c r="L787" s="130">
        <f t="shared" si="25"/>
        <v>0</v>
      </c>
    </row>
    <row r="788" spans="1:12" hidden="1">
      <c r="A788" s="122" t="s">
        <v>1163</v>
      </c>
      <c r="B788" s="122" t="s">
        <v>1677</v>
      </c>
      <c r="C788" s="122">
        <v>130100</v>
      </c>
      <c r="D788" s="122">
        <v>71</v>
      </c>
      <c r="E788" s="122" t="str">
        <f t="shared" si="24"/>
        <v>130100/71</v>
      </c>
      <c r="F788" s="122" t="s">
        <v>503</v>
      </c>
      <c r="G788" s="122">
        <v>202</v>
      </c>
      <c r="H788" s="122" t="s">
        <v>1191</v>
      </c>
      <c r="I788" s="122">
        <v>0</v>
      </c>
      <c r="J788" t="str">
        <f>VLOOKUP(E788,SPESA!$J$5:$K$1293,2,0)</f>
        <v>F.P.V. ACQUISTO BENI DIVERSI VERDE PUBBLICO</v>
      </c>
      <c r="K788">
        <f>VLOOKUP(E788,SPESA!$J$7:$AS$1293,36,0)</f>
        <v>0</v>
      </c>
      <c r="L788" s="130">
        <f t="shared" si="25"/>
        <v>0</v>
      </c>
    </row>
    <row r="789" spans="1:12">
      <c r="A789" s="122" t="s">
        <v>1163</v>
      </c>
      <c r="B789" s="122" t="s">
        <v>1678</v>
      </c>
      <c r="C789" s="122">
        <v>130110</v>
      </c>
      <c r="D789" s="122">
        <v>0</v>
      </c>
      <c r="E789" s="122" t="str">
        <f t="shared" si="24"/>
        <v>130110/0</v>
      </c>
      <c r="F789" s="122" t="s">
        <v>504</v>
      </c>
      <c r="G789" s="122">
        <v>202</v>
      </c>
      <c r="H789" s="122" t="s">
        <v>1191</v>
      </c>
      <c r="I789" s="122">
        <v>299.97000000000003</v>
      </c>
      <c r="J789" t="str">
        <f>VLOOKUP(E789,SPESA!$J$5:$K$1293,2,0)</f>
        <v>VESTIARIO</v>
      </c>
      <c r="K789">
        <f>VLOOKUP(E789,SPESA!$J$7:$AS$1293,36,0)</f>
        <v>299.97000000000003</v>
      </c>
      <c r="L789" s="130">
        <f t="shared" si="25"/>
        <v>0</v>
      </c>
    </row>
    <row r="790" spans="1:12" hidden="1">
      <c r="A790" s="122" t="s">
        <v>1163</v>
      </c>
      <c r="B790" s="122" t="s">
        <v>1679</v>
      </c>
      <c r="C790" s="122">
        <v>130110</v>
      </c>
      <c r="D790" s="122">
        <v>71</v>
      </c>
      <c r="E790" s="122" t="str">
        <f t="shared" si="24"/>
        <v>130110/71</v>
      </c>
      <c r="F790" s="122" t="s">
        <v>1680</v>
      </c>
      <c r="G790" s="122">
        <v>202</v>
      </c>
      <c r="H790" s="122" t="s">
        <v>1191</v>
      </c>
      <c r="I790" s="122">
        <v>0</v>
      </c>
      <c r="J790" t="e">
        <f>VLOOKUP(E790,SPESA!$J$5:$K$1293,2,0)</f>
        <v>#N/A</v>
      </c>
      <c r="L790" s="130">
        <f t="shared" si="25"/>
        <v>0</v>
      </c>
    </row>
    <row r="791" spans="1:12">
      <c r="A791" s="122" t="s">
        <v>1163</v>
      </c>
      <c r="B791" s="122" t="s">
        <v>1681</v>
      </c>
      <c r="C791" s="122">
        <v>130120</v>
      </c>
      <c r="D791" s="122">
        <v>0</v>
      </c>
      <c r="E791" s="122" t="str">
        <f t="shared" si="24"/>
        <v>130120/0</v>
      </c>
      <c r="F791" s="122" t="s">
        <v>505</v>
      </c>
      <c r="G791" s="122">
        <v>202</v>
      </c>
      <c r="H791" s="122" t="s">
        <v>1191</v>
      </c>
      <c r="I791" s="122">
        <v>919.3</v>
      </c>
      <c r="J791" t="str">
        <f>VLOOKUP(E791,SPESA!$J$5:$K$1293,2,0)</f>
        <v>ACQUISTO BENI - PIANTE NEONATI</v>
      </c>
      <c r="K791">
        <f>VLOOKUP(E791,SPESA!$J$7:$AS$1293,36,0)</f>
        <v>919.3</v>
      </c>
      <c r="L791" s="130">
        <f t="shared" si="25"/>
        <v>0</v>
      </c>
    </row>
    <row r="792" spans="1:12" hidden="1">
      <c r="A792" s="122" t="s">
        <v>1163</v>
      </c>
      <c r="B792" s="122" t="s">
        <v>1677</v>
      </c>
      <c r="C792" s="122">
        <v>130120</v>
      </c>
      <c r="D792" s="122">
        <v>71</v>
      </c>
      <c r="E792" s="122" t="str">
        <f t="shared" si="24"/>
        <v>130120/71</v>
      </c>
      <c r="F792" s="122" t="s">
        <v>506</v>
      </c>
      <c r="G792" s="122">
        <v>202</v>
      </c>
      <c r="H792" s="122" t="s">
        <v>1191</v>
      </c>
      <c r="I792" s="122">
        <v>0</v>
      </c>
      <c r="J792" t="str">
        <f>VLOOKUP(E792,SPESA!$J$5:$K$1293,2,0)</f>
        <v>F.P.V. ACQUISTO BENI - PIANTE NEONATI</v>
      </c>
      <c r="K792">
        <f>VLOOKUP(E792,SPESA!$J$7:$AS$1293,36,0)</f>
        <v>0</v>
      </c>
      <c r="L792" s="130">
        <f t="shared" si="25"/>
        <v>0</v>
      </c>
    </row>
    <row r="793" spans="1:12">
      <c r="A793" s="126" t="s">
        <v>1163</v>
      </c>
      <c r="B793" s="126" t="s">
        <v>1682</v>
      </c>
      <c r="C793" s="126">
        <v>130130</v>
      </c>
      <c r="D793" s="126">
        <v>0</v>
      </c>
      <c r="E793" s="126" t="str">
        <f t="shared" si="24"/>
        <v>130130/0</v>
      </c>
      <c r="F793" s="126" t="s">
        <v>1683</v>
      </c>
      <c r="G793" s="126">
        <v>202</v>
      </c>
      <c r="H793" s="126" t="s">
        <v>1191</v>
      </c>
      <c r="I793" s="127">
        <v>4148</v>
      </c>
      <c r="J793" t="str">
        <f>VLOOKUP(E793,SPESA!$J$5:$K$1293,2,0)</f>
        <v>SPESE PER SERVIZI MANUTENTIVI AIUOLE, STRADE E VERDE DA SPONSORIZZAZIONE</v>
      </c>
      <c r="K793">
        <f>VLOOKUP(E793,SPESA!$J$7:$AS$1293,36,0)</f>
        <v>4148</v>
      </c>
      <c r="L793" s="130">
        <f t="shared" si="25"/>
        <v>0</v>
      </c>
    </row>
    <row r="794" spans="1:12">
      <c r="A794" s="122" t="s">
        <v>1163</v>
      </c>
      <c r="B794" s="122" t="s">
        <v>1682</v>
      </c>
      <c r="C794" s="122">
        <v>130200</v>
      </c>
      <c r="D794" s="122">
        <v>0</v>
      </c>
      <c r="E794" s="122" t="str">
        <f t="shared" si="24"/>
        <v>130200/0</v>
      </c>
      <c r="F794" s="122" t="s">
        <v>507</v>
      </c>
      <c r="G794" s="122">
        <v>202</v>
      </c>
      <c r="H794" s="122" t="s">
        <v>1191</v>
      </c>
      <c r="I794" s="123">
        <v>90979</v>
      </c>
      <c r="J794" t="str">
        <f>VLOOKUP(E794,SPESA!$J$5:$K$1293,2,0)</f>
        <v>GESTIONE PARCHI GIARDINI - PRESTAZIONI DI SERVIZI</v>
      </c>
      <c r="K794">
        <f>VLOOKUP(E794,SPESA!$J$7:$AS$1293,36,0)</f>
        <v>90979</v>
      </c>
      <c r="L794" s="130">
        <f t="shared" si="25"/>
        <v>0</v>
      </c>
    </row>
    <row r="795" spans="1:12" hidden="1">
      <c r="A795" s="122" t="s">
        <v>1163</v>
      </c>
      <c r="B795" s="122" t="s">
        <v>1677</v>
      </c>
      <c r="C795" s="122">
        <v>130200</v>
      </c>
      <c r="D795" s="122">
        <v>71</v>
      </c>
      <c r="E795" s="122" t="str">
        <f t="shared" si="24"/>
        <v>130200/71</v>
      </c>
      <c r="F795" s="122" t="s">
        <v>508</v>
      </c>
      <c r="G795" s="122">
        <v>202</v>
      </c>
      <c r="H795" s="122" t="s">
        <v>1191</v>
      </c>
      <c r="I795" s="122">
        <v>0</v>
      </c>
      <c r="J795" t="str">
        <f>VLOOKUP(E795,SPESA!$J$5:$K$1293,2,0)</f>
        <v>F.P.V. GESTIONE PARCHI GIARDINI - PRESTAZIONI DI SERVIZI</v>
      </c>
      <c r="K795">
        <f>VLOOKUP(E795,SPESA!$J$7:$AS$1293,36,0)</f>
        <v>0</v>
      </c>
      <c r="L795" s="130">
        <f t="shared" si="25"/>
        <v>0</v>
      </c>
    </row>
    <row r="796" spans="1:12">
      <c r="A796" s="122" t="s">
        <v>1163</v>
      </c>
      <c r="B796" s="122" t="s">
        <v>1684</v>
      </c>
      <c r="C796" s="122">
        <v>130201</v>
      </c>
      <c r="D796" s="122">
        <v>0</v>
      </c>
      <c r="E796" s="122" t="str">
        <f t="shared" si="24"/>
        <v>130201/0</v>
      </c>
      <c r="F796" s="122" t="s">
        <v>509</v>
      </c>
      <c r="G796" s="122">
        <v>354</v>
      </c>
      <c r="H796" s="122" t="s">
        <v>1175</v>
      </c>
      <c r="I796" s="123">
        <v>6000</v>
      </c>
      <c r="J796" t="str">
        <f>VLOOKUP(E796,SPESA!$J$5:$K$1293,2,0)</f>
        <v>IRRIGAZIONE PARCHI</v>
      </c>
      <c r="K796">
        <f>VLOOKUP(E796,SPESA!$J$7:$AS$1293,36,0)</f>
        <v>6000</v>
      </c>
      <c r="L796" s="130">
        <f t="shared" si="25"/>
        <v>0</v>
      </c>
    </row>
    <row r="797" spans="1:12" hidden="1">
      <c r="A797" s="122" t="s">
        <v>1163</v>
      </c>
      <c r="B797" s="122" t="s">
        <v>1677</v>
      </c>
      <c r="C797" s="122">
        <v>130201</v>
      </c>
      <c r="D797" s="122">
        <v>71</v>
      </c>
      <c r="E797" s="122" t="str">
        <f t="shared" si="24"/>
        <v>130201/71</v>
      </c>
      <c r="F797" s="122" t="s">
        <v>510</v>
      </c>
      <c r="G797" s="122">
        <v>354</v>
      </c>
      <c r="H797" s="122" t="s">
        <v>1175</v>
      </c>
      <c r="I797" s="122">
        <v>0</v>
      </c>
      <c r="J797" t="str">
        <f>VLOOKUP(E797,SPESA!$J$5:$K$1293,2,0)</f>
        <v>F.P.V. IRRIGAZIONE PARCHI</v>
      </c>
      <c r="K797">
        <f>VLOOKUP(E797,SPESA!$J$7:$AS$1293,36,0)</f>
        <v>0</v>
      </c>
      <c r="L797" s="130">
        <f t="shared" si="25"/>
        <v>0</v>
      </c>
    </row>
    <row r="798" spans="1:12">
      <c r="A798" s="122" t="s">
        <v>1163</v>
      </c>
      <c r="B798" s="122" t="s">
        <v>1685</v>
      </c>
      <c r="C798" s="122">
        <v>130202</v>
      </c>
      <c r="D798" s="122">
        <v>0</v>
      </c>
      <c r="E798" s="122" t="str">
        <f t="shared" si="24"/>
        <v>130202/0</v>
      </c>
      <c r="F798" s="122" t="s">
        <v>511</v>
      </c>
      <c r="G798" s="122">
        <v>202</v>
      </c>
      <c r="H798" s="122" t="s">
        <v>1191</v>
      </c>
      <c r="I798" s="123">
        <v>1500</v>
      </c>
      <c r="J798" t="str">
        <f>VLOOKUP(E798,SPESA!$J$5:$K$1293,2,0)</f>
        <v>MANUTENZIONE ATTREZZATURE</v>
      </c>
      <c r="K798">
        <f>VLOOKUP(E798,SPESA!$J$7:$AS$1293,36,0)</f>
        <v>1500</v>
      </c>
      <c r="L798" s="130">
        <f t="shared" si="25"/>
        <v>0</v>
      </c>
    </row>
    <row r="799" spans="1:12" hidden="1">
      <c r="A799" s="122" t="s">
        <v>1163</v>
      </c>
      <c r="B799" s="122" t="s">
        <v>1677</v>
      </c>
      <c r="C799" s="122">
        <v>130202</v>
      </c>
      <c r="D799" s="122">
        <v>71</v>
      </c>
      <c r="E799" s="122" t="str">
        <f t="shared" si="24"/>
        <v>130202/71</v>
      </c>
      <c r="F799" s="122" t="s">
        <v>512</v>
      </c>
      <c r="G799" s="122">
        <v>202</v>
      </c>
      <c r="H799" s="122" t="s">
        <v>1191</v>
      </c>
      <c r="I799" s="122">
        <v>0</v>
      </c>
      <c r="J799" t="str">
        <f>VLOOKUP(E799,SPESA!$J$5:$K$1293,2,0)</f>
        <v>F.P.V. MANUTENZIONE ATTREZZATURE</v>
      </c>
      <c r="K799">
        <f>VLOOKUP(E799,SPESA!$J$7:$AS$1293,36,0)</f>
        <v>0</v>
      </c>
      <c r="L799" s="130">
        <f t="shared" si="25"/>
        <v>0</v>
      </c>
    </row>
    <row r="800" spans="1:12" hidden="1">
      <c r="A800" s="122" t="s">
        <v>1163</v>
      </c>
      <c r="B800" s="122" t="s">
        <v>1686</v>
      </c>
      <c r="C800" s="122">
        <v>130203</v>
      </c>
      <c r="D800" s="122">
        <v>0</v>
      </c>
      <c r="E800" s="122" t="str">
        <f t="shared" si="24"/>
        <v>130203/0</v>
      </c>
      <c r="F800" s="122" t="s">
        <v>513</v>
      </c>
      <c r="G800" s="122">
        <v>354</v>
      </c>
      <c r="H800" s="122" t="s">
        <v>1175</v>
      </c>
      <c r="I800" s="122">
        <v>0</v>
      </c>
      <c r="J800" t="str">
        <f>VLOOKUP(E800,SPESA!$J$5:$K$1293,2,0)</f>
        <v>ASSICURAZIONE ATTREZZATURE</v>
      </c>
      <c r="K800">
        <f>VLOOKUP(E800,SPESA!$J$7:$AS$1293,36,0)</f>
        <v>0</v>
      </c>
      <c r="L800" s="130">
        <f t="shared" si="25"/>
        <v>0</v>
      </c>
    </row>
    <row r="801" spans="1:12" hidden="1">
      <c r="A801" s="122" t="s">
        <v>1163</v>
      </c>
      <c r="B801" s="122" t="s">
        <v>1637</v>
      </c>
      <c r="C801" s="122">
        <v>130203</v>
      </c>
      <c r="D801" s="122">
        <v>71</v>
      </c>
      <c r="E801" s="122" t="str">
        <f t="shared" si="24"/>
        <v>130203/71</v>
      </c>
      <c r="F801" s="122" t="s">
        <v>514</v>
      </c>
      <c r="G801" s="122">
        <v>354</v>
      </c>
      <c r="H801" s="122" t="s">
        <v>1175</v>
      </c>
      <c r="I801" s="122">
        <v>0</v>
      </c>
      <c r="J801" t="str">
        <f>VLOOKUP(E801,SPESA!$J$5:$K$1293,2,0)</f>
        <v>F.P.V. ASSICURAZIONE ATTREZZATURE</v>
      </c>
      <c r="K801">
        <f>VLOOKUP(E801,SPESA!$J$7:$AS$1293,36,0)</f>
        <v>0</v>
      </c>
      <c r="L801" s="130">
        <f t="shared" si="25"/>
        <v>0</v>
      </c>
    </row>
    <row r="802" spans="1:12">
      <c r="A802" s="122" t="s">
        <v>1163</v>
      </c>
      <c r="B802" s="122" t="s">
        <v>1685</v>
      </c>
      <c r="C802" s="122">
        <v>130204</v>
      </c>
      <c r="D802" s="122">
        <v>1</v>
      </c>
      <c r="E802" s="122" t="str">
        <f t="shared" si="24"/>
        <v>130204/1</v>
      </c>
      <c r="F802" s="122" t="s">
        <v>515</v>
      </c>
      <c r="G802" s="122">
        <v>202</v>
      </c>
      <c r="H802" s="122" t="s">
        <v>1191</v>
      </c>
      <c r="I802" s="123">
        <v>2000</v>
      </c>
      <c r="J802" t="str">
        <f>VLOOKUP(E802,SPESA!$J$5:$K$1293,2,0)</f>
        <v>MANUTENZIONE TENSOSTRUTTURA DI VIA GALLARATE</v>
      </c>
      <c r="K802">
        <f>VLOOKUP(E802,SPESA!$J$7:$AS$1293,36,0)</f>
        <v>2000</v>
      </c>
      <c r="L802" s="130">
        <f t="shared" si="25"/>
        <v>0</v>
      </c>
    </row>
    <row r="803" spans="1:12">
      <c r="A803" s="122" t="s">
        <v>1163</v>
      </c>
      <c r="B803" s="122" t="s">
        <v>1685</v>
      </c>
      <c r="C803" s="122">
        <v>130204</v>
      </c>
      <c r="D803" s="122">
        <v>2</v>
      </c>
      <c r="E803" s="122" t="str">
        <f t="shared" si="24"/>
        <v>130204/2</v>
      </c>
      <c r="F803" s="122" t="s">
        <v>516</v>
      </c>
      <c r="G803" s="122">
        <v>202</v>
      </c>
      <c r="H803" s="122" t="s">
        <v>1191</v>
      </c>
      <c r="I803" s="123">
        <v>1900</v>
      </c>
      <c r="J803" t="str">
        <f>VLOOKUP(E803,SPESA!$J$5:$K$1293,2,0)</f>
        <v>UTENZE AREA FESTE E TENSOSTRUTTURA DI VIA GALLARATE</v>
      </c>
      <c r="K803">
        <f>VLOOKUP(E803,SPESA!$J$7:$AS$1293,36,0)</f>
        <v>1900</v>
      </c>
      <c r="L803" s="130">
        <f t="shared" si="25"/>
        <v>0</v>
      </c>
    </row>
    <row r="804" spans="1:12">
      <c r="A804" s="122" t="s">
        <v>1163</v>
      </c>
      <c r="B804" s="122" t="s">
        <v>1687</v>
      </c>
      <c r="C804" s="122">
        <v>130204</v>
      </c>
      <c r="D804" s="122">
        <v>6</v>
      </c>
      <c r="E804" s="122" t="str">
        <f t="shared" si="24"/>
        <v>130204/6</v>
      </c>
      <c r="F804" s="122" t="s">
        <v>1688</v>
      </c>
      <c r="G804" s="122">
        <v>202</v>
      </c>
      <c r="H804" s="122" t="s">
        <v>1191</v>
      </c>
      <c r="I804" s="123">
        <v>1642</v>
      </c>
      <c r="J804" t="str">
        <f>VLOOKUP(E804,SPESA!$J$5:$K$1293,2,0)</f>
        <v xml:space="preserve">SPESE PULIZIA MONOBLOCCO AREA FESTE   </v>
      </c>
      <c r="K804">
        <f>VLOOKUP(E804,SPESA!$J$7:$AS$1293,36,0)</f>
        <v>1642</v>
      </c>
      <c r="L804" s="130">
        <f t="shared" si="25"/>
        <v>0</v>
      </c>
    </row>
    <row r="805" spans="1:12" hidden="1">
      <c r="A805" s="122" t="s">
        <v>1163</v>
      </c>
      <c r="B805" s="122" t="s">
        <v>1677</v>
      </c>
      <c r="C805" s="122">
        <v>130204</v>
      </c>
      <c r="D805" s="122">
        <v>51</v>
      </c>
      <c r="E805" s="122" t="str">
        <f t="shared" si="24"/>
        <v>130204/51</v>
      </c>
      <c r="F805" s="122" t="s">
        <v>517</v>
      </c>
      <c r="G805" s="122">
        <v>202</v>
      </c>
      <c r="H805" s="122" t="s">
        <v>1191</v>
      </c>
      <c r="I805" s="122">
        <v>0</v>
      </c>
      <c r="J805" t="str">
        <f>VLOOKUP(E805,SPESA!$J$5:$K$1293,2,0)</f>
        <v>F.P.V. MANUTENZIONE TENSOSTRUTTURA DI VIA GALLARATE</v>
      </c>
      <c r="K805">
        <f>VLOOKUP(E805,SPESA!$J$7:$AS$1293,36,0)</f>
        <v>0</v>
      </c>
      <c r="L805" s="130">
        <f t="shared" si="25"/>
        <v>0</v>
      </c>
    </row>
    <row r="806" spans="1:12" hidden="1">
      <c r="A806" s="122" t="s">
        <v>1163</v>
      </c>
      <c r="B806" s="122" t="s">
        <v>1677</v>
      </c>
      <c r="C806" s="122">
        <v>130204</v>
      </c>
      <c r="D806" s="122">
        <v>52</v>
      </c>
      <c r="E806" s="122" t="str">
        <f t="shared" si="24"/>
        <v>130204/52</v>
      </c>
      <c r="F806" s="122" t="s">
        <v>518</v>
      </c>
      <c r="G806" s="122">
        <v>202</v>
      </c>
      <c r="H806" s="122" t="s">
        <v>1191</v>
      </c>
      <c r="I806" s="122">
        <v>0</v>
      </c>
      <c r="J806" t="str">
        <f>VLOOKUP(E806,SPESA!$J$5:$K$1293,2,0)</f>
        <v>F.P.V. UTENZE AREA FESTE E TENSOSTRUTTURA DI VIA GALLARATE</v>
      </c>
      <c r="K806">
        <f>VLOOKUP(E806,SPESA!$J$7:$AS$1293,36,0)</f>
        <v>0</v>
      </c>
      <c r="L806" s="130">
        <f t="shared" si="25"/>
        <v>0</v>
      </c>
    </row>
    <row r="807" spans="1:12" hidden="1">
      <c r="A807" s="122" t="s">
        <v>1163</v>
      </c>
      <c r="B807" s="122" t="s">
        <v>1679</v>
      </c>
      <c r="C807" s="122">
        <v>130204</v>
      </c>
      <c r="D807" s="122">
        <v>56</v>
      </c>
      <c r="E807" s="122" t="str">
        <f t="shared" si="24"/>
        <v>130204/56</v>
      </c>
      <c r="F807" s="122" t="s">
        <v>1689</v>
      </c>
      <c r="G807" s="122">
        <v>202</v>
      </c>
      <c r="H807" s="122" t="s">
        <v>1191</v>
      </c>
      <c r="I807" s="122">
        <v>0</v>
      </c>
      <c r="J807" t="e">
        <f>VLOOKUP(E807,SPESA!$J$5:$K$1293,2,0)</f>
        <v>#N/A</v>
      </c>
      <c r="L807" s="130">
        <f t="shared" si="25"/>
        <v>0</v>
      </c>
    </row>
    <row r="808" spans="1:12" hidden="1">
      <c r="A808" s="122" t="s">
        <v>1163</v>
      </c>
      <c r="B808" s="122" t="s">
        <v>1682</v>
      </c>
      <c r="C808" s="122">
        <v>130205</v>
      </c>
      <c r="D808" s="122">
        <v>0</v>
      </c>
      <c r="E808" s="122" t="str">
        <f t="shared" si="24"/>
        <v>130205/0</v>
      </c>
      <c r="F808" s="122" t="s">
        <v>1690</v>
      </c>
      <c r="G808" s="122">
        <v>202</v>
      </c>
      <c r="H808" s="122" t="s">
        <v>1191</v>
      </c>
      <c r="I808" s="122">
        <v>0</v>
      </c>
      <c r="J808" t="str">
        <f>VLOOKUP(E808,SPESA!$J$5:$K$1293,2,0)</f>
        <v xml:space="preserve"> SEPESE VARIE CONNESSIONE ECOLOGICA PARCO DEL ROCCOLO </v>
      </c>
      <c r="K808">
        <f>VLOOKUP(E808,SPESA!$J$7:$AS$1293,36,0)</f>
        <v>0</v>
      </c>
      <c r="L808" s="130">
        <f t="shared" si="25"/>
        <v>0</v>
      </c>
    </row>
    <row r="809" spans="1:12" hidden="1">
      <c r="A809" s="122" t="s">
        <v>1163</v>
      </c>
      <c r="B809" s="122" t="s">
        <v>1677</v>
      </c>
      <c r="C809" s="122">
        <v>130205</v>
      </c>
      <c r="D809" s="122">
        <v>71</v>
      </c>
      <c r="E809" s="122" t="str">
        <f t="shared" si="24"/>
        <v>130205/71</v>
      </c>
      <c r="F809" s="122" t="s">
        <v>1691</v>
      </c>
      <c r="G809" s="122">
        <v>202</v>
      </c>
      <c r="H809" s="122" t="s">
        <v>1191</v>
      </c>
      <c r="I809" s="122">
        <v>0</v>
      </c>
      <c r="J809" t="str">
        <f>VLOOKUP(E809,SPESA!$J$5:$K$1293,2,0)</f>
        <v xml:space="preserve">F.P.V. SEPESE VARIE CONNESSIONE ECOLOGICA PARCO DEL ROCCOLO </v>
      </c>
      <c r="K809">
        <f>VLOOKUP(E809,SPESA!$J$7:$AS$1293,36,0)</f>
        <v>0</v>
      </c>
      <c r="L809" s="130">
        <f t="shared" si="25"/>
        <v>0</v>
      </c>
    </row>
    <row r="810" spans="1:12">
      <c r="A810" s="122" t="s">
        <v>1163</v>
      </c>
      <c r="B810" s="122" t="s">
        <v>1692</v>
      </c>
      <c r="C810" s="122">
        <v>130210</v>
      </c>
      <c r="D810" s="122">
        <v>0</v>
      </c>
      <c r="E810" s="122" t="str">
        <f t="shared" si="24"/>
        <v>130210/0</v>
      </c>
      <c r="F810" s="122" t="s">
        <v>519</v>
      </c>
      <c r="G810" s="122">
        <v>350</v>
      </c>
      <c r="H810" s="122" t="s">
        <v>1178</v>
      </c>
      <c r="I810" s="123">
        <v>1106.25</v>
      </c>
      <c r="J810" t="str">
        <f>VLOOKUP(E810,SPESA!$J$5:$K$1293,2,0)</f>
        <v>PARCO AGRICOLO SUD MILANO</v>
      </c>
      <c r="K810">
        <f>VLOOKUP(E810,SPESA!$J$7:$AS$1293,36,0)</f>
        <v>1106.25</v>
      </c>
      <c r="L810" s="130">
        <f t="shared" si="25"/>
        <v>0</v>
      </c>
    </row>
    <row r="811" spans="1:12" hidden="1">
      <c r="A811" s="122" t="s">
        <v>1163</v>
      </c>
      <c r="B811" s="122" t="s">
        <v>1677</v>
      </c>
      <c r="C811" s="122">
        <v>130210</v>
      </c>
      <c r="D811" s="122">
        <v>71</v>
      </c>
      <c r="E811" s="122" t="str">
        <f t="shared" si="24"/>
        <v>130210/71</v>
      </c>
      <c r="F811" s="122" t="s">
        <v>520</v>
      </c>
      <c r="G811" s="122">
        <v>350</v>
      </c>
      <c r="H811" s="122" t="s">
        <v>1178</v>
      </c>
      <c r="I811" s="122">
        <v>0</v>
      </c>
      <c r="J811" t="str">
        <f>VLOOKUP(E811,SPESA!$J$5:$K$1293,2,0)</f>
        <v>F.P.V. PARCO AGRICOLO SUD MILANO</v>
      </c>
      <c r="K811">
        <f>VLOOKUP(E811,SPESA!$J$7:$AS$1293,36,0)</f>
        <v>0</v>
      </c>
      <c r="L811" s="130">
        <f t="shared" si="25"/>
        <v>0</v>
      </c>
    </row>
    <row r="812" spans="1:12">
      <c r="A812" s="122" t="s">
        <v>1163</v>
      </c>
      <c r="B812" s="122" t="s">
        <v>1693</v>
      </c>
      <c r="C812" s="122">
        <v>130500</v>
      </c>
      <c r="D812" s="122">
        <v>0</v>
      </c>
      <c r="E812" s="122" t="str">
        <f t="shared" si="24"/>
        <v>130500/0</v>
      </c>
      <c r="F812" s="122" t="s">
        <v>521</v>
      </c>
      <c r="G812" s="122">
        <v>350</v>
      </c>
      <c r="H812" s="122" t="s">
        <v>1178</v>
      </c>
      <c r="I812" s="123">
        <v>3194</v>
      </c>
      <c r="J812" t="str">
        <f>VLOOKUP(E812,SPESA!$J$5:$K$1293,2,0)</f>
        <v>INTERESSI PASSIVI PARCHI</v>
      </c>
      <c r="K812">
        <f>VLOOKUP(E812,SPESA!$J$7:$AS$1293,36,0)</f>
        <v>3194</v>
      </c>
      <c r="L812" s="130">
        <f t="shared" si="25"/>
        <v>0</v>
      </c>
    </row>
    <row r="813" spans="1:12" hidden="1">
      <c r="A813" s="122" t="s">
        <v>1163</v>
      </c>
      <c r="B813" s="122" t="s">
        <v>1679</v>
      </c>
      <c r="C813" s="122">
        <v>130500</v>
      </c>
      <c r="D813" s="122">
        <v>71</v>
      </c>
      <c r="E813" s="122" t="str">
        <f t="shared" si="24"/>
        <v>130500/71</v>
      </c>
      <c r="F813" s="122" t="s">
        <v>1694</v>
      </c>
      <c r="G813" s="122">
        <v>350</v>
      </c>
      <c r="H813" s="122" t="s">
        <v>1178</v>
      </c>
      <c r="I813" s="122">
        <v>0</v>
      </c>
      <c r="J813" t="e">
        <f>VLOOKUP(E813,SPESA!$J$5:$K$1293,2,0)</f>
        <v>#N/A</v>
      </c>
      <c r="L813" s="130">
        <f t="shared" si="25"/>
        <v>0</v>
      </c>
    </row>
    <row r="814" spans="1:12">
      <c r="A814" s="122" t="s">
        <v>1163</v>
      </c>
      <c r="B814" s="122" t="s">
        <v>1685</v>
      </c>
      <c r="C814" s="122">
        <v>130560</v>
      </c>
      <c r="D814" s="122">
        <v>0</v>
      </c>
      <c r="E814" s="122" t="str">
        <f t="shared" si="24"/>
        <v>130560/0</v>
      </c>
      <c r="F814" s="122" t="s">
        <v>522</v>
      </c>
      <c r="G814" s="122">
        <v>202</v>
      </c>
      <c r="H814" s="122" t="s">
        <v>1191</v>
      </c>
      <c r="I814" s="123">
        <v>5000</v>
      </c>
      <c r="J814" t="str">
        <f>VLOOKUP(E814,SPESA!$J$5:$K$1293,2,0)</f>
        <v>ONERI STRAORDINARI DELLA GESTIONE CORRENTE MANUTENZIONE PARCHI</v>
      </c>
      <c r="K814">
        <f>VLOOKUP(E814,SPESA!$J$7:$AS$1293,36,0)</f>
        <v>5000</v>
      </c>
      <c r="L814" s="130">
        <f t="shared" si="25"/>
        <v>0</v>
      </c>
    </row>
    <row r="815" spans="1:12" hidden="1">
      <c r="A815" s="122" t="s">
        <v>1163</v>
      </c>
      <c r="B815" s="122" t="s">
        <v>1677</v>
      </c>
      <c r="C815" s="122">
        <v>130560</v>
      </c>
      <c r="D815" s="122">
        <v>71</v>
      </c>
      <c r="E815" s="122" t="str">
        <f t="shared" si="24"/>
        <v>130560/71</v>
      </c>
      <c r="F815" s="122" t="s">
        <v>523</v>
      </c>
      <c r="G815" s="122">
        <v>202</v>
      </c>
      <c r="H815" s="122" t="s">
        <v>1191</v>
      </c>
      <c r="I815" s="122">
        <v>0</v>
      </c>
      <c r="J815" t="str">
        <f>VLOOKUP(E815,SPESA!$J$5:$K$1293,2,0)</f>
        <v>F.P.V. ONERI STRAORDINARI DELLA GESTIONE CORRENTE MANUTENZIONE PARCHI</v>
      </c>
      <c r="K815">
        <f>VLOOKUP(E815,SPESA!$J$7:$AS$1293,36,0)</f>
        <v>0</v>
      </c>
      <c r="L815" s="130">
        <f t="shared" si="25"/>
        <v>0</v>
      </c>
    </row>
    <row r="816" spans="1:12">
      <c r="A816" s="122" t="s">
        <v>1163</v>
      </c>
      <c r="B816" s="122" t="s">
        <v>1695</v>
      </c>
      <c r="C816" s="122">
        <v>134120</v>
      </c>
      <c r="D816" s="122">
        <v>0</v>
      </c>
      <c r="E816" s="122" t="str">
        <f t="shared" si="24"/>
        <v>134120/0</v>
      </c>
      <c r="F816" s="122" t="s">
        <v>524</v>
      </c>
      <c r="G816" s="122">
        <v>400</v>
      </c>
      <c r="H816" s="122" t="s">
        <v>1220</v>
      </c>
      <c r="I816" s="123">
        <v>8470</v>
      </c>
      <c r="J816" t="str">
        <f>VLOOKUP(E816,SPESA!$J$5:$K$1293,2,0)</f>
        <v>GESTIONE SPAZIO FAMIGLIA</v>
      </c>
      <c r="K816">
        <f>VLOOKUP(E816,SPESA!$J$7:$AS$1293,36,0)</f>
        <v>8470</v>
      </c>
      <c r="L816" s="130">
        <f t="shared" si="25"/>
        <v>0</v>
      </c>
    </row>
    <row r="817" spans="1:12" hidden="1">
      <c r="A817" s="122" t="s">
        <v>1163</v>
      </c>
      <c r="B817" s="122" t="s">
        <v>1696</v>
      </c>
      <c r="C817" s="122">
        <v>134120</v>
      </c>
      <c r="D817" s="122">
        <v>71</v>
      </c>
      <c r="E817" s="122" t="str">
        <f t="shared" si="24"/>
        <v>134120/71</v>
      </c>
      <c r="F817" s="122" t="s">
        <v>525</v>
      </c>
      <c r="G817" s="122">
        <v>400</v>
      </c>
      <c r="H817" s="122" t="s">
        <v>1220</v>
      </c>
      <c r="I817" s="122">
        <v>0</v>
      </c>
      <c r="J817" t="str">
        <f>VLOOKUP(E817,SPESA!$J$5:$K$1293,2,0)</f>
        <v>F.P.V. GESTIONE SPAZIO FAMIGLIA</v>
      </c>
      <c r="K817">
        <f>VLOOKUP(E817,SPESA!$J$7:$AS$1293,36,0)</f>
        <v>0</v>
      </c>
      <c r="L817" s="130">
        <f t="shared" si="25"/>
        <v>0</v>
      </c>
    </row>
    <row r="818" spans="1:12">
      <c r="A818" s="122" t="s">
        <v>1163</v>
      </c>
      <c r="B818" s="122" t="s">
        <v>1695</v>
      </c>
      <c r="C818" s="122">
        <v>134160</v>
      </c>
      <c r="D818" s="122">
        <v>0</v>
      </c>
      <c r="E818" s="122" t="str">
        <f t="shared" si="24"/>
        <v>134160/0</v>
      </c>
      <c r="F818" s="122" t="s">
        <v>526</v>
      </c>
      <c r="G818" s="122">
        <v>400</v>
      </c>
      <c r="H818" s="122" t="s">
        <v>1220</v>
      </c>
      <c r="I818" s="123">
        <v>1000</v>
      </c>
      <c r="J818" t="str">
        <f>VLOOKUP(E818,SPESA!$J$5:$K$1293,2,0)</f>
        <v>SPESE DI GESTIONE ASILO NIDO COMUNALE</v>
      </c>
      <c r="K818">
        <f>VLOOKUP(E818,SPESA!$J$7:$AS$1293,36,0)</f>
        <v>1000</v>
      </c>
      <c r="L818" s="130">
        <f t="shared" si="25"/>
        <v>0</v>
      </c>
    </row>
    <row r="819" spans="1:12" hidden="1">
      <c r="A819" s="122" t="s">
        <v>1163</v>
      </c>
      <c r="B819" s="122" t="s">
        <v>1696</v>
      </c>
      <c r="C819" s="122">
        <v>134160</v>
      </c>
      <c r="D819" s="122">
        <v>71</v>
      </c>
      <c r="E819" s="122" t="str">
        <f t="shared" si="24"/>
        <v>134160/71</v>
      </c>
      <c r="F819" s="122" t="s">
        <v>527</v>
      </c>
      <c r="G819" s="122">
        <v>400</v>
      </c>
      <c r="H819" s="122" t="s">
        <v>1220</v>
      </c>
      <c r="I819" s="122">
        <v>0</v>
      </c>
      <c r="J819" t="str">
        <f>VLOOKUP(E819,SPESA!$J$5:$K$1293,2,0)</f>
        <v>F.P.V. SPESE DI GESTIONE ASILO NIDO COMUNALE</v>
      </c>
      <c r="K819">
        <f>VLOOKUP(E819,SPESA!$J$7:$AS$1293,36,0)</f>
        <v>0</v>
      </c>
      <c r="L819" s="130">
        <f t="shared" si="25"/>
        <v>0</v>
      </c>
    </row>
    <row r="820" spans="1:12">
      <c r="A820" s="122" t="s">
        <v>1163</v>
      </c>
      <c r="B820" s="122" t="s">
        <v>1697</v>
      </c>
      <c r="C820" s="122">
        <v>135100</v>
      </c>
      <c r="D820" s="122">
        <v>0</v>
      </c>
      <c r="E820" s="122" t="str">
        <f t="shared" si="24"/>
        <v>135100/0</v>
      </c>
      <c r="F820" s="122" t="s">
        <v>528</v>
      </c>
      <c r="G820" s="122">
        <v>400</v>
      </c>
      <c r="H820" s="122" t="s">
        <v>1220</v>
      </c>
      <c r="I820" s="123">
        <v>65812</v>
      </c>
      <c r="J820" t="str">
        <f>VLOOKUP(E820,SPESA!$J$5:$K$1293,2,0)</f>
        <v>CONTRIBUTO COPERTURA RETTE ASILO NIDO</v>
      </c>
      <c r="K820">
        <f>VLOOKUP(E820,SPESA!$J$7:$AS$1293,36,0)</f>
        <v>65812</v>
      </c>
      <c r="L820" s="130">
        <f t="shared" si="25"/>
        <v>0</v>
      </c>
    </row>
    <row r="821" spans="1:12" hidden="1">
      <c r="A821" s="122" t="s">
        <v>1163</v>
      </c>
      <c r="B821" s="122" t="s">
        <v>1698</v>
      </c>
      <c r="C821" s="122">
        <v>135100</v>
      </c>
      <c r="D821" s="122">
        <v>71</v>
      </c>
      <c r="E821" s="122" t="str">
        <f t="shared" si="24"/>
        <v>135100/71</v>
      </c>
      <c r="F821" s="122" t="s">
        <v>1699</v>
      </c>
      <c r="G821" s="122">
        <v>400</v>
      </c>
      <c r="H821" s="122" t="s">
        <v>1220</v>
      </c>
      <c r="I821" s="122">
        <v>0</v>
      </c>
      <c r="J821" t="e">
        <f>VLOOKUP(E821,SPESA!$J$5:$K$1293,2,0)</f>
        <v>#N/A</v>
      </c>
      <c r="L821" s="130">
        <f t="shared" si="25"/>
        <v>0</v>
      </c>
    </row>
    <row r="822" spans="1:12">
      <c r="A822" s="122" t="s">
        <v>1163</v>
      </c>
      <c r="B822" s="122" t="s">
        <v>1697</v>
      </c>
      <c r="C822" s="122">
        <v>135101</v>
      </c>
      <c r="D822" s="122">
        <v>0</v>
      </c>
      <c r="E822" s="122" t="str">
        <f t="shared" si="24"/>
        <v>135101/0</v>
      </c>
      <c r="F822" s="122" t="s">
        <v>529</v>
      </c>
      <c r="G822" s="122">
        <v>400</v>
      </c>
      <c r="H822" s="122" t="s">
        <v>1220</v>
      </c>
      <c r="I822" s="123">
        <v>105000</v>
      </c>
      <c r="J822" t="str">
        <f>VLOOKUP(E822,SPESA!$J$5:$K$1293,2,0)</f>
        <v>COPERTURA COSTO SOCIALE ASILO COMUNALE</v>
      </c>
      <c r="K822">
        <f>VLOOKUP(E822,SPESA!$J$7:$AS$1293,36,0)</f>
        <v>105000</v>
      </c>
      <c r="L822" s="130">
        <f t="shared" si="25"/>
        <v>0</v>
      </c>
    </row>
    <row r="823" spans="1:12" hidden="1">
      <c r="A823" s="122" t="s">
        <v>1163</v>
      </c>
      <c r="B823" s="122" t="s">
        <v>1696</v>
      </c>
      <c r="C823" s="122">
        <v>135101</v>
      </c>
      <c r="D823" s="122">
        <v>71</v>
      </c>
      <c r="E823" s="122" t="str">
        <f t="shared" si="24"/>
        <v>135101/71</v>
      </c>
      <c r="F823" s="122" t="s">
        <v>530</v>
      </c>
      <c r="G823" s="122">
        <v>400</v>
      </c>
      <c r="H823" s="122" t="s">
        <v>1220</v>
      </c>
      <c r="I823" s="122">
        <v>0</v>
      </c>
      <c r="J823" t="str">
        <f>VLOOKUP(E823,SPESA!$J$5:$K$1293,2,0)</f>
        <v>F.P.V. COPERTURA COSTO SOCIALE ASILO COMUNALE</v>
      </c>
      <c r="K823">
        <f>VLOOKUP(E823,SPESA!$J$7:$AS$1293,36,0)</f>
        <v>0</v>
      </c>
      <c r="L823" s="130">
        <f t="shared" si="25"/>
        <v>0</v>
      </c>
    </row>
    <row r="824" spans="1:12" hidden="1">
      <c r="A824" s="122" t="s">
        <v>1163</v>
      </c>
      <c r="B824" s="122" t="s">
        <v>1697</v>
      </c>
      <c r="C824" s="122">
        <v>135102</v>
      </c>
      <c r="D824" s="122">
        <v>0</v>
      </c>
      <c r="E824" s="122" t="str">
        <f t="shared" si="24"/>
        <v>135102/0</v>
      </c>
      <c r="F824" s="122" t="s">
        <v>531</v>
      </c>
      <c r="G824" s="122">
        <v>400</v>
      </c>
      <c r="H824" s="122" t="s">
        <v>1220</v>
      </c>
      <c r="I824" s="122">
        <v>0</v>
      </c>
      <c r="J824" t="str">
        <f>VLOOKUP(E824,SPESA!$J$5:$K$1293,2,0)</f>
        <v>CONTRIBUTO DI GESTIONE ASILO NIDO (TRASFERIMENTO REGIONALE)</v>
      </c>
      <c r="K824">
        <f>VLOOKUP(E824,SPESA!$J$7:$AS$1293,36,0)</f>
        <v>0</v>
      </c>
      <c r="L824" s="130">
        <f t="shared" si="25"/>
        <v>0</v>
      </c>
    </row>
    <row r="825" spans="1:12" hidden="1">
      <c r="A825" s="122" t="s">
        <v>1163</v>
      </c>
      <c r="B825" s="122" t="s">
        <v>1698</v>
      </c>
      <c r="C825" s="122">
        <v>135102</v>
      </c>
      <c r="D825" s="122">
        <v>71</v>
      </c>
      <c r="E825" s="122" t="str">
        <f t="shared" si="24"/>
        <v>135102/71</v>
      </c>
      <c r="F825" s="122" t="s">
        <v>1700</v>
      </c>
      <c r="G825" s="122">
        <v>400</v>
      </c>
      <c r="H825" s="122" t="s">
        <v>1220</v>
      </c>
      <c r="I825" s="122">
        <v>0</v>
      </c>
      <c r="J825" t="e">
        <f>VLOOKUP(E825,SPESA!$J$5:$K$1293,2,0)</f>
        <v>#N/A</v>
      </c>
      <c r="L825" s="130">
        <f t="shared" si="25"/>
        <v>0</v>
      </c>
    </row>
    <row r="826" spans="1:12" hidden="1">
      <c r="A826" s="122" t="s">
        <v>1163</v>
      </c>
      <c r="B826" s="122" t="s">
        <v>1697</v>
      </c>
      <c r="C826" s="122">
        <v>135103</v>
      </c>
      <c r="D826" s="122">
        <v>0</v>
      </c>
      <c r="E826" s="122" t="str">
        <f t="shared" si="24"/>
        <v>135103/0</v>
      </c>
      <c r="F826" s="122" t="s">
        <v>532</v>
      </c>
      <c r="G826" s="122">
        <v>400</v>
      </c>
      <c r="H826" s="122" t="s">
        <v>1220</v>
      </c>
      <c r="I826" s="122">
        <v>0</v>
      </c>
      <c r="J826" t="str">
        <f>VLOOKUP(E826,SPESA!$J$5:$K$1293,2,0)</f>
        <v>COPERTURA DISAVANZO DI ESERCIZIO GESTIONE ASILO NIDO</v>
      </c>
      <c r="K826">
        <f>VLOOKUP(E826,SPESA!$J$7:$AS$1293,36,0)</f>
        <v>0</v>
      </c>
      <c r="L826" s="130">
        <f t="shared" si="25"/>
        <v>0</v>
      </c>
    </row>
    <row r="827" spans="1:12" hidden="1">
      <c r="A827" s="122" t="s">
        <v>1163</v>
      </c>
      <c r="B827" s="122" t="s">
        <v>1698</v>
      </c>
      <c r="C827" s="122">
        <v>135103</v>
      </c>
      <c r="D827" s="122">
        <v>71</v>
      </c>
      <c r="E827" s="122" t="str">
        <f t="shared" si="24"/>
        <v>135103/71</v>
      </c>
      <c r="F827" s="122" t="s">
        <v>1701</v>
      </c>
      <c r="G827" s="122">
        <v>400</v>
      </c>
      <c r="H827" s="122" t="s">
        <v>1220</v>
      </c>
      <c r="I827" s="122">
        <v>0</v>
      </c>
      <c r="J827" t="e">
        <f>VLOOKUP(E827,SPESA!$J$5:$K$1293,2,0)</f>
        <v>#N/A</v>
      </c>
      <c r="L827" s="130">
        <f t="shared" si="25"/>
        <v>0</v>
      </c>
    </row>
    <row r="828" spans="1:12" hidden="1">
      <c r="A828" s="122" t="s">
        <v>1163</v>
      </c>
      <c r="B828" s="122" t="s">
        <v>1702</v>
      </c>
      <c r="C828" s="122">
        <v>135310</v>
      </c>
      <c r="D828" s="122">
        <v>0</v>
      </c>
      <c r="E828" s="122" t="str">
        <f t="shared" si="24"/>
        <v>135310/0</v>
      </c>
      <c r="F828" s="122" t="s">
        <v>533</v>
      </c>
      <c r="G828" s="122">
        <v>400</v>
      </c>
      <c r="H828" s="122" t="s">
        <v>1220</v>
      </c>
      <c r="I828" s="122">
        <v>0</v>
      </c>
      <c r="J828" t="str">
        <f>VLOOKUP(E828,SPESA!$J$5:$K$1293,2,0)</f>
        <v>ONERI STRAORDINARI GESTIONE CORRENTE GESTIONE ASILO NIDO</v>
      </c>
      <c r="K828">
        <f>VLOOKUP(E828,SPESA!$J$7:$AS$1293,36,0)</f>
        <v>0</v>
      </c>
      <c r="L828" s="130">
        <f t="shared" si="25"/>
        <v>0</v>
      </c>
    </row>
    <row r="829" spans="1:12" hidden="1">
      <c r="A829" s="122" t="s">
        <v>1163</v>
      </c>
      <c r="B829" s="122" t="s">
        <v>1698</v>
      </c>
      <c r="C829" s="122">
        <v>135310</v>
      </c>
      <c r="D829" s="122">
        <v>71</v>
      </c>
      <c r="E829" s="122" t="str">
        <f t="shared" si="24"/>
        <v>135310/71</v>
      </c>
      <c r="F829" s="122" t="s">
        <v>1703</v>
      </c>
      <c r="G829" s="122">
        <v>400</v>
      </c>
      <c r="H829" s="122" t="s">
        <v>1220</v>
      </c>
      <c r="I829" s="122">
        <v>0</v>
      </c>
      <c r="J829" t="e">
        <f>VLOOKUP(E829,SPESA!$J$5:$K$1293,2,0)</f>
        <v>#N/A</v>
      </c>
      <c r="L829" s="130">
        <f t="shared" si="25"/>
        <v>0</v>
      </c>
    </row>
    <row r="830" spans="1:12">
      <c r="A830" s="122" t="s">
        <v>1163</v>
      </c>
      <c r="B830" s="122" t="s">
        <v>1704</v>
      </c>
      <c r="C830" s="122">
        <v>139801</v>
      </c>
      <c r="D830" s="122">
        <v>0</v>
      </c>
      <c r="E830" s="122" t="str">
        <f t="shared" si="24"/>
        <v>139801/0</v>
      </c>
      <c r="F830" s="122" t="s">
        <v>204</v>
      </c>
      <c r="G830" s="122">
        <v>351</v>
      </c>
      <c r="H830" s="122" t="s">
        <v>1170</v>
      </c>
      <c r="I830" s="123">
        <v>66082.649999999994</v>
      </c>
      <c r="J830" t="str">
        <f>VLOOKUP(E830,SPESA!$J$5:$K$1293,2,0)</f>
        <v>STIPENDI ED ASSEGNI FISSI AL PERSONALE</v>
      </c>
      <c r="K830">
        <f>VLOOKUP(E830,SPESA!$J$7:$AS$1293,36,0)</f>
        <v>66082.649999999994</v>
      </c>
      <c r="L830" s="130">
        <f t="shared" si="25"/>
        <v>0</v>
      </c>
    </row>
    <row r="831" spans="1:12" hidden="1">
      <c r="A831" s="122" t="s">
        <v>1163</v>
      </c>
      <c r="B831" s="122" t="s">
        <v>1705</v>
      </c>
      <c r="C831" s="122">
        <v>139801</v>
      </c>
      <c r="D831" s="122">
        <v>71</v>
      </c>
      <c r="E831" s="122" t="str">
        <f t="shared" si="24"/>
        <v>139801/71</v>
      </c>
      <c r="F831" s="122" t="s">
        <v>205</v>
      </c>
      <c r="G831" s="122">
        <v>351</v>
      </c>
      <c r="H831" s="122" t="s">
        <v>1170</v>
      </c>
      <c r="I831" s="122">
        <v>0</v>
      </c>
      <c r="J831" t="str">
        <f>VLOOKUP(E831,SPESA!$J$5:$K$1293,2,0)</f>
        <v>F.P.V. STIPENDI ED ASSEGNI FISSI AL PERSONALE</v>
      </c>
      <c r="K831">
        <f>VLOOKUP(E831,SPESA!$J$7:$AS$1293,36,0)</f>
        <v>0</v>
      </c>
      <c r="L831" s="130">
        <f t="shared" si="25"/>
        <v>0</v>
      </c>
    </row>
    <row r="832" spans="1:12">
      <c r="A832" s="122" t="s">
        <v>1163</v>
      </c>
      <c r="B832" s="122" t="s">
        <v>1706</v>
      </c>
      <c r="C832" s="122">
        <v>139802</v>
      </c>
      <c r="D832" s="122">
        <v>0</v>
      </c>
      <c r="E832" s="122" t="str">
        <f t="shared" si="24"/>
        <v>139802/0</v>
      </c>
      <c r="F832" s="122" t="s">
        <v>534</v>
      </c>
      <c r="G832" s="122">
        <v>351</v>
      </c>
      <c r="H832" s="122" t="s">
        <v>1170</v>
      </c>
      <c r="I832" s="123">
        <v>11429.29</v>
      </c>
      <c r="J832" t="str">
        <f>VLOOKUP(E832,SPESA!$J$5:$K$1293,2,0)</f>
        <v>RETRIBUZIONE POSIZIONE E RISULTATO SERVIZI SOCIALI</v>
      </c>
      <c r="K832">
        <f>VLOOKUP(E832,SPESA!$J$7:$AS$1293,36,0)</f>
        <v>11429.29</v>
      </c>
      <c r="L832" s="130">
        <f t="shared" si="25"/>
        <v>0</v>
      </c>
    </row>
    <row r="833" spans="1:12" hidden="1">
      <c r="A833" s="122" t="s">
        <v>1163</v>
      </c>
      <c r="B833" s="122" t="s">
        <v>1707</v>
      </c>
      <c r="C833" s="122">
        <v>139802</v>
      </c>
      <c r="D833" s="122">
        <v>71</v>
      </c>
      <c r="E833" s="122" t="str">
        <f t="shared" si="24"/>
        <v>139802/71</v>
      </c>
      <c r="F833" s="122" t="s">
        <v>1127</v>
      </c>
      <c r="G833" s="122">
        <v>351</v>
      </c>
      <c r="H833" s="122" t="s">
        <v>1170</v>
      </c>
      <c r="I833" s="122">
        <v>0</v>
      </c>
      <c r="J833" t="str">
        <f>VLOOKUP(E833,SPESA!$J$5:$K$1293,2,0)</f>
        <v>F.P.V. RETRIBUZIONE POSIZIONE E RISULTATO SERVIZI SOCIALI</v>
      </c>
      <c r="K833">
        <f>VLOOKUP(E833,SPESA!$J$7:$AS$1293,36,0)</f>
        <v>0</v>
      </c>
      <c r="L833" s="130">
        <f t="shared" si="25"/>
        <v>0</v>
      </c>
    </row>
    <row r="834" spans="1:12">
      <c r="A834" s="122" t="s">
        <v>1163</v>
      </c>
      <c r="B834" s="122" t="s">
        <v>1708</v>
      </c>
      <c r="C834" s="122">
        <v>139805</v>
      </c>
      <c r="D834" s="122">
        <v>0</v>
      </c>
      <c r="E834" s="122" t="str">
        <f t="shared" si="24"/>
        <v>139805/0</v>
      </c>
      <c r="F834" s="122" t="s">
        <v>1709</v>
      </c>
      <c r="G834" s="122">
        <v>351</v>
      </c>
      <c r="H834" s="122" t="s">
        <v>1170</v>
      </c>
      <c r="I834" s="123">
        <v>21046.62</v>
      </c>
      <c r="J834" t="str">
        <f>VLOOKUP(E834,SPESA!$J$5:$K$1293,2,0)</f>
        <v>RITENUTE PREVIDENZIALI ED ASSISTENZIALI ASSICURATIVE OBBLIG ATORIE CARICO COMUNE</v>
      </c>
      <c r="K834">
        <f>VLOOKUP(E834,SPESA!$J$7:$AS$1293,36,0)</f>
        <v>21046.62</v>
      </c>
      <c r="L834" s="130">
        <f t="shared" si="25"/>
        <v>0</v>
      </c>
    </row>
    <row r="835" spans="1:12" hidden="1">
      <c r="A835" s="122" t="s">
        <v>1163</v>
      </c>
      <c r="B835" s="122" t="s">
        <v>1705</v>
      </c>
      <c r="C835" s="122">
        <v>139805</v>
      </c>
      <c r="D835" s="122">
        <v>71</v>
      </c>
      <c r="E835" s="122" t="str">
        <f t="shared" si="24"/>
        <v>139805/71</v>
      </c>
      <c r="F835" s="122" t="s">
        <v>1710</v>
      </c>
      <c r="G835" s="122">
        <v>351</v>
      </c>
      <c r="H835" s="122" t="s">
        <v>1170</v>
      </c>
      <c r="I835" s="122">
        <v>0</v>
      </c>
      <c r="J835" t="str">
        <f>VLOOKUP(E835,SPESA!$J$5:$K$1293,2,0)</f>
        <v>F.P.V. RITENUTE PREVIDENZIALI ED ASSISTENZIALI ASSICURATIVE OBBLIG ATORIE CARICO COMUNE</v>
      </c>
      <c r="K835">
        <f>VLOOKUP(E835,SPESA!$J$7:$AS$1293,36,0)</f>
        <v>0</v>
      </c>
      <c r="L835" s="130">
        <f t="shared" si="25"/>
        <v>0</v>
      </c>
    </row>
    <row r="836" spans="1:12">
      <c r="A836" s="122" t="s">
        <v>1163</v>
      </c>
      <c r="B836" s="122" t="s">
        <v>1711</v>
      </c>
      <c r="C836" s="122">
        <v>139806</v>
      </c>
      <c r="D836" s="122">
        <v>0</v>
      </c>
      <c r="E836" s="122" t="str">
        <f t="shared" ref="E836:E899" si="26">CONCATENATE(C836,"/",D836)</f>
        <v>139806/0</v>
      </c>
      <c r="F836" s="122" t="s">
        <v>537</v>
      </c>
      <c r="G836" s="122">
        <v>351</v>
      </c>
      <c r="H836" s="122" t="s">
        <v>1170</v>
      </c>
      <c r="I836" s="123">
        <v>1213</v>
      </c>
      <c r="J836" t="str">
        <f>VLOOKUP(E836,SPESA!$J$5:$K$1293,2,0)</f>
        <v>CORRESPONSIONE ASSEGNI FAMIGLIARI SERVIZI SOCIALI</v>
      </c>
      <c r="K836">
        <f>VLOOKUP(E836,SPESA!$J$7:$AS$1293,36,0)</f>
        <v>1213</v>
      </c>
      <c r="L836" s="130">
        <f t="shared" si="25"/>
        <v>0</v>
      </c>
    </row>
    <row r="837" spans="1:12" hidden="1">
      <c r="A837" s="122" t="s">
        <v>1163</v>
      </c>
      <c r="B837" s="122" t="s">
        <v>1707</v>
      </c>
      <c r="C837" s="122">
        <v>139806</v>
      </c>
      <c r="D837" s="122">
        <v>71</v>
      </c>
      <c r="E837" s="122" t="str">
        <f t="shared" si="26"/>
        <v>139806/71</v>
      </c>
      <c r="F837" s="122" t="s">
        <v>1712</v>
      </c>
      <c r="G837" s="122">
        <v>351</v>
      </c>
      <c r="H837" s="122" t="s">
        <v>1170</v>
      </c>
      <c r="I837" s="122">
        <v>0</v>
      </c>
      <c r="J837" t="e">
        <f>VLOOKUP(E837,SPESA!$J$5:$K$1293,2,0)</f>
        <v>#N/A</v>
      </c>
      <c r="L837" s="130">
        <f t="shared" si="25"/>
        <v>0</v>
      </c>
    </row>
    <row r="838" spans="1:12">
      <c r="A838" s="122" t="s">
        <v>1163</v>
      </c>
      <c r="B838" s="122" t="s">
        <v>1713</v>
      </c>
      <c r="C838" s="122">
        <v>139901</v>
      </c>
      <c r="D838" s="122">
        <v>0</v>
      </c>
      <c r="E838" s="122" t="str">
        <f t="shared" si="26"/>
        <v>139901/0</v>
      </c>
      <c r="F838" s="122" t="s">
        <v>538</v>
      </c>
      <c r="G838" s="122">
        <v>450</v>
      </c>
      <c r="H838" s="122" t="s">
        <v>1545</v>
      </c>
      <c r="I838" s="122">
        <v>415.53</v>
      </c>
      <c r="J838" t="str">
        <f>VLOOKUP(E838,SPESA!$J$5:$K$1293,2,0)</f>
        <v>LIBRI RIVISTE CANCELLERIA STAMPATI E VARIE</v>
      </c>
      <c r="K838">
        <f>VLOOKUP(E838,SPESA!$J$7:$AS$1293,36,0)</f>
        <v>415.53</v>
      </c>
      <c r="L838" s="130">
        <f t="shared" si="25"/>
        <v>0</v>
      </c>
    </row>
    <row r="839" spans="1:12" hidden="1">
      <c r="A839" s="122" t="s">
        <v>1163</v>
      </c>
      <c r="B839" s="122" t="s">
        <v>1705</v>
      </c>
      <c r="C839" s="122">
        <v>139901</v>
      </c>
      <c r="D839" s="122">
        <v>71</v>
      </c>
      <c r="E839" s="122" t="str">
        <f t="shared" si="26"/>
        <v>139901/71</v>
      </c>
      <c r="F839" s="122" t="s">
        <v>539</v>
      </c>
      <c r="G839" s="122">
        <v>450</v>
      </c>
      <c r="H839" s="122" t="s">
        <v>1545</v>
      </c>
      <c r="I839" s="122">
        <v>0</v>
      </c>
      <c r="J839" t="str">
        <f>VLOOKUP(E839,SPESA!$J$5:$K$1293,2,0)</f>
        <v>F.P.V. LIBRI RIVISTE CANCELLERIA STAMPATI E VARIE</v>
      </c>
      <c r="K839">
        <f>VLOOKUP(E839,SPESA!$J$7:$AS$1293,36,0)</f>
        <v>0</v>
      </c>
      <c r="L839" s="130">
        <f t="shared" ref="L839:L902" si="27">+I839-K839</f>
        <v>0</v>
      </c>
    </row>
    <row r="840" spans="1:12">
      <c r="A840" s="122" t="s">
        <v>1163</v>
      </c>
      <c r="B840" s="122" t="s">
        <v>1714</v>
      </c>
      <c r="C840" s="122">
        <v>140000</v>
      </c>
      <c r="D840" s="122">
        <v>0</v>
      </c>
      <c r="E840" s="122" t="str">
        <f t="shared" si="26"/>
        <v>140000/0</v>
      </c>
      <c r="F840" s="122" t="s">
        <v>540</v>
      </c>
      <c r="G840" s="122">
        <v>450</v>
      </c>
      <c r="H840" s="122" t="s">
        <v>1545</v>
      </c>
      <c r="I840" s="122">
        <v>332.74</v>
      </c>
      <c r="J840" t="str">
        <f>VLOOKUP(E840,SPESA!$J$5:$K$1293,2,0)</f>
        <v>ACQUISTO BENI INIZIATIVE ANZIANI</v>
      </c>
      <c r="K840">
        <f>VLOOKUP(E840,SPESA!$J$7:$AS$1293,36,0)</f>
        <v>332.74</v>
      </c>
      <c r="L840" s="130">
        <f t="shared" si="27"/>
        <v>0</v>
      </c>
    </row>
    <row r="841" spans="1:12" hidden="1">
      <c r="A841" s="122" t="s">
        <v>1163</v>
      </c>
      <c r="B841" s="122" t="s">
        <v>1705</v>
      </c>
      <c r="C841" s="122">
        <v>140000</v>
      </c>
      <c r="D841" s="122">
        <v>71</v>
      </c>
      <c r="E841" s="122" t="str">
        <f t="shared" si="26"/>
        <v>140000/71</v>
      </c>
      <c r="F841" s="122" t="s">
        <v>541</v>
      </c>
      <c r="G841" s="122">
        <v>450</v>
      </c>
      <c r="H841" s="122" t="s">
        <v>1545</v>
      </c>
      <c r="I841" s="122">
        <v>0</v>
      </c>
      <c r="J841" t="str">
        <f>VLOOKUP(E841,SPESA!$J$5:$K$1293,2,0)</f>
        <v>F.P.V. ACQUISTO BENI INIZIATIVE ANZIANI</v>
      </c>
      <c r="K841">
        <f>VLOOKUP(E841,SPESA!$J$7:$AS$1293,36,0)</f>
        <v>0</v>
      </c>
      <c r="L841" s="130">
        <f t="shared" si="27"/>
        <v>0</v>
      </c>
    </row>
    <row r="842" spans="1:12">
      <c r="A842" s="122" t="s">
        <v>1163</v>
      </c>
      <c r="B842" s="122" t="s">
        <v>1714</v>
      </c>
      <c r="C842" s="122">
        <v>140200</v>
      </c>
      <c r="D842" s="122">
        <v>0</v>
      </c>
      <c r="E842" s="122" t="str">
        <f t="shared" si="26"/>
        <v>140200/0</v>
      </c>
      <c r="F842" s="122" t="s">
        <v>542</v>
      </c>
      <c r="G842" s="122">
        <v>450</v>
      </c>
      <c r="H842" s="122" t="s">
        <v>1545</v>
      </c>
      <c r="I842" s="122">
        <v>990.97</v>
      </c>
      <c r="J842" t="str">
        <f>VLOOKUP(E842,SPESA!$J$5:$K$1293,2,0)</f>
        <v>INIZIATIVE A FAVORE DELLA GIOVENTU' - ACQUISTO BENI</v>
      </c>
      <c r="K842">
        <f>VLOOKUP(E842,SPESA!$J$7:$AS$1293,36,0)</f>
        <v>990.97</v>
      </c>
      <c r="L842" s="130">
        <f t="shared" si="27"/>
        <v>0</v>
      </c>
    </row>
    <row r="843" spans="1:12" hidden="1">
      <c r="A843" s="122" t="s">
        <v>1163</v>
      </c>
      <c r="B843" s="122" t="s">
        <v>1705</v>
      </c>
      <c r="C843" s="122">
        <v>140200</v>
      </c>
      <c r="D843" s="122">
        <v>71</v>
      </c>
      <c r="E843" s="122" t="str">
        <f t="shared" si="26"/>
        <v>140200/71</v>
      </c>
      <c r="F843" s="122" t="s">
        <v>543</v>
      </c>
      <c r="G843" s="122">
        <v>450</v>
      </c>
      <c r="H843" s="122" t="s">
        <v>1545</v>
      </c>
      <c r="I843" s="122">
        <v>0</v>
      </c>
      <c r="J843" t="str">
        <f>VLOOKUP(E843,SPESA!$J$5:$K$1293,2,0)</f>
        <v>F.P.V. INIZIATIVE A FAVORE DELLA GIOVENTU' - ACQUISTO BENI</v>
      </c>
      <c r="K843">
        <f>VLOOKUP(E843,SPESA!$J$7:$AS$1293,36,0)</f>
        <v>0</v>
      </c>
      <c r="L843" s="130">
        <f t="shared" si="27"/>
        <v>0</v>
      </c>
    </row>
    <row r="844" spans="1:12">
      <c r="A844" s="122" t="s">
        <v>1163</v>
      </c>
      <c r="B844" s="122" t="s">
        <v>1714</v>
      </c>
      <c r="C844" s="122">
        <v>140201</v>
      </c>
      <c r="D844" s="122">
        <v>0</v>
      </c>
      <c r="E844" s="122" t="str">
        <f t="shared" si="26"/>
        <v>140201/0</v>
      </c>
      <c r="F844" s="122" t="s">
        <v>544</v>
      </c>
      <c r="G844" s="122">
        <v>450</v>
      </c>
      <c r="H844" s="122" t="s">
        <v>1545</v>
      </c>
      <c r="I844" s="123">
        <v>5000</v>
      </c>
      <c r="J844" t="str">
        <f>VLOOKUP(E844,SPESA!$J$5:$K$1293,2,0)</f>
        <v>MEZZI DI TRASPORTO ADIBITI A SERVIZI SOCIALI</v>
      </c>
      <c r="K844">
        <f>VLOOKUP(E844,SPESA!$J$7:$AS$1293,36,0)</f>
        <v>5000</v>
      </c>
      <c r="L844" s="130">
        <f t="shared" si="27"/>
        <v>0</v>
      </c>
    </row>
    <row r="845" spans="1:12" hidden="1">
      <c r="A845" s="122" t="s">
        <v>1163</v>
      </c>
      <c r="B845" s="122" t="s">
        <v>1705</v>
      </c>
      <c r="C845" s="122">
        <v>140201</v>
      </c>
      <c r="D845" s="122">
        <v>71</v>
      </c>
      <c r="E845" s="122" t="str">
        <f t="shared" si="26"/>
        <v>140201/71</v>
      </c>
      <c r="F845" s="122" t="s">
        <v>545</v>
      </c>
      <c r="G845" s="122">
        <v>450</v>
      </c>
      <c r="H845" s="122" t="s">
        <v>1545</v>
      </c>
      <c r="I845" s="122">
        <v>0</v>
      </c>
      <c r="J845" t="str">
        <f>VLOOKUP(E845,SPESA!$J$5:$K$1293,2,0)</f>
        <v>F.P.V. MEZZI DI TRASPORTO ADIBITI A SERVIZI SOCIALI</v>
      </c>
      <c r="K845">
        <f>VLOOKUP(E845,SPESA!$J$7:$AS$1293,36,0)</f>
        <v>0</v>
      </c>
      <c r="L845" s="130">
        <f t="shared" si="27"/>
        <v>0</v>
      </c>
    </row>
    <row r="846" spans="1:12">
      <c r="A846" s="122" t="s">
        <v>1163</v>
      </c>
      <c r="B846" s="122" t="s">
        <v>1714</v>
      </c>
      <c r="C846" s="122">
        <v>140210</v>
      </c>
      <c r="D846" s="122">
        <v>0</v>
      </c>
      <c r="E846" s="122" t="str">
        <f t="shared" si="26"/>
        <v>140210/0</v>
      </c>
      <c r="F846" s="122" t="s">
        <v>546</v>
      </c>
      <c r="G846" s="122">
        <v>450</v>
      </c>
      <c r="H846" s="122" t="s">
        <v>1545</v>
      </c>
      <c r="I846" s="123">
        <v>2500</v>
      </c>
      <c r="J846" t="str">
        <f>VLOOKUP(E846,SPESA!$J$5:$K$1293,2,0)</f>
        <v>ACQUISTO BENI PER CENTRO ESTIVO</v>
      </c>
      <c r="K846">
        <f>VLOOKUP(E846,SPESA!$J$7:$AS$1293,36,0)</f>
        <v>2500</v>
      </c>
      <c r="L846" s="130">
        <f t="shared" si="27"/>
        <v>0</v>
      </c>
    </row>
    <row r="847" spans="1:12" hidden="1">
      <c r="A847" s="122" t="s">
        <v>1163</v>
      </c>
      <c r="B847" s="122" t="s">
        <v>1705</v>
      </c>
      <c r="C847" s="122">
        <v>140210</v>
      </c>
      <c r="D847" s="122">
        <v>71</v>
      </c>
      <c r="E847" s="122" t="str">
        <f t="shared" si="26"/>
        <v>140210/71</v>
      </c>
      <c r="F847" s="122" t="s">
        <v>547</v>
      </c>
      <c r="G847" s="122">
        <v>450</v>
      </c>
      <c r="H847" s="122" t="s">
        <v>1545</v>
      </c>
      <c r="I847" s="122">
        <v>0</v>
      </c>
      <c r="J847" t="str">
        <f>VLOOKUP(E847,SPESA!$J$5:$K$1293,2,0)</f>
        <v>F.P.V. ACQUISTO BENI PER CENTRO ESTIVO</v>
      </c>
      <c r="K847">
        <f>VLOOKUP(E847,SPESA!$J$7:$AS$1293,36,0)</f>
        <v>0</v>
      </c>
      <c r="L847" s="130">
        <f t="shared" si="27"/>
        <v>0</v>
      </c>
    </row>
    <row r="848" spans="1:12">
      <c r="A848" s="122" t="s">
        <v>1163</v>
      </c>
      <c r="B848" s="122" t="s">
        <v>1714</v>
      </c>
      <c r="C848" s="122">
        <v>140211</v>
      </c>
      <c r="D848" s="122">
        <v>0</v>
      </c>
      <c r="E848" s="122" t="str">
        <f t="shared" si="26"/>
        <v>140211/0</v>
      </c>
      <c r="F848" s="122" t="s">
        <v>548</v>
      </c>
      <c r="G848" s="122">
        <v>400</v>
      </c>
      <c r="H848" s="122" t="s">
        <v>1220</v>
      </c>
      <c r="I848" s="122">
        <v>436.8</v>
      </c>
      <c r="J848" t="str">
        <f>VLOOKUP(E848,SPESA!$J$5:$K$1293,2,0)</f>
        <v>ACQUISTO MATERIALE PER ATTIVITA' DI ASSISTENZA HANDICAP</v>
      </c>
      <c r="K848">
        <f>VLOOKUP(E848,SPESA!$J$7:$AS$1293,36,0)</f>
        <v>436.8</v>
      </c>
      <c r="L848" s="130">
        <f t="shared" si="27"/>
        <v>0</v>
      </c>
    </row>
    <row r="849" spans="1:12" hidden="1">
      <c r="A849" s="122" t="s">
        <v>1163</v>
      </c>
      <c r="B849" s="122" t="s">
        <v>1705</v>
      </c>
      <c r="C849" s="122">
        <v>140211</v>
      </c>
      <c r="D849" s="122">
        <v>71</v>
      </c>
      <c r="E849" s="122" t="str">
        <f t="shared" si="26"/>
        <v>140211/71</v>
      </c>
      <c r="F849" s="122" t="s">
        <v>549</v>
      </c>
      <c r="G849" s="122">
        <v>400</v>
      </c>
      <c r="H849" s="122" t="s">
        <v>1220</v>
      </c>
      <c r="I849" s="122">
        <v>0</v>
      </c>
      <c r="J849" t="str">
        <f>VLOOKUP(E849,SPESA!$J$5:$K$1293,2,0)</f>
        <v>F.P.V. ACQUISTO MATERIALE PER ATTIVITA' DI ASSISTENZA HANDICAP</v>
      </c>
      <c r="K849">
        <f>VLOOKUP(E849,SPESA!$J$7:$AS$1293,36,0)</f>
        <v>0</v>
      </c>
      <c r="L849" s="130">
        <f t="shared" si="27"/>
        <v>0</v>
      </c>
    </row>
    <row r="850" spans="1:12">
      <c r="A850" s="122" t="s">
        <v>1163</v>
      </c>
      <c r="B850" s="122" t="s">
        <v>1715</v>
      </c>
      <c r="C850" s="122">
        <v>141100</v>
      </c>
      <c r="D850" s="122">
        <v>2</v>
      </c>
      <c r="E850" s="122" t="str">
        <f t="shared" si="26"/>
        <v>141100/2</v>
      </c>
      <c r="F850" s="122" t="s">
        <v>550</v>
      </c>
      <c r="G850" s="122">
        <v>354</v>
      </c>
      <c r="H850" s="122" t="s">
        <v>1175</v>
      </c>
      <c r="I850" s="123">
        <v>1185.99</v>
      </c>
      <c r="J850" t="str">
        <f>VLOOKUP(E850,SPESA!$J$5:$K$1293,2,0)</f>
        <v>SPESE TELEFONICHE - UTENZE CENTRO ANZIANI</v>
      </c>
      <c r="K850">
        <f>VLOOKUP(E850,SPESA!$J$7:$AS$1293,36,0)</f>
        <v>1185.99</v>
      </c>
      <c r="L850" s="130">
        <f t="shared" si="27"/>
        <v>0</v>
      </c>
    </row>
    <row r="851" spans="1:12">
      <c r="A851" s="122" t="s">
        <v>1163</v>
      </c>
      <c r="B851" s="122" t="s">
        <v>1716</v>
      </c>
      <c r="C851" s="122">
        <v>141100</v>
      </c>
      <c r="D851" s="122">
        <v>3</v>
      </c>
      <c r="E851" s="122" t="str">
        <f t="shared" si="26"/>
        <v>141100/3</v>
      </c>
      <c r="F851" s="122" t="s">
        <v>551</v>
      </c>
      <c r="G851" s="122">
        <v>354</v>
      </c>
      <c r="H851" s="122" t="s">
        <v>1175</v>
      </c>
      <c r="I851" s="123">
        <v>19000</v>
      </c>
      <c r="J851" t="str">
        <f>VLOOKUP(E851,SPESA!$J$5:$K$1293,2,0)</f>
        <v>SPESE ENERGIA ELETTRICA - UTENZE CENTRO ANZIANI ED ALTRI IMMOBILI</v>
      </c>
      <c r="K851">
        <f>VLOOKUP(E851,SPESA!$J$7:$AS$1293,36,0)</f>
        <v>19000</v>
      </c>
      <c r="L851" s="130">
        <f t="shared" si="27"/>
        <v>0</v>
      </c>
    </row>
    <row r="852" spans="1:12">
      <c r="A852" s="122" t="s">
        <v>1163</v>
      </c>
      <c r="B852" s="122" t="s">
        <v>1717</v>
      </c>
      <c r="C852" s="122">
        <v>141100</v>
      </c>
      <c r="D852" s="122">
        <v>5</v>
      </c>
      <c r="E852" s="122" t="str">
        <f t="shared" si="26"/>
        <v>141100/5</v>
      </c>
      <c r="F852" s="122" t="s">
        <v>552</v>
      </c>
      <c r="G852" s="122">
        <v>354</v>
      </c>
      <c r="H852" s="122" t="s">
        <v>1175</v>
      </c>
      <c r="I852" s="123">
        <v>1200</v>
      </c>
      <c r="J852" t="str">
        <f>VLOOKUP(E852,SPESA!$J$5:$K$1293,2,0)</f>
        <v>SPESE ACQUA - UTENZE ORTI ANZIANI</v>
      </c>
      <c r="K852">
        <f>VLOOKUP(E852,SPESA!$J$7:$AS$1293,36,0)</f>
        <v>1200</v>
      </c>
      <c r="L852" s="130">
        <f t="shared" si="27"/>
        <v>0</v>
      </c>
    </row>
    <row r="853" spans="1:12">
      <c r="A853" s="122" t="s">
        <v>1163</v>
      </c>
      <c r="B853" s="122" t="s">
        <v>1718</v>
      </c>
      <c r="C853" s="122">
        <v>141100</v>
      </c>
      <c r="D853" s="122">
        <v>7</v>
      </c>
      <c r="E853" s="122" t="str">
        <f t="shared" si="26"/>
        <v>141100/7</v>
      </c>
      <c r="F853" s="122" t="s">
        <v>553</v>
      </c>
      <c r="G853" s="122">
        <v>354</v>
      </c>
      <c r="H853" s="122" t="s">
        <v>1175</v>
      </c>
      <c r="I853" s="122">
        <v>998.28</v>
      </c>
      <c r="J853" t="str">
        <f>VLOOKUP(E853,SPESA!$J$5:$K$1293,2,0)</f>
        <v>SPESE PER ASSICURAZIONI - CENTRO ANZIANI</v>
      </c>
      <c r="K853">
        <f>VLOOKUP(E853,SPESA!$J$7:$AS$1293,36,0)</f>
        <v>998.28</v>
      </c>
      <c r="L853" s="130">
        <f t="shared" si="27"/>
        <v>0</v>
      </c>
    </row>
    <row r="854" spans="1:12">
      <c r="A854" s="122" t="s">
        <v>1163</v>
      </c>
      <c r="B854" s="122" t="s">
        <v>1719</v>
      </c>
      <c r="C854" s="122">
        <v>141100</v>
      </c>
      <c r="D854" s="122">
        <v>8</v>
      </c>
      <c r="E854" s="122" t="str">
        <f t="shared" si="26"/>
        <v>141100/8</v>
      </c>
      <c r="F854" s="122" t="s">
        <v>1720</v>
      </c>
      <c r="G854" s="122">
        <v>450</v>
      </c>
      <c r="H854" s="122" t="s">
        <v>1545</v>
      </c>
      <c r="I854" s="123">
        <v>5000</v>
      </c>
      <c r="J854" t="str">
        <f>VLOOKUP(E854,SPESA!$J$5:$K$1293,2,0)</f>
        <v>SPESE CONDOMINIALI ALLOGGIO COMUNALE DI VIA VARESE</v>
      </c>
      <c r="K854">
        <f>VLOOKUP(E854,SPESA!$J$7:$AS$1293,36,0)</f>
        <v>5000</v>
      </c>
      <c r="L854" s="130">
        <f t="shared" si="27"/>
        <v>0</v>
      </c>
    </row>
    <row r="855" spans="1:12" hidden="1">
      <c r="A855" s="122" t="s">
        <v>1163</v>
      </c>
      <c r="B855" s="122" t="s">
        <v>1719</v>
      </c>
      <c r="C855" s="122">
        <v>141100</v>
      </c>
      <c r="D855" s="122">
        <v>9</v>
      </c>
      <c r="E855" s="122" t="str">
        <f t="shared" si="26"/>
        <v>141100/9</v>
      </c>
      <c r="F855" s="122" t="s">
        <v>555</v>
      </c>
      <c r="G855" s="122">
        <v>450</v>
      </c>
      <c r="H855" s="122" t="s">
        <v>1545</v>
      </c>
      <c r="I855" s="122">
        <v>0</v>
      </c>
      <c r="J855" t="str">
        <f>VLOOKUP(E855,SPESA!$J$5:$K$1293,2,0)</f>
        <v>SPESE DI GESTIONE NUOVO CENTRO ANZIANI</v>
      </c>
      <c r="K855">
        <f>VLOOKUP(E855,SPESA!$J$7:$AS$1293,36,0)</f>
        <v>0</v>
      </c>
      <c r="L855" s="130">
        <f t="shared" si="27"/>
        <v>0</v>
      </c>
    </row>
    <row r="856" spans="1:12">
      <c r="A856" s="122" t="s">
        <v>1163</v>
      </c>
      <c r="B856" s="122" t="s">
        <v>1721</v>
      </c>
      <c r="C856" s="122">
        <v>141100</v>
      </c>
      <c r="D856" s="122">
        <v>10</v>
      </c>
      <c r="E856" s="122" t="str">
        <f t="shared" si="26"/>
        <v>141100/10</v>
      </c>
      <c r="F856" s="122" t="s">
        <v>556</v>
      </c>
      <c r="G856" s="122">
        <v>450</v>
      </c>
      <c r="H856" s="122" t="s">
        <v>1545</v>
      </c>
      <c r="I856" s="123">
        <v>2500</v>
      </c>
      <c r="J856" t="str">
        <f>VLOOKUP(E856,SPESA!$J$5:$K$1293,2,0)</f>
        <v>SPESE PER INIZIATIVE A FAVORE DELLA TERZA ETA'</v>
      </c>
      <c r="K856">
        <f>VLOOKUP(E856,SPESA!$J$7:$AS$1293,36,0)</f>
        <v>2500</v>
      </c>
      <c r="L856" s="130">
        <f t="shared" si="27"/>
        <v>0</v>
      </c>
    </row>
    <row r="857" spans="1:12">
      <c r="A857" s="122" t="s">
        <v>1163</v>
      </c>
      <c r="B857" s="122" t="s">
        <v>1721</v>
      </c>
      <c r="C857" s="122">
        <v>141100</v>
      </c>
      <c r="D857" s="122">
        <v>11</v>
      </c>
      <c r="E857" s="122" t="str">
        <f t="shared" si="26"/>
        <v>141100/11</v>
      </c>
      <c r="F857" s="122" t="s">
        <v>557</v>
      </c>
      <c r="G857" s="122">
        <v>450</v>
      </c>
      <c r="H857" s="122" t="s">
        <v>1545</v>
      </c>
      <c r="I857" s="123">
        <v>5000</v>
      </c>
      <c r="J857" t="str">
        <f>VLOOKUP(E857,SPESA!$J$5:$K$1293,2,0)</f>
        <v>SPESE PER ASSISTENZA DOMICILIARE</v>
      </c>
      <c r="K857">
        <f>VLOOKUP(E857,SPESA!$J$7:$AS$1293,36,0)</f>
        <v>5000</v>
      </c>
      <c r="L857" s="130">
        <f t="shared" si="27"/>
        <v>0</v>
      </c>
    </row>
    <row r="858" spans="1:12">
      <c r="A858" s="122" t="s">
        <v>1163</v>
      </c>
      <c r="B858" s="122" t="s">
        <v>1721</v>
      </c>
      <c r="C858" s="122">
        <v>141100</v>
      </c>
      <c r="D858" s="122">
        <v>12</v>
      </c>
      <c r="E858" s="122" t="str">
        <f t="shared" si="26"/>
        <v>141100/12</v>
      </c>
      <c r="F858" s="122" t="s">
        <v>558</v>
      </c>
      <c r="G858" s="122">
        <v>450</v>
      </c>
      <c r="H858" s="122" t="s">
        <v>1545</v>
      </c>
      <c r="I858" s="123">
        <v>19000</v>
      </c>
      <c r="J858" t="str">
        <f>VLOOKUP(E858,SPESA!$J$5:$K$1293,2,0)</f>
        <v>SPESE PER GESTIONE SERVIZIO PASTI ANZIANI</v>
      </c>
      <c r="K858">
        <f>VLOOKUP(E858,SPESA!$J$7:$AS$1293,36,0)</f>
        <v>19000</v>
      </c>
      <c r="L858" s="130">
        <f t="shared" si="27"/>
        <v>0</v>
      </c>
    </row>
    <row r="859" spans="1:12" hidden="1">
      <c r="A859" s="122" t="s">
        <v>1163</v>
      </c>
      <c r="B859" s="122" t="s">
        <v>1721</v>
      </c>
      <c r="C859" s="122">
        <v>141100</v>
      </c>
      <c r="D859" s="122">
        <v>13</v>
      </c>
      <c r="E859" s="122" t="str">
        <f t="shared" si="26"/>
        <v>141100/13</v>
      </c>
      <c r="F859" s="122" t="s">
        <v>559</v>
      </c>
      <c r="G859" s="122">
        <v>450</v>
      </c>
      <c r="H859" s="122" t="s">
        <v>1545</v>
      </c>
      <c r="I859" s="122">
        <v>0</v>
      </c>
      <c r="J859" t="str">
        <f>VLOOKUP(E859,SPESA!$J$5:$K$1293,2,0)</f>
        <v>SPESE DI GESTIONE CORSO ATTIVITA' MOTORIA</v>
      </c>
      <c r="K859">
        <f>VLOOKUP(E859,SPESA!$J$7:$AS$1293,36,0)</f>
        <v>0</v>
      </c>
      <c r="L859" s="130">
        <f t="shared" si="27"/>
        <v>0</v>
      </c>
    </row>
    <row r="860" spans="1:12" hidden="1">
      <c r="A860" s="122" t="s">
        <v>1163</v>
      </c>
      <c r="B860" s="122" t="s">
        <v>1705</v>
      </c>
      <c r="C860" s="122">
        <v>141100</v>
      </c>
      <c r="D860" s="122">
        <v>52</v>
      </c>
      <c r="E860" s="122" t="str">
        <f t="shared" si="26"/>
        <v>141100/52</v>
      </c>
      <c r="F860" s="122" t="s">
        <v>560</v>
      </c>
      <c r="G860" s="122">
        <v>354</v>
      </c>
      <c r="H860" s="122" t="s">
        <v>1175</v>
      </c>
      <c r="I860" s="122">
        <v>0</v>
      </c>
      <c r="J860" t="str">
        <f>VLOOKUP(E860,SPESA!$J$5:$K$1293,2,0)</f>
        <v>F.P.V. SPESE TELEFONICHE - UTENZE CENTRO ANZIANI</v>
      </c>
      <c r="K860">
        <f>VLOOKUP(E860,SPESA!$J$7:$AS$1293,36,0)</f>
        <v>0</v>
      </c>
      <c r="L860" s="130">
        <f t="shared" si="27"/>
        <v>0</v>
      </c>
    </row>
    <row r="861" spans="1:12" hidden="1">
      <c r="A861" s="122" t="s">
        <v>1163</v>
      </c>
      <c r="B861" s="122" t="s">
        <v>1705</v>
      </c>
      <c r="C861" s="122">
        <v>141100</v>
      </c>
      <c r="D861" s="122">
        <v>53</v>
      </c>
      <c r="E861" s="122" t="str">
        <f t="shared" si="26"/>
        <v>141100/53</v>
      </c>
      <c r="F861" s="122" t="s">
        <v>561</v>
      </c>
      <c r="G861" s="122">
        <v>354</v>
      </c>
      <c r="H861" s="122" t="s">
        <v>1175</v>
      </c>
      <c r="I861" s="122">
        <v>0</v>
      </c>
      <c r="J861" t="str">
        <f>VLOOKUP(E861,SPESA!$J$5:$K$1293,2,0)</f>
        <v>F.P.V. SPESE ENERGIA ELETTRICA - UTENZE CENTRO ANZIANI ED ALTRI IMMOBILI</v>
      </c>
      <c r="K861">
        <f>VLOOKUP(E861,SPESA!$J$7:$AS$1293,36,0)</f>
        <v>0</v>
      </c>
      <c r="L861" s="130">
        <f t="shared" si="27"/>
        <v>0</v>
      </c>
    </row>
    <row r="862" spans="1:12" hidden="1">
      <c r="A862" s="122" t="s">
        <v>1163</v>
      </c>
      <c r="B862" s="122" t="s">
        <v>1705</v>
      </c>
      <c r="C862" s="122">
        <v>141100</v>
      </c>
      <c r="D862" s="122">
        <v>55</v>
      </c>
      <c r="E862" s="122" t="str">
        <f t="shared" si="26"/>
        <v>141100/55</v>
      </c>
      <c r="F862" s="122" t="s">
        <v>562</v>
      </c>
      <c r="G862" s="122">
        <v>354</v>
      </c>
      <c r="H862" s="122" t="s">
        <v>1175</v>
      </c>
      <c r="I862" s="122">
        <v>0</v>
      </c>
      <c r="J862" t="str">
        <f>VLOOKUP(E862,SPESA!$J$5:$K$1293,2,0)</f>
        <v>F.P.V. SPESE ACQUA - UTENZE ORTI ANZIANI</v>
      </c>
      <c r="K862">
        <f>VLOOKUP(E862,SPESA!$J$7:$AS$1293,36,0)</f>
        <v>0</v>
      </c>
      <c r="L862" s="130">
        <f t="shared" si="27"/>
        <v>0</v>
      </c>
    </row>
    <row r="863" spans="1:12" hidden="1">
      <c r="A863" s="122" t="s">
        <v>1163</v>
      </c>
      <c r="B863" s="122" t="s">
        <v>1707</v>
      </c>
      <c r="C863" s="122">
        <v>141100</v>
      </c>
      <c r="D863" s="122">
        <v>57</v>
      </c>
      <c r="E863" s="122" t="str">
        <f t="shared" si="26"/>
        <v>141100/57</v>
      </c>
      <c r="F863" s="122" t="s">
        <v>1722</v>
      </c>
      <c r="G863" s="122">
        <v>354</v>
      </c>
      <c r="H863" s="122" t="s">
        <v>1175</v>
      </c>
      <c r="I863" s="122">
        <v>0</v>
      </c>
      <c r="J863" t="e">
        <f>VLOOKUP(E863,SPESA!$J$5:$K$1293,2,0)</f>
        <v>#N/A</v>
      </c>
      <c r="L863" s="130">
        <f t="shared" si="27"/>
        <v>0</v>
      </c>
    </row>
    <row r="864" spans="1:12" hidden="1">
      <c r="A864" s="122" t="s">
        <v>1163</v>
      </c>
      <c r="B864" s="122" t="s">
        <v>1705</v>
      </c>
      <c r="C864" s="122">
        <v>141100</v>
      </c>
      <c r="D864" s="122">
        <v>58</v>
      </c>
      <c r="E864" s="122" t="str">
        <f t="shared" si="26"/>
        <v>141100/58</v>
      </c>
      <c r="F864" s="122" t="s">
        <v>563</v>
      </c>
      <c r="G864" s="122">
        <v>450</v>
      </c>
      <c r="H864" s="122" t="s">
        <v>1545</v>
      </c>
      <c r="I864" s="122">
        <v>0</v>
      </c>
      <c r="J864" t="str">
        <f>VLOOKUP(E864,SPESA!$J$5:$K$1293,2,0)</f>
        <v>F.P.V. SPESE CONDOMINIALI ALLOGGIO COMUNALE DI VIA VARESE</v>
      </c>
      <c r="K864">
        <f>VLOOKUP(E864,SPESA!$J$7:$AS$1293,36,0)</f>
        <v>0</v>
      </c>
      <c r="L864" s="130">
        <f t="shared" si="27"/>
        <v>0</v>
      </c>
    </row>
    <row r="865" spans="1:12" hidden="1">
      <c r="A865" s="122" t="s">
        <v>1163</v>
      </c>
      <c r="B865" s="122" t="s">
        <v>1707</v>
      </c>
      <c r="C865" s="122">
        <v>141100</v>
      </c>
      <c r="D865" s="122">
        <v>59</v>
      </c>
      <c r="E865" s="122" t="str">
        <f t="shared" si="26"/>
        <v>141100/59</v>
      </c>
      <c r="F865" s="122" t="s">
        <v>1723</v>
      </c>
      <c r="G865" s="122">
        <v>450</v>
      </c>
      <c r="H865" s="122" t="s">
        <v>1545</v>
      </c>
      <c r="I865" s="122">
        <v>0</v>
      </c>
      <c r="J865" t="e">
        <f>VLOOKUP(E865,SPESA!$J$5:$K$1293,2,0)</f>
        <v>#N/A</v>
      </c>
      <c r="L865" s="130">
        <f t="shared" si="27"/>
        <v>0</v>
      </c>
    </row>
    <row r="866" spans="1:12" hidden="1">
      <c r="A866" s="122" t="s">
        <v>1163</v>
      </c>
      <c r="B866" s="122" t="s">
        <v>1705</v>
      </c>
      <c r="C866" s="122">
        <v>141100</v>
      </c>
      <c r="D866" s="122">
        <v>60</v>
      </c>
      <c r="E866" s="122" t="str">
        <f t="shared" si="26"/>
        <v>141100/60</v>
      </c>
      <c r="F866" s="122" t="s">
        <v>564</v>
      </c>
      <c r="G866" s="122">
        <v>450</v>
      </c>
      <c r="H866" s="122" t="s">
        <v>1545</v>
      </c>
      <c r="I866" s="122">
        <v>0</v>
      </c>
      <c r="J866" t="str">
        <f>VLOOKUP(E866,SPESA!$J$5:$K$1293,2,0)</f>
        <v>F.P.V. SPESE PER INIZIATIVE A FAVORE DELLA TERZA ETA'</v>
      </c>
      <c r="K866">
        <f>VLOOKUP(E866,SPESA!$J$7:$AS$1293,36,0)</f>
        <v>0</v>
      </c>
      <c r="L866" s="130">
        <f t="shared" si="27"/>
        <v>0</v>
      </c>
    </row>
    <row r="867" spans="1:12" hidden="1">
      <c r="A867" s="122" t="s">
        <v>1163</v>
      </c>
      <c r="B867" s="122" t="s">
        <v>1705</v>
      </c>
      <c r="C867" s="122">
        <v>141100</v>
      </c>
      <c r="D867" s="122">
        <v>61</v>
      </c>
      <c r="E867" s="122" t="str">
        <f t="shared" si="26"/>
        <v>141100/61</v>
      </c>
      <c r="F867" s="122" t="s">
        <v>565</v>
      </c>
      <c r="G867" s="122">
        <v>450</v>
      </c>
      <c r="H867" s="122" t="s">
        <v>1545</v>
      </c>
      <c r="I867" s="122">
        <v>0</v>
      </c>
      <c r="J867" t="str">
        <f>VLOOKUP(E867,SPESA!$J$5:$K$1293,2,0)</f>
        <v>F.P.V. SPESE PER ASSISTENZA DOMICILIARE</v>
      </c>
      <c r="K867">
        <f>VLOOKUP(E867,SPESA!$J$7:$AS$1293,36,0)</f>
        <v>0</v>
      </c>
      <c r="L867" s="130">
        <f t="shared" si="27"/>
        <v>0</v>
      </c>
    </row>
    <row r="868" spans="1:12" hidden="1">
      <c r="A868" s="122" t="s">
        <v>1163</v>
      </c>
      <c r="B868" s="122" t="s">
        <v>1705</v>
      </c>
      <c r="C868" s="122">
        <v>141100</v>
      </c>
      <c r="D868" s="122">
        <v>62</v>
      </c>
      <c r="E868" s="122" t="str">
        <f t="shared" si="26"/>
        <v>141100/62</v>
      </c>
      <c r="F868" s="122" t="s">
        <v>566</v>
      </c>
      <c r="G868" s="122">
        <v>450</v>
      </c>
      <c r="H868" s="122" t="s">
        <v>1545</v>
      </c>
      <c r="I868" s="122">
        <v>0</v>
      </c>
      <c r="J868" t="str">
        <f>VLOOKUP(E868,SPESA!$J$5:$K$1293,2,0)</f>
        <v>F.P.V. SPESE PER GESTIONE SERVIZIO PASTI ANZIANI</v>
      </c>
      <c r="K868">
        <f>VLOOKUP(E868,SPESA!$J$7:$AS$1293,36,0)</f>
        <v>0</v>
      </c>
      <c r="L868" s="130">
        <f t="shared" si="27"/>
        <v>0</v>
      </c>
    </row>
    <row r="869" spans="1:12" hidden="1">
      <c r="A869" s="122" t="s">
        <v>1163</v>
      </c>
      <c r="B869" s="122" t="s">
        <v>1705</v>
      </c>
      <c r="C869" s="122">
        <v>141100</v>
      </c>
      <c r="D869" s="122">
        <v>63</v>
      </c>
      <c r="E869" s="122" t="str">
        <f t="shared" si="26"/>
        <v>141100/63</v>
      </c>
      <c r="F869" s="122" t="s">
        <v>567</v>
      </c>
      <c r="G869" s="122">
        <v>450</v>
      </c>
      <c r="H869" s="122" t="s">
        <v>1545</v>
      </c>
      <c r="I869" s="122">
        <v>0</v>
      </c>
      <c r="J869" t="str">
        <f>VLOOKUP(E869,SPESA!$J$5:$K$1293,2,0)</f>
        <v>F.P.V. SPESE DI GESTIONE CORSO ATTIVITA' MOTORIA</v>
      </c>
      <c r="K869">
        <f>VLOOKUP(E869,SPESA!$J$7:$AS$1293,36,0)</f>
        <v>0</v>
      </c>
      <c r="L869" s="130">
        <f t="shared" si="27"/>
        <v>0</v>
      </c>
    </row>
    <row r="870" spans="1:12">
      <c r="A870" s="122" t="s">
        <v>1163</v>
      </c>
      <c r="B870" s="122" t="s">
        <v>1715</v>
      </c>
      <c r="C870" s="122">
        <v>141200</v>
      </c>
      <c r="D870" s="122">
        <v>2</v>
      </c>
      <c r="E870" s="122" t="str">
        <f t="shared" si="26"/>
        <v>141200/2</v>
      </c>
      <c r="F870" s="122" t="s">
        <v>32</v>
      </c>
      <c r="G870" s="122">
        <v>354</v>
      </c>
      <c r="H870" s="122" t="s">
        <v>1175</v>
      </c>
      <c r="I870" s="123">
        <v>1570</v>
      </c>
      <c r="J870" t="str">
        <f>VLOOKUP(E870,SPESA!$J$5:$K$1293,2,0)</f>
        <v>SPESE TELEFONICHE - UTENZE</v>
      </c>
      <c r="K870">
        <f>VLOOKUP(E870,SPESA!$J$7:$AS$1293,36,0)</f>
        <v>1570</v>
      </c>
      <c r="L870" s="130">
        <f t="shared" si="27"/>
        <v>0</v>
      </c>
    </row>
    <row r="871" spans="1:12">
      <c r="A871" s="122" t="s">
        <v>1163</v>
      </c>
      <c r="B871" s="122" t="s">
        <v>1716</v>
      </c>
      <c r="C871" s="122">
        <v>141200</v>
      </c>
      <c r="D871" s="122">
        <v>3</v>
      </c>
      <c r="E871" s="122" t="str">
        <f t="shared" si="26"/>
        <v>141200/3</v>
      </c>
      <c r="F871" s="122" t="s">
        <v>79</v>
      </c>
      <c r="G871" s="122">
        <v>354</v>
      </c>
      <c r="H871" s="122" t="s">
        <v>1175</v>
      </c>
      <c r="I871" s="123">
        <v>1100</v>
      </c>
      <c r="J871" t="str">
        <f>VLOOKUP(E871,SPESA!$J$5:$K$1293,2,0)</f>
        <v>SPESE ENERGIA ELETTRICA - UTENZE</v>
      </c>
      <c r="K871">
        <f>VLOOKUP(E871,SPESA!$J$7:$AS$1293,36,0)</f>
        <v>1100</v>
      </c>
      <c r="L871" s="130">
        <f t="shared" si="27"/>
        <v>0</v>
      </c>
    </row>
    <row r="872" spans="1:12">
      <c r="A872" s="122" t="s">
        <v>1163</v>
      </c>
      <c r="B872" s="122" t="s">
        <v>1724</v>
      </c>
      <c r="C872" s="122">
        <v>141200</v>
      </c>
      <c r="D872" s="122">
        <v>4</v>
      </c>
      <c r="E872" s="122" t="str">
        <f t="shared" si="26"/>
        <v>141200/4</v>
      </c>
      <c r="F872" s="122" t="s">
        <v>34</v>
      </c>
      <c r="G872" s="122">
        <v>202</v>
      </c>
      <c r="H872" s="122" t="s">
        <v>1191</v>
      </c>
      <c r="I872" s="123">
        <v>1290</v>
      </c>
      <c r="J872" t="str">
        <f>VLOOKUP(E872,SPESA!$J$5:$K$1293,2,0)</f>
        <v>SPESE DI RISCALDAMENTO - UTENZE</v>
      </c>
      <c r="K872">
        <f>VLOOKUP(E872,SPESA!$J$7:$AS$1293,36,0)</f>
        <v>1290</v>
      </c>
      <c r="L872" s="130">
        <f t="shared" si="27"/>
        <v>0</v>
      </c>
    </row>
    <row r="873" spans="1:12">
      <c r="A873" s="122" t="s">
        <v>1163</v>
      </c>
      <c r="B873" s="122" t="s">
        <v>1721</v>
      </c>
      <c r="C873" s="122">
        <v>141200</v>
      </c>
      <c r="D873" s="122">
        <v>6</v>
      </c>
      <c r="E873" s="122" t="str">
        <f t="shared" si="26"/>
        <v>141200/6</v>
      </c>
      <c r="F873" s="122" t="s">
        <v>82</v>
      </c>
      <c r="G873" s="122">
        <v>202</v>
      </c>
      <c r="H873" s="122" t="s">
        <v>1191</v>
      </c>
      <c r="I873" s="123">
        <v>3691</v>
      </c>
      <c r="J873" t="str">
        <f>VLOOKUP(E873,SPESA!$J$5:$K$1293,2,0)</f>
        <v>SPESE DI PULIZIA LOCALI</v>
      </c>
      <c r="K873">
        <f>VLOOKUP(E873,SPESA!$J$7:$AS$1293,36,0)</f>
        <v>3691</v>
      </c>
      <c r="L873" s="130">
        <f t="shared" si="27"/>
        <v>0</v>
      </c>
    </row>
    <row r="874" spans="1:12">
      <c r="A874" s="122" t="s">
        <v>1163</v>
      </c>
      <c r="B874" s="122" t="s">
        <v>1718</v>
      </c>
      <c r="C874" s="122">
        <v>141200</v>
      </c>
      <c r="D874" s="122">
        <v>7</v>
      </c>
      <c r="E874" s="122" t="str">
        <f t="shared" si="26"/>
        <v>141200/7</v>
      </c>
      <c r="F874" s="122" t="s">
        <v>83</v>
      </c>
      <c r="G874" s="122">
        <v>354</v>
      </c>
      <c r="H874" s="122" t="s">
        <v>1175</v>
      </c>
      <c r="I874" s="122">
        <v>671</v>
      </c>
      <c r="J874" t="str">
        <f>VLOOKUP(E874,SPESA!$J$5:$K$1293,2,0)</f>
        <v>SPESE PER ASSICURAZIONI</v>
      </c>
      <c r="K874">
        <f>VLOOKUP(E874,SPESA!$J$7:$AS$1293,36,0)</f>
        <v>671</v>
      </c>
      <c r="L874" s="130">
        <f t="shared" si="27"/>
        <v>0</v>
      </c>
    </row>
    <row r="875" spans="1:12" hidden="1">
      <c r="A875" s="122" t="s">
        <v>1163</v>
      </c>
      <c r="B875" s="122" t="s">
        <v>1725</v>
      </c>
      <c r="C875" s="122">
        <v>141200</v>
      </c>
      <c r="D875" s="122">
        <v>8</v>
      </c>
      <c r="E875" s="122" t="str">
        <f t="shared" si="26"/>
        <v>141200/8</v>
      </c>
      <c r="F875" s="122" t="s">
        <v>568</v>
      </c>
      <c r="G875" s="122">
        <v>351</v>
      </c>
      <c r="H875" s="122" t="s">
        <v>1170</v>
      </c>
      <c r="I875" s="122">
        <v>0</v>
      </c>
      <c r="J875" t="str">
        <f>VLOOKUP(E875,SPESA!$J$5:$K$1293,2,0)</f>
        <v>SPESE PER MANUTENZIONE ATTREZZATURE UFFICIO</v>
      </c>
      <c r="K875">
        <f>VLOOKUP(E875,SPESA!$J$7:$AS$1293,36,0)</f>
        <v>0</v>
      </c>
      <c r="L875" s="130">
        <f t="shared" si="27"/>
        <v>0</v>
      </c>
    </row>
    <row r="876" spans="1:12">
      <c r="A876" s="122" t="s">
        <v>1163</v>
      </c>
      <c r="B876" s="122" t="s">
        <v>1726</v>
      </c>
      <c r="C876" s="122">
        <v>141200</v>
      </c>
      <c r="D876" s="122">
        <v>9</v>
      </c>
      <c r="E876" s="122" t="str">
        <f t="shared" si="26"/>
        <v>141200/9</v>
      </c>
      <c r="F876" s="122" t="s">
        <v>569</v>
      </c>
      <c r="G876" s="122">
        <v>450</v>
      </c>
      <c r="H876" s="122" t="s">
        <v>1545</v>
      </c>
      <c r="I876" s="122">
        <v>500</v>
      </c>
      <c r="J876" t="str">
        <f>VLOOKUP(E876,SPESA!$J$5:$K$1293,2,0)</f>
        <v>SPESE DI MANUTENZIONE AUTOMEZZI SERVIZI SOCIALI</v>
      </c>
      <c r="K876">
        <f>VLOOKUP(E876,SPESA!$J$7:$AS$1293,36,0)</f>
        <v>500</v>
      </c>
      <c r="L876" s="130">
        <f t="shared" si="27"/>
        <v>0</v>
      </c>
    </row>
    <row r="877" spans="1:12">
      <c r="A877" s="122" t="s">
        <v>1163</v>
      </c>
      <c r="B877" s="122" t="s">
        <v>1727</v>
      </c>
      <c r="C877" s="122">
        <v>141200</v>
      </c>
      <c r="D877" s="122">
        <v>15</v>
      </c>
      <c r="E877" s="122" t="str">
        <f t="shared" si="26"/>
        <v>141200/15</v>
      </c>
      <c r="F877" s="122" t="s">
        <v>570</v>
      </c>
      <c r="G877" s="122">
        <v>351</v>
      </c>
      <c r="H877" s="122" t="s">
        <v>1170</v>
      </c>
      <c r="I877" s="122">
        <v>12</v>
      </c>
      <c r="J877" t="str">
        <f>VLOOKUP(E877,SPESA!$J$5:$K$1293,2,0)</f>
        <v>MISSIONI DIPENDENTI COMUNALI - UFFICIO SERVIZI ALLA PERSONA</v>
      </c>
      <c r="K877">
        <f>VLOOKUP(E877,SPESA!$J$7:$AS$1293,36,0)</f>
        <v>12</v>
      </c>
      <c r="L877" s="130">
        <f t="shared" si="27"/>
        <v>0</v>
      </c>
    </row>
    <row r="878" spans="1:12" hidden="1">
      <c r="A878" s="122" t="s">
        <v>1163</v>
      </c>
      <c r="B878" s="122" t="s">
        <v>1705</v>
      </c>
      <c r="C878" s="122">
        <v>141200</v>
      </c>
      <c r="D878" s="122">
        <v>52</v>
      </c>
      <c r="E878" s="122" t="str">
        <f t="shared" si="26"/>
        <v>141200/52</v>
      </c>
      <c r="F878" s="122" t="s">
        <v>37</v>
      </c>
      <c r="G878" s="122">
        <v>354</v>
      </c>
      <c r="H878" s="122" t="s">
        <v>1175</v>
      </c>
      <c r="I878" s="122">
        <v>0</v>
      </c>
      <c r="J878" t="str">
        <f>VLOOKUP(E878,SPESA!$J$5:$K$1293,2,0)</f>
        <v>F.P.V. SPESE TELEFONICHE - UTENZE</v>
      </c>
      <c r="K878">
        <f>VLOOKUP(E878,SPESA!$J$7:$AS$1293,36,0)</f>
        <v>0</v>
      </c>
      <c r="L878" s="130">
        <f t="shared" si="27"/>
        <v>0</v>
      </c>
    </row>
    <row r="879" spans="1:12" hidden="1">
      <c r="A879" s="122" t="s">
        <v>1163</v>
      </c>
      <c r="B879" s="122" t="s">
        <v>1705</v>
      </c>
      <c r="C879" s="122">
        <v>141200</v>
      </c>
      <c r="D879" s="122">
        <v>53</v>
      </c>
      <c r="E879" s="122" t="str">
        <f t="shared" si="26"/>
        <v>141200/53</v>
      </c>
      <c r="F879" s="122" t="s">
        <v>86</v>
      </c>
      <c r="G879" s="122">
        <v>354</v>
      </c>
      <c r="H879" s="122" t="s">
        <v>1175</v>
      </c>
      <c r="I879" s="122">
        <v>0</v>
      </c>
      <c r="J879" t="str">
        <f>VLOOKUP(E879,SPESA!$J$5:$K$1293,2,0)</f>
        <v>F.P.V. SPESE ENERGIA ELETTRICA - UTENZE</v>
      </c>
      <c r="K879">
        <f>VLOOKUP(E879,SPESA!$J$7:$AS$1293,36,0)</f>
        <v>0</v>
      </c>
      <c r="L879" s="130">
        <f t="shared" si="27"/>
        <v>0</v>
      </c>
    </row>
    <row r="880" spans="1:12" hidden="1">
      <c r="A880" s="122" t="s">
        <v>1163</v>
      </c>
      <c r="B880" s="122" t="s">
        <v>1705</v>
      </c>
      <c r="C880" s="122">
        <v>141200</v>
      </c>
      <c r="D880" s="122">
        <v>54</v>
      </c>
      <c r="E880" s="122" t="str">
        <f t="shared" si="26"/>
        <v>141200/54</v>
      </c>
      <c r="F880" s="122" t="s">
        <v>123</v>
      </c>
      <c r="G880" s="122">
        <v>202</v>
      </c>
      <c r="H880" s="122" t="s">
        <v>1191</v>
      </c>
      <c r="I880" s="122">
        <v>0</v>
      </c>
      <c r="J880" t="str">
        <f>VLOOKUP(E880,SPESA!$J$5:$K$1293,2,0)</f>
        <v>F.P.V. SPESE DI RISCALDAMENTO - UTENZE</v>
      </c>
      <c r="K880">
        <f>VLOOKUP(E880,SPESA!$J$7:$AS$1293,36,0)</f>
        <v>0</v>
      </c>
      <c r="L880" s="130">
        <f t="shared" si="27"/>
        <v>0</v>
      </c>
    </row>
    <row r="881" spans="1:12" hidden="1">
      <c r="A881" s="122" t="s">
        <v>1163</v>
      </c>
      <c r="B881" s="122" t="s">
        <v>1705</v>
      </c>
      <c r="C881" s="122">
        <v>141200</v>
      </c>
      <c r="D881" s="122">
        <v>56</v>
      </c>
      <c r="E881" s="122" t="str">
        <f t="shared" si="26"/>
        <v>141200/56</v>
      </c>
      <c r="F881" s="122" t="s">
        <v>124</v>
      </c>
      <c r="G881" s="122">
        <v>202</v>
      </c>
      <c r="H881" s="122" t="s">
        <v>1191</v>
      </c>
      <c r="I881" s="122">
        <v>0</v>
      </c>
      <c r="J881" t="str">
        <f>VLOOKUP(E881,SPESA!$J$5:$K$1293,2,0)</f>
        <v>F.P.V. SPESE DI PULIZIA LOCALI</v>
      </c>
      <c r="K881">
        <f>VLOOKUP(E881,SPESA!$J$7:$AS$1293,36,0)</f>
        <v>0</v>
      </c>
      <c r="L881" s="130">
        <f t="shared" si="27"/>
        <v>0</v>
      </c>
    </row>
    <row r="882" spans="1:12" hidden="1">
      <c r="A882" s="122" t="s">
        <v>1163</v>
      </c>
      <c r="B882" s="122" t="s">
        <v>1707</v>
      </c>
      <c r="C882" s="122">
        <v>141200</v>
      </c>
      <c r="D882" s="122">
        <v>57</v>
      </c>
      <c r="E882" s="122" t="str">
        <f t="shared" si="26"/>
        <v>141200/57</v>
      </c>
      <c r="F882" s="122" t="s">
        <v>89</v>
      </c>
      <c r="G882" s="122">
        <v>354</v>
      </c>
      <c r="H882" s="122" t="s">
        <v>1175</v>
      </c>
      <c r="I882" s="122">
        <v>0</v>
      </c>
      <c r="J882" t="e">
        <f>VLOOKUP(E882,SPESA!$J$5:$K$1293,2,0)</f>
        <v>#N/A</v>
      </c>
      <c r="L882" s="130">
        <f t="shared" si="27"/>
        <v>0</v>
      </c>
    </row>
    <row r="883" spans="1:12" hidden="1">
      <c r="A883" s="122" t="s">
        <v>1163</v>
      </c>
      <c r="B883" s="122" t="s">
        <v>1707</v>
      </c>
      <c r="C883" s="122">
        <v>141200</v>
      </c>
      <c r="D883" s="122">
        <v>58</v>
      </c>
      <c r="E883" s="122" t="str">
        <f t="shared" si="26"/>
        <v>141200/58</v>
      </c>
      <c r="F883" s="122" t="s">
        <v>1728</v>
      </c>
      <c r="G883" s="122">
        <v>351</v>
      </c>
      <c r="H883" s="122" t="s">
        <v>1170</v>
      </c>
      <c r="I883" s="122">
        <v>0</v>
      </c>
      <c r="J883" t="e">
        <f>VLOOKUP(E883,SPESA!$J$5:$K$1293,2,0)</f>
        <v>#N/A</v>
      </c>
      <c r="L883" s="130">
        <f t="shared" si="27"/>
        <v>0</v>
      </c>
    </row>
    <row r="884" spans="1:12" hidden="1">
      <c r="A884" s="122" t="s">
        <v>1163</v>
      </c>
      <c r="B884" s="122" t="s">
        <v>1705</v>
      </c>
      <c r="C884" s="122">
        <v>141200</v>
      </c>
      <c r="D884" s="122">
        <v>59</v>
      </c>
      <c r="E884" s="122" t="str">
        <f t="shared" si="26"/>
        <v>141200/59</v>
      </c>
      <c r="F884" s="122" t="s">
        <v>571</v>
      </c>
      <c r="G884" s="122">
        <v>450</v>
      </c>
      <c r="H884" s="122" t="s">
        <v>1545</v>
      </c>
      <c r="I884" s="122">
        <v>0</v>
      </c>
      <c r="J884" t="str">
        <f>VLOOKUP(E884,SPESA!$J$5:$K$1293,2,0)</f>
        <v>F.P.V. SPESE DI MANUTENZIONE AUTOMEZZI SERVIZI SOCIALI</v>
      </c>
      <c r="K884">
        <f>VLOOKUP(E884,SPESA!$J$7:$AS$1293,36,0)</f>
        <v>0</v>
      </c>
      <c r="L884" s="130">
        <f t="shared" si="27"/>
        <v>0</v>
      </c>
    </row>
    <row r="885" spans="1:12" hidden="1">
      <c r="A885" s="122" t="s">
        <v>1163</v>
      </c>
      <c r="B885" s="122" t="s">
        <v>1707</v>
      </c>
      <c r="C885" s="122">
        <v>141200</v>
      </c>
      <c r="D885" s="122">
        <v>65</v>
      </c>
      <c r="E885" s="122" t="str">
        <f t="shared" si="26"/>
        <v>141200/65</v>
      </c>
      <c r="F885" s="122" t="s">
        <v>1729</v>
      </c>
      <c r="G885" s="122">
        <v>351</v>
      </c>
      <c r="H885" s="122" t="s">
        <v>1170</v>
      </c>
      <c r="I885" s="122">
        <v>0</v>
      </c>
      <c r="J885" t="str">
        <f>VLOOKUP(E885,SPESA!$J$5:$K$1293,2,0)</f>
        <v xml:space="preserve">F.P.V. MISSIONI DIPENDENTI COMUNALI - UFFICIO SERVIZI ALLA PERSONA </v>
      </c>
      <c r="K885">
        <f>VLOOKUP(E885,SPESA!$J$7:$AS$1293,36,0)</f>
        <v>0</v>
      </c>
      <c r="L885" s="130">
        <f t="shared" si="27"/>
        <v>0</v>
      </c>
    </row>
    <row r="886" spans="1:12">
      <c r="A886" s="122" t="s">
        <v>1163</v>
      </c>
      <c r="B886" s="122" t="s">
        <v>1715</v>
      </c>
      <c r="C886" s="122">
        <v>141300</v>
      </c>
      <c r="D886" s="122">
        <v>2</v>
      </c>
      <c r="E886" s="122" t="str">
        <f t="shared" si="26"/>
        <v>141300/2</v>
      </c>
      <c r="F886" s="122" t="s">
        <v>572</v>
      </c>
      <c r="G886" s="122">
        <v>354</v>
      </c>
      <c r="H886" s="122" t="s">
        <v>1175</v>
      </c>
      <c r="I886" s="122">
        <v>450</v>
      </c>
      <c r="J886" t="str">
        <f>VLOOKUP(E886,SPESA!$J$5:$K$1293,2,0)</f>
        <v>SPESE TELEFONICHE - UTENZE C.A.G.</v>
      </c>
      <c r="K886">
        <f>VLOOKUP(E886,SPESA!$J$7:$AS$1293,36,0)</f>
        <v>450</v>
      </c>
      <c r="L886" s="130">
        <f t="shared" si="27"/>
        <v>0</v>
      </c>
    </row>
    <row r="887" spans="1:12">
      <c r="A887" s="122" t="s">
        <v>1163</v>
      </c>
      <c r="B887" s="122" t="s">
        <v>1716</v>
      </c>
      <c r="C887" s="122">
        <v>141300</v>
      </c>
      <c r="D887" s="122">
        <v>3</v>
      </c>
      <c r="E887" s="122" t="str">
        <f t="shared" si="26"/>
        <v>141300/3</v>
      </c>
      <c r="F887" s="122" t="s">
        <v>573</v>
      </c>
      <c r="G887" s="122">
        <v>354</v>
      </c>
      <c r="H887" s="122" t="s">
        <v>1175</v>
      </c>
      <c r="I887" s="122">
        <v>650</v>
      </c>
      <c r="J887" t="str">
        <f>VLOOKUP(E887,SPESA!$J$5:$K$1293,2,0)</f>
        <v>SPESE ENERGIA ELETTRICA - UTENZE C.A.G.</v>
      </c>
      <c r="K887">
        <f>VLOOKUP(E887,SPESA!$J$7:$AS$1293,36,0)</f>
        <v>650</v>
      </c>
      <c r="L887" s="130">
        <f t="shared" si="27"/>
        <v>0</v>
      </c>
    </row>
    <row r="888" spans="1:12">
      <c r="A888" s="122" t="s">
        <v>1163</v>
      </c>
      <c r="B888" s="122" t="s">
        <v>1724</v>
      </c>
      <c r="C888" s="122">
        <v>141300</v>
      </c>
      <c r="D888" s="122">
        <v>4</v>
      </c>
      <c r="E888" s="122" t="str">
        <f t="shared" si="26"/>
        <v>141300/4</v>
      </c>
      <c r="F888" s="122" t="s">
        <v>574</v>
      </c>
      <c r="G888" s="122">
        <v>202</v>
      </c>
      <c r="H888" s="122" t="s">
        <v>1191</v>
      </c>
      <c r="I888" s="123">
        <v>1350</v>
      </c>
      <c r="J888" t="str">
        <f>VLOOKUP(E888,SPESA!$J$5:$K$1293,2,0)</f>
        <v>SPESE DI RISCALDAMENTO - UTENZE C.A.G.</v>
      </c>
      <c r="K888">
        <f>VLOOKUP(E888,SPESA!$J$7:$AS$1293,36,0)</f>
        <v>1350</v>
      </c>
      <c r="L888" s="130">
        <f t="shared" si="27"/>
        <v>0</v>
      </c>
    </row>
    <row r="889" spans="1:12">
      <c r="A889" s="122" t="s">
        <v>1163</v>
      </c>
      <c r="B889" s="122" t="s">
        <v>1730</v>
      </c>
      <c r="C889" s="122">
        <v>141300</v>
      </c>
      <c r="D889" s="122">
        <v>6</v>
      </c>
      <c r="E889" s="122" t="str">
        <f t="shared" si="26"/>
        <v>141300/6</v>
      </c>
      <c r="F889" s="122" t="s">
        <v>575</v>
      </c>
      <c r="G889" s="122">
        <v>202</v>
      </c>
      <c r="H889" s="122" t="s">
        <v>1191</v>
      </c>
      <c r="I889" s="123">
        <v>2500</v>
      </c>
      <c r="J889" t="str">
        <f>VLOOKUP(E889,SPESA!$J$5:$K$1293,2,0)</f>
        <v>SPESE DI PULIZIA LOCALI C.A.G.</v>
      </c>
      <c r="K889">
        <f>VLOOKUP(E889,SPESA!$J$7:$AS$1293,36,0)</f>
        <v>2500</v>
      </c>
      <c r="L889" s="130">
        <f t="shared" si="27"/>
        <v>0</v>
      </c>
    </row>
    <row r="890" spans="1:12">
      <c r="A890" s="122" t="s">
        <v>1163</v>
      </c>
      <c r="B890" s="122" t="s">
        <v>1721</v>
      </c>
      <c r="C890" s="122">
        <v>141300</v>
      </c>
      <c r="D890" s="122">
        <v>8</v>
      </c>
      <c r="E890" s="122" t="str">
        <f t="shared" si="26"/>
        <v>141300/8</v>
      </c>
      <c r="F890" s="122" t="s">
        <v>576</v>
      </c>
      <c r="G890" s="122">
        <v>450</v>
      </c>
      <c r="H890" s="122" t="s">
        <v>1545</v>
      </c>
      <c r="I890" s="123">
        <v>28674</v>
      </c>
      <c r="J890" t="str">
        <f>VLOOKUP(E890,SPESA!$J$5:$K$1293,2,0)</f>
        <v>SPESE PER INIZIATIVE A FAVORE DELLA GIOVENTU'</v>
      </c>
      <c r="K890">
        <f>VLOOKUP(E890,SPESA!$J$7:$AS$1293,36,0)</f>
        <v>28674</v>
      </c>
      <c r="L890" s="130">
        <f t="shared" si="27"/>
        <v>0</v>
      </c>
    </row>
    <row r="891" spans="1:12" hidden="1">
      <c r="A891" s="122" t="s">
        <v>1163</v>
      </c>
      <c r="B891" s="122" t="s">
        <v>1705</v>
      </c>
      <c r="C891" s="122">
        <v>141300</v>
      </c>
      <c r="D891" s="122">
        <v>52</v>
      </c>
      <c r="E891" s="122" t="str">
        <f t="shared" si="26"/>
        <v>141300/52</v>
      </c>
      <c r="F891" s="122" t="s">
        <v>577</v>
      </c>
      <c r="G891" s="122">
        <v>354</v>
      </c>
      <c r="H891" s="122" t="s">
        <v>1175</v>
      </c>
      <c r="I891" s="122">
        <v>0</v>
      </c>
      <c r="J891" t="str">
        <f>VLOOKUP(E891,SPESA!$J$5:$K$1293,2,0)</f>
        <v>F.P.V. SPESE TELEFONICHE - UTENZE C.A.G.</v>
      </c>
      <c r="K891">
        <f>VLOOKUP(E891,SPESA!$J$7:$AS$1293,36,0)</f>
        <v>0</v>
      </c>
      <c r="L891" s="130">
        <f t="shared" si="27"/>
        <v>0</v>
      </c>
    </row>
    <row r="892" spans="1:12" hidden="1">
      <c r="A892" s="122" t="s">
        <v>1163</v>
      </c>
      <c r="B892" s="122" t="s">
        <v>1705</v>
      </c>
      <c r="C892" s="122">
        <v>141300</v>
      </c>
      <c r="D892" s="122">
        <v>53</v>
      </c>
      <c r="E892" s="122" t="str">
        <f t="shared" si="26"/>
        <v>141300/53</v>
      </c>
      <c r="F892" s="122" t="s">
        <v>578</v>
      </c>
      <c r="G892" s="122">
        <v>354</v>
      </c>
      <c r="H892" s="122" t="s">
        <v>1175</v>
      </c>
      <c r="I892" s="122">
        <v>0</v>
      </c>
      <c r="J892" t="str">
        <f>VLOOKUP(E892,SPESA!$J$5:$K$1293,2,0)</f>
        <v>F.P.V. SPESE ENERGIA ELETTRICA - UTENZE C.A.G.</v>
      </c>
      <c r="K892">
        <f>VLOOKUP(E892,SPESA!$J$7:$AS$1293,36,0)</f>
        <v>0</v>
      </c>
      <c r="L892" s="130">
        <f t="shared" si="27"/>
        <v>0</v>
      </c>
    </row>
    <row r="893" spans="1:12" hidden="1">
      <c r="A893" s="122" t="s">
        <v>1163</v>
      </c>
      <c r="B893" s="122" t="s">
        <v>1705</v>
      </c>
      <c r="C893" s="122">
        <v>141300</v>
      </c>
      <c r="D893" s="122">
        <v>54</v>
      </c>
      <c r="E893" s="122" t="str">
        <f t="shared" si="26"/>
        <v>141300/54</v>
      </c>
      <c r="F893" s="122" t="s">
        <v>579</v>
      </c>
      <c r="G893" s="122">
        <v>202</v>
      </c>
      <c r="H893" s="122" t="s">
        <v>1191</v>
      </c>
      <c r="I893" s="122">
        <v>0</v>
      </c>
      <c r="J893" t="str">
        <f>VLOOKUP(E893,SPESA!$J$5:$K$1293,2,0)</f>
        <v>F.P.V. SPESE DI RISCALDAMENTO - UTENZE C.A.G.</v>
      </c>
      <c r="K893">
        <f>VLOOKUP(E893,SPESA!$J$7:$AS$1293,36,0)</f>
        <v>0</v>
      </c>
      <c r="L893" s="130">
        <f t="shared" si="27"/>
        <v>0</v>
      </c>
    </row>
    <row r="894" spans="1:12" hidden="1">
      <c r="A894" s="122" t="s">
        <v>1163</v>
      </c>
      <c r="B894" s="122" t="s">
        <v>1705</v>
      </c>
      <c r="C894" s="122">
        <v>141300</v>
      </c>
      <c r="D894" s="122">
        <v>56</v>
      </c>
      <c r="E894" s="122" t="str">
        <f t="shared" si="26"/>
        <v>141300/56</v>
      </c>
      <c r="F894" s="122" t="s">
        <v>580</v>
      </c>
      <c r="G894" s="122">
        <v>202</v>
      </c>
      <c r="H894" s="122" t="s">
        <v>1191</v>
      </c>
      <c r="I894" s="122">
        <v>0</v>
      </c>
      <c r="J894" t="str">
        <f>VLOOKUP(E894,SPESA!$J$5:$K$1293,2,0)</f>
        <v>F.P.V. SPESE DI PULIZIA LOCALI C.A.G.</v>
      </c>
      <c r="K894">
        <f>VLOOKUP(E894,SPESA!$J$7:$AS$1293,36,0)</f>
        <v>0</v>
      </c>
      <c r="L894" s="130">
        <f t="shared" si="27"/>
        <v>0</v>
      </c>
    </row>
    <row r="895" spans="1:12" hidden="1">
      <c r="A895" s="122" t="s">
        <v>1163</v>
      </c>
      <c r="B895" s="122" t="s">
        <v>1705</v>
      </c>
      <c r="C895" s="122">
        <v>141300</v>
      </c>
      <c r="D895" s="122">
        <v>58</v>
      </c>
      <c r="E895" s="122" t="str">
        <f t="shared" si="26"/>
        <v>141300/58</v>
      </c>
      <c r="F895" s="122" t="s">
        <v>581</v>
      </c>
      <c r="G895" s="122">
        <v>450</v>
      </c>
      <c r="H895" s="122" t="s">
        <v>1545</v>
      </c>
      <c r="I895" s="122">
        <v>0</v>
      </c>
      <c r="J895" t="str">
        <f>VLOOKUP(E895,SPESA!$J$5:$K$1293,2,0)</f>
        <v>F.P.V. SPESE PER INIZIATIVE A FAVORE DELLA GIOVENTU'</v>
      </c>
      <c r="K895">
        <f>VLOOKUP(E895,SPESA!$J$7:$AS$1293,36,0)</f>
        <v>0</v>
      </c>
      <c r="L895" s="130">
        <f t="shared" si="27"/>
        <v>0</v>
      </c>
    </row>
    <row r="896" spans="1:12" hidden="1">
      <c r="A896" s="122" t="s">
        <v>1163</v>
      </c>
      <c r="B896" s="122" t="s">
        <v>1731</v>
      </c>
      <c r="C896" s="122">
        <v>141350</v>
      </c>
      <c r="D896" s="122">
        <v>0</v>
      </c>
      <c r="E896" s="122" t="str">
        <f t="shared" si="26"/>
        <v>141350/0</v>
      </c>
      <c r="F896" s="122" t="s">
        <v>1732</v>
      </c>
      <c r="G896" s="122">
        <v>450</v>
      </c>
      <c r="H896" s="122" t="s">
        <v>1545</v>
      </c>
      <c r="I896" s="122">
        <v>0</v>
      </c>
      <c r="J896" t="str">
        <f>VLOOKUP(E896,SPESA!$J$5:$K$1293,2,0)</f>
        <v xml:space="preserve">COOPERAZIONE INTERNAZIONALE TRASFERIMENTI </v>
      </c>
      <c r="K896">
        <f>VLOOKUP(E896,SPESA!$J$7:$AS$1293,36,0)</f>
        <v>0</v>
      </c>
      <c r="L896" s="130">
        <f t="shared" si="27"/>
        <v>0</v>
      </c>
    </row>
    <row r="897" spans="1:12" hidden="1">
      <c r="A897" s="122" t="s">
        <v>1163</v>
      </c>
      <c r="B897" s="122" t="s">
        <v>1707</v>
      </c>
      <c r="C897" s="122">
        <v>141350</v>
      </c>
      <c r="D897" s="122">
        <v>71</v>
      </c>
      <c r="E897" s="122" t="str">
        <f t="shared" si="26"/>
        <v>141350/71</v>
      </c>
      <c r="F897" s="122" t="s">
        <v>1733</v>
      </c>
      <c r="G897" s="122">
        <v>450</v>
      </c>
      <c r="H897" s="122" t="s">
        <v>1545</v>
      </c>
      <c r="I897" s="122">
        <v>0</v>
      </c>
      <c r="J897" t="str">
        <f>VLOOKUP(E897,SPESA!$J$5:$K$1293,2,0)</f>
        <v xml:space="preserve">F.P.V. COOPERAZIONE INTERNAZIONALE TRASFERIMENTI </v>
      </c>
      <c r="K897">
        <f>VLOOKUP(E897,SPESA!$J$7:$AS$1293,36,0)</f>
        <v>0</v>
      </c>
      <c r="L897" s="130">
        <f t="shared" si="27"/>
        <v>0</v>
      </c>
    </row>
    <row r="898" spans="1:12">
      <c r="A898" s="122" t="s">
        <v>1163</v>
      </c>
      <c r="B898" s="122" t="s">
        <v>1721</v>
      </c>
      <c r="C898" s="122">
        <v>141400</v>
      </c>
      <c r="D898" s="122">
        <v>0</v>
      </c>
      <c r="E898" s="122" t="str">
        <f t="shared" si="26"/>
        <v>141400/0</v>
      </c>
      <c r="F898" s="122" t="s">
        <v>582</v>
      </c>
      <c r="G898" s="122">
        <v>450</v>
      </c>
      <c r="H898" s="122" t="s">
        <v>1545</v>
      </c>
      <c r="I898" s="123">
        <v>340040.83</v>
      </c>
      <c r="J898" t="str">
        <f>VLOOKUP(E898,SPESA!$J$5:$K$1293,2,0)</f>
        <v>RETTE DI RICOVERO DI ANZIANI ED INABILI IN CASE DI RIPOSO</v>
      </c>
      <c r="K898">
        <f>VLOOKUP(E898,SPESA!$J$7:$AS$1293,36,0)</f>
        <v>340040.83</v>
      </c>
      <c r="L898" s="130">
        <f t="shared" si="27"/>
        <v>0</v>
      </c>
    </row>
    <row r="899" spans="1:12" hidden="1">
      <c r="A899" s="122" t="s">
        <v>1163</v>
      </c>
      <c r="B899" s="122" t="s">
        <v>1705</v>
      </c>
      <c r="C899" s="122">
        <v>141400</v>
      </c>
      <c r="D899" s="122">
        <v>71</v>
      </c>
      <c r="E899" s="122" t="str">
        <f t="shared" si="26"/>
        <v>141400/71</v>
      </c>
      <c r="F899" s="122" t="s">
        <v>583</v>
      </c>
      <c r="G899" s="122">
        <v>450</v>
      </c>
      <c r="H899" s="122" t="s">
        <v>1545</v>
      </c>
      <c r="I899" s="122">
        <v>0</v>
      </c>
      <c r="J899" t="str">
        <f>VLOOKUP(E899,SPESA!$J$5:$K$1293,2,0)</f>
        <v>F.P.V. RETTE DI RICOVERO DI ANZIANI ED INABILI IN CASE DI RIPOSO</v>
      </c>
      <c r="K899">
        <f>VLOOKUP(E899,SPESA!$J$7:$AS$1293,36,0)</f>
        <v>0</v>
      </c>
      <c r="L899" s="130">
        <f t="shared" si="27"/>
        <v>0</v>
      </c>
    </row>
    <row r="900" spans="1:12">
      <c r="A900" s="122" t="s">
        <v>1163</v>
      </c>
      <c r="B900" s="122" t="s">
        <v>1721</v>
      </c>
      <c r="C900" s="122">
        <v>141500</v>
      </c>
      <c r="D900" s="122">
        <v>0</v>
      </c>
      <c r="E900" s="122" t="str">
        <f t="shared" ref="E900:E963" si="28">CONCATENATE(C900,"/",D900)</f>
        <v>141500/0</v>
      </c>
      <c r="F900" s="122" t="s">
        <v>584</v>
      </c>
      <c r="G900" s="122">
        <v>450</v>
      </c>
      <c r="H900" s="122" t="s">
        <v>1545</v>
      </c>
      <c r="I900" s="123">
        <v>34790</v>
      </c>
      <c r="J900" t="str">
        <f>VLOOKUP(E900,SPESA!$J$5:$K$1293,2,0)</f>
        <v>ASSISTENZA INVALIDI ED HANDICAPPATI - PRESTAZIONI DI SERVIZI</v>
      </c>
      <c r="K900">
        <f>VLOOKUP(E900,SPESA!$J$7:$AS$1293,36,0)</f>
        <v>34790</v>
      </c>
      <c r="L900" s="130">
        <f t="shared" si="27"/>
        <v>0</v>
      </c>
    </row>
    <row r="901" spans="1:12" hidden="1">
      <c r="A901" s="122" t="s">
        <v>1163</v>
      </c>
      <c r="B901" s="122" t="s">
        <v>1705</v>
      </c>
      <c r="C901" s="122">
        <v>141500</v>
      </c>
      <c r="D901" s="122">
        <v>71</v>
      </c>
      <c r="E901" s="122" t="str">
        <f t="shared" si="28"/>
        <v>141500/71</v>
      </c>
      <c r="F901" s="122" t="s">
        <v>585</v>
      </c>
      <c r="G901" s="122">
        <v>450</v>
      </c>
      <c r="H901" s="122" t="s">
        <v>1545</v>
      </c>
      <c r="I901" s="122">
        <v>0</v>
      </c>
      <c r="J901" t="str">
        <f>VLOOKUP(E901,SPESA!$J$5:$K$1293,2,0)</f>
        <v>F.P.V. ASSISTENZA INVALIDI ED HANDICAPPATI - PRESTAZIONI DI SERVIZI</v>
      </c>
      <c r="K901">
        <f>VLOOKUP(E901,SPESA!$J$7:$AS$1293,36,0)</f>
        <v>0</v>
      </c>
      <c r="L901" s="130">
        <f t="shared" si="27"/>
        <v>0</v>
      </c>
    </row>
    <row r="902" spans="1:12">
      <c r="A902" s="122" t="s">
        <v>1163</v>
      </c>
      <c r="B902" s="122" t="s">
        <v>1721</v>
      </c>
      <c r="C902" s="122">
        <v>141501</v>
      </c>
      <c r="D902" s="122">
        <v>0</v>
      </c>
      <c r="E902" s="122" t="str">
        <f t="shared" si="28"/>
        <v>141501/0</v>
      </c>
      <c r="F902" s="122" t="s">
        <v>586</v>
      </c>
      <c r="G902" s="122">
        <v>450</v>
      </c>
      <c r="H902" s="122" t="s">
        <v>1545</v>
      </c>
      <c r="I902" s="123">
        <v>20665</v>
      </c>
      <c r="J902" t="str">
        <f>VLOOKUP(E902,SPESA!$J$5:$K$1293,2,0)</f>
        <v>SERVIZI ASSISTENZIALI DI SUPPORTO ALLE FAMIGLIE</v>
      </c>
      <c r="K902">
        <f>VLOOKUP(E902,SPESA!$J$7:$AS$1293,36,0)</f>
        <v>20665</v>
      </c>
      <c r="L902" s="130">
        <f t="shared" si="27"/>
        <v>0</v>
      </c>
    </row>
    <row r="903" spans="1:12" hidden="1">
      <c r="A903" s="122" t="s">
        <v>1163</v>
      </c>
      <c r="B903" s="122" t="s">
        <v>1705</v>
      </c>
      <c r="C903" s="122">
        <v>141501</v>
      </c>
      <c r="D903" s="122">
        <v>71</v>
      </c>
      <c r="E903" s="122" t="str">
        <f t="shared" si="28"/>
        <v>141501/71</v>
      </c>
      <c r="F903" s="122" t="s">
        <v>587</v>
      </c>
      <c r="G903" s="122">
        <v>450</v>
      </c>
      <c r="H903" s="122" t="s">
        <v>1545</v>
      </c>
      <c r="I903" s="122">
        <v>0</v>
      </c>
      <c r="J903" t="str">
        <f>VLOOKUP(E903,SPESA!$J$5:$K$1293,2,0)</f>
        <v>F.P.V. SERVIZI ASSISTENZIALI DI SUPPORTO ALLE FAMIGLIE</v>
      </c>
      <c r="K903">
        <f>VLOOKUP(E903,SPESA!$J$7:$AS$1293,36,0)</f>
        <v>0</v>
      </c>
      <c r="L903" s="130">
        <f t="shared" ref="L903:L966" si="29">+I903-K903</f>
        <v>0</v>
      </c>
    </row>
    <row r="904" spans="1:12">
      <c r="A904" s="122" t="s">
        <v>1163</v>
      </c>
      <c r="B904" s="122" t="s">
        <v>1721</v>
      </c>
      <c r="C904" s="122">
        <v>141502</v>
      </c>
      <c r="D904" s="122">
        <v>0</v>
      </c>
      <c r="E904" s="122" t="str">
        <f t="shared" si="28"/>
        <v>141502/0</v>
      </c>
      <c r="F904" s="122" t="s">
        <v>588</v>
      </c>
      <c r="G904" s="122">
        <v>450</v>
      </c>
      <c r="H904" s="122" t="s">
        <v>1545</v>
      </c>
      <c r="I904" s="123">
        <v>110000</v>
      </c>
      <c r="J904" t="str">
        <f>VLOOKUP(E904,SPESA!$J$5:$K$1293,2,0)</f>
        <v>SPESA PER SOSTEGNO HANDICAP</v>
      </c>
      <c r="K904">
        <f>VLOOKUP(E904,SPESA!$J$7:$AS$1293,36,0)</f>
        <v>110000</v>
      </c>
      <c r="L904" s="130">
        <f t="shared" si="29"/>
        <v>0</v>
      </c>
    </row>
    <row r="905" spans="1:12" hidden="1">
      <c r="A905" s="122" t="s">
        <v>1163</v>
      </c>
      <c r="B905" s="122" t="s">
        <v>1705</v>
      </c>
      <c r="C905" s="122">
        <v>141502</v>
      </c>
      <c r="D905" s="122">
        <v>71</v>
      </c>
      <c r="E905" s="122" t="str">
        <f t="shared" si="28"/>
        <v>141502/71</v>
      </c>
      <c r="F905" s="122" t="s">
        <v>589</v>
      </c>
      <c r="G905" s="122">
        <v>450</v>
      </c>
      <c r="H905" s="122" t="s">
        <v>1545</v>
      </c>
      <c r="I905" s="122">
        <v>0</v>
      </c>
      <c r="J905" t="str">
        <f>VLOOKUP(E905,SPESA!$J$5:$K$1293,2,0)</f>
        <v>F.P.V. SPESA PER SOSTEGNO HANDICAP</v>
      </c>
      <c r="K905">
        <f>VLOOKUP(E905,SPESA!$J$7:$AS$1293,36,0)</f>
        <v>0</v>
      </c>
      <c r="L905" s="130">
        <f t="shared" si="29"/>
        <v>0</v>
      </c>
    </row>
    <row r="906" spans="1:12">
      <c r="A906" s="122" t="s">
        <v>1163</v>
      </c>
      <c r="B906" s="122" t="s">
        <v>1721</v>
      </c>
      <c r="C906" s="122">
        <v>141503</v>
      </c>
      <c r="D906" s="122">
        <v>0</v>
      </c>
      <c r="E906" s="122" t="str">
        <f t="shared" si="28"/>
        <v>141503/0</v>
      </c>
      <c r="F906" s="122" t="s">
        <v>1734</v>
      </c>
      <c r="G906" s="122">
        <v>450</v>
      </c>
      <c r="H906" s="122" t="s">
        <v>1545</v>
      </c>
      <c r="I906" s="123">
        <v>78000</v>
      </c>
      <c r="J906" t="str">
        <f>VLOOKUP(E906,SPESA!$J$5:$K$1293,2,0)</f>
        <v>SPESA PER ORGANIZZAZIONE CENTRO ESTIVO</v>
      </c>
      <c r="K906">
        <f>VLOOKUP(E906,SPESA!$J$7:$AS$1293,36,0)</f>
        <v>78000</v>
      </c>
      <c r="L906" s="130">
        <f t="shared" si="29"/>
        <v>0</v>
      </c>
    </row>
    <row r="907" spans="1:12">
      <c r="A907" s="122" t="s">
        <v>1163</v>
      </c>
      <c r="B907" s="122" t="s">
        <v>1730</v>
      </c>
      <c r="C907" s="122">
        <v>141503</v>
      </c>
      <c r="D907" s="122">
        <v>6</v>
      </c>
      <c r="E907" s="122" t="str">
        <f t="shared" si="28"/>
        <v>141503/6</v>
      </c>
      <c r="F907" s="122" t="s">
        <v>1735</v>
      </c>
      <c r="G907" s="122">
        <v>450</v>
      </c>
      <c r="H907" s="122" t="s">
        <v>1545</v>
      </c>
      <c r="I907" s="123">
        <v>2161.66</v>
      </c>
      <c r="J907" t="str">
        <f>VLOOKUP(E907,SPESA!$J$5:$K$1293,2,0)</f>
        <v>SPESE PULIZIA LOCALI COMUNALI (ADIBITI A CENTRO ESTIVO)</v>
      </c>
      <c r="K907">
        <f>VLOOKUP(E907,SPESA!$J$7:$AS$1293,36,0)</f>
        <v>2161.66</v>
      </c>
      <c r="L907" s="130">
        <f t="shared" si="29"/>
        <v>0</v>
      </c>
    </row>
    <row r="908" spans="1:12" hidden="1">
      <c r="A908" s="122" t="s">
        <v>1163</v>
      </c>
      <c r="B908" s="122" t="s">
        <v>1707</v>
      </c>
      <c r="C908" s="122">
        <v>141503</v>
      </c>
      <c r="D908" s="122">
        <v>56</v>
      </c>
      <c r="E908" s="122" t="str">
        <f t="shared" si="28"/>
        <v>141503/56</v>
      </c>
      <c r="F908" s="122" t="s">
        <v>1736</v>
      </c>
      <c r="G908" s="122">
        <v>450</v>
      </c>
      <c r="H908" s="122" t="s">
        <v>1545</v>
      </c>
      <c r="I908" s="122">
        <v>0</v>
      </c>
      <c r="J908" t="e">
        <f>VLOOKUP(E908,SPESA!$J$5:$K$1293,2,0)</f>
        <v>#N/A</v>
      </c>
      <c r="L908" s="130">
        <f t="shared" si="29"/>
        <v>0</v>
      </c>
    </row>
    <row r="909" spans="1:12" hidden="1">
      <c r="A909" s="122" t="s">
        <v>1163</v>
      </c>
      <c r="B909" s="122" t="s">
        <v>1705</v>
      </c>
      <c r="C909" s="122">
        <v>141503</v>
      </c>
      <c r="D909" s="122">
        <v>71</v>
      </c>
      <c r="E909" s="122" t="str">
        <f t="shared" si="28"/>
        <v>141503/71</v>
      </c>
      <c r="F909" s="122" t="s">
        <v>592</v>
      </c>
      <c r="G909" s="122">
        <v>450</v>
      </c>
      <c r="H909" s="122" t="s">
        <v>1545</v>
      </c>
      <c r="I909" s="122">
        <v>0</v>
      </c>
      <c r="J909" t="str">
        <f>VLOOKUP(E909,SPESA!$J$5:$K$1293,2,0)</f>
        <v>F.P.V. SPESA PER ORGANIZZAZIONE CENTRO ESTIVO</v>
      </c>
      <c r="K909">
        <f>VLOOKUP(E909,SPESA!$J$7:$AS$1293,36,0)</f>
        <v>0</v>
      </c>
      <c r="L909" s="130">
        <f t="shared" si="29"/>
        <v>0</v>
      </c>
    </row>
    <row r="910" spans="1:12">
      <c r="A910" s="122" t="s">
        <v>1163</v>
      </c>
      <c r="B910" s="122" t="s">
        <v>1737</v>
      </c>
      <c r="C910" s="122">
        <v>141504</v>
      </c>
      <c r="D910" s="122">
        <v>0</v>
      </c>
      <c r="E910" s="122" t="str">
        <f t="shared" si="28"/>
        <v>141504/0</v>
      </c>
      <c r="F910" s="122" t="s">
        <v>593</v>
      </c>
      <c r="G910" s="122">
        <v>450</v>
      </c>
      <c r="H910" s="122" t="s">
        <v>1545</v>
      </c>
      <c r="I910" s="123">
        <v>30000</v>
      </c>
      <c r="J910" t="str">
        <f>VLOOKUP(E910,SPESA!$J$5:$K$1293,2,0)</f>
        <v>RETTE DI RICOVERO MINORI IN STRUTTURE EDUCATIVE</v>
      </c>
      <c r="K910">
        <f>VLOOKUP(E910,SPESA!$J$7:$AS$1293,36,0)</f>
        <v>30000</v>
      </c>
      <c r="L910" s="130">
        <f t="shared" si="29"/>
        <v>0</v>
      </c>
    </row>
    <row r="911" spans="1:12" hidden="1">
      <c r="A911" s="122" t="s">
        <v>1163</v>
      </c>
      <c r="B911" s="122" t="s">
        <v>1705</v>
      </c>
      <c r="C911" s="122">
        <v>141504</v>
      </c>
      <c r="D911" s="122">
        <v>71</v>
      </c>
      <c r="E911" s="122" t="str">
        <f t="shared" si="28"/>
        <v>141504/71</v>
      </c>
      <c r="F911" s="122" t="s">
        <v>594</v>
      </c>
      <c r="G911" s="122">
        <v>450</v>
      </c>
      <c r="H911" s="122" t="s">
        <v>1545</v>
      </c>
      <c r="I911" s="122">
        <v>0</v>
      </c>
      <c r="J911" t="str">
        <f>VLOOKUP(E911,SPESA!$J$5:$K$1293,2,0)</f>
        <v>F.P.V. RETTE DI RICOVERO MINORI IN STRUTTURE EDUCATIVE</v>
      </c>
      <c r="K911">
        <f>VLOOKUP(E911,SPESA!$J$7:$AS$1293,36,0)</f>
        <v>0</v>
      </c>
      <c r="L911" s="130">
        <f t="shared" si="29"/>
        <v>0</v>
      </c>
    </row>
    <row r="912" spans="1:12">
      <c r="A912" s="122" t="s">
        <v>1163</v>
      </c>
      <c r="B912" s="122" t="s">
        <v>1737</v>
      </c>
      <c r="C912" s="122">
        <v>141505</v>
      </c>
      <c r="D912" s="122">
        <v>0</v>
      </c>
      <c r="E912" s="122" t="str">
        <f t="shared" si="28"/>
        <v>141505/0</v>
      </c>
      <c r="F912" s="122" t="s">
        <v>595</v>
      </c>
      <c r="G912" s="122">
        <v>450</v>
      </c>
      <c r="H912" s="122" t="s">
        <v>1545</v>
      </c>
      <c r="I912" s="123">
        <v>1000</v>
      </c>
      <c r="J912" t="str">
        <f>VLOOKUP(E912,SPESA!$J$5:$K$1293,2,0)</f>
        <v>RETTE DI RICOVERO DISABILI IN STRUTTURE PROTETTE</v>
      </c>
      <c r="K912">
        <f>VLOOKUP(E912,SPESA!$J$7:$AS$1293,36,0)</f>
        <v>1000</v>
      </c>
      <c r="L912" s="130">
        <f t="shared" si="29"/>
        <v>0</v>
      </c>
    </row>
    <row r="913" spans="1:12" hidden="1">
      <c r="A913" s="122" t="s">
        <v>1163</v>
      </c>
      <c r="B913" s="122" t="s">
        <v>1705</v>
      </c>
      <c r="C913" s="122">
        <v>141505</v>
      </c>
      <c r="D913" s="122">
        <v>71</v>
      </c>
      <c r="E913" s="122" t="str">
        <f t="shared" si="28"/>
        <v>141505/71</v>
      </c>
      <c r="F913" s="122" t="s">
        <v>596</v>
      </c>
      <c r="G913" s="122">
        <v>450</v>
      </c>
      <c r="H913" s="122" t="s">
        <v>1545</v>
      </c>
      <c r="I913" s="122">
        <v>0</v>
      </c>
      <c r="J913" t="str">
        <f>VLOOKUP(E913,SPESA!$J$5:$K$1293,2,0)</f>
        <v>F.P.V. RETTE DI RICOVERO DISABILI IN STRUTTURE PROTETTE</v>
      </c>
      <c r="K913">
        <f>VLOOKUP(E913,SPESA!$J$7:$AS$1293,36,0)</f>
        <v>0</v>
      </c>
      <c r="L913" s="130">
        <f t="shared" si="29"/>
        <v>0</v>
      </c>
    </row>
    <row r="914" spans="1:12">
      <c r="A914" s="122" t="s">
        <v>1163</v>
      </c>
      <c r="B914" s="122" t="s">
        <v>1738</v>
      </c>
      <c r="C914" s="122">
        <v>141510</v>
      </c>
      <c r="D914" s="122">
        <v>0</v>
      </c>
      <c r="E914" s="122" t="str">
        <f t="shared" si="28"/>
        <v>141510/0</v>
      </c>
      <c r="F914" s="122" t="s">
        <v>597</v>
      </c>
      <c r="G914" s="122">
        <v>450</v>
      </c>
      <c r="H914" s="122" t="s">
        <v>1545</v>
      </c>
      <c r="I914" s="123">
        <v>5000</v>
      </c>
      <c r="J914" t="str">
        <f>VLOOKUP(E914,SPESA!$J$5:$K$1293,2,0)</f>
        <v>PROGETTI LEGGE 162/98</v>
      </c>
      <c r="K914">
        <f>VLOOKUP(E914,SPESA!$J$7:$AS$1293,36,0)</f>
        <v>5000</v>
      </c>
      <c r="L914" s="130">
        <f t="shared" si="29"/>
        <v>0</v>
      </c>
    </row>
    <row r="915" spans="1:12" hidden="1">
      <c r="A915" s="122" t="s">
        <v>1163</v>
      </c>
      <c r="B915" s="122" t="s">
        <v>1705</v>
      </c>
      <c r="C915" s="122">
        <v>141510</v>
      </c>
      <c r="D915" s="122">
        <v>71</v>
      </c>
      <c r="E915" s="122" t="str">
        <f t="shared" si="28"/>
        <v>141510/71</v>
      </c>
      <c r="F915" s="122" t="s">
        <v>598</v>
      </c>
      <c r="G915" s="122">
        <v>450</v>
      </c>
      <c r="H915" s="122" t="s">
        <v>1545</v>
      </c>
      <c r="I915" s="122">
        <v>0</v>
      </c>
      <c r="J915" t="str">
        <f>VLOOKUP(E915,SPESA!$J$5:$K$1293,2,0)</f>
        <v>F.P.V. PROGETTI LEGGE 162/98</v>
      </c>
      <c r="K915">
        <f>VLOOKUP(E915,SPESA!$J$7:$AS$1293,36,0)</f>
        <v>0</v>
      </c>
      <c r="L915" s="130">
        <f t="shared" si="29"/>
        <v>0</v>
      </c>
    </row>
    <row r="916" spans="1:12" hidden="1">
      <c r="A916" s="122" t="s">
        <v>1163</v>
      </c>
      <c r="B916" s="122" t="s">
        <v>1721</v>
      </c>
      <c r="C916" s="122">
        <v>141605</v>
      </c>
      <c r="D916" s="122">
        <v>0</v>
      </c>
      <c r="E916" s="122" t="str">
        <f t="shared" si="28"/>
        <v>141605/0</v>
      </c>
      <c r="F916" s="122" t="s">
        <v>1739</v>
      </c>
      <c r="G916" s="122">
        <v>450</v>
      </c>
      <c r="H916" s="122" t="s">
        <v>1545</v>
      </c>
      <c r="I916" s="122">
        <v>0</v>
      </c>
      <c r="J916" t="str">
        <f>VLOOKUP(E916,SPESA!$J$5:$K$1293,2,0)</f>
        <v>PROGETTI DI PREVENZIONE E RECUPERO DISAGIO GIOVANILE - SOSTE GNO ALLA GENITORIALITA'</v>
      </c>
      <c r="K916">
        <f>VLOOKUP(E916,SPESA!$J$7:$AS$1293,36,0)</f>
        <v>0</v>
      </c>
      <c r="L916" s="130">
        <f t="shared" si="29"/>
        <v>0</v>
      </c>
    </row>
    <row r="917" spans="1:12" hidden="1">
      <c r="A917" s="122" t="s">
        <v>1163</v>
      </c>
      <c r="B917" s="122" t="s">
        <v>1705</v>
      </c>
      <c r="C917" s="122">
        <v>141605</v>
      </c>
      <c r="D917" s="122">
        <v>71</v>
      </c>
      <c r="E917" s="122" t="str">
        <f t="shared" si="28"/>
        <v>141605/71</v>
      </c>
      <c r="F917" s="122" t="s">
        <v>1740</v>
      </c>
      <c r="G917" s="122">
        <v>450</v>
      </c>
      <c r="H917" s="122" t="s">
        <v>1545</v>
      </c>
      <c r="I917" s="122">
        <v>0</v>
      </c>
      <c r="J917" t="str">
        <f>VLOOKUP(E917,SPESA!$J$5:$K$1293,2,0)</f>
        <v>F.P.V. PROGETTI DI PREVENZIONE E RECUPERO DISAGIO GIOVANILE - SOSTE GNO ALLA GENITORIALITA'</v>
      </c>
      <c r="K917">
        <f>VLOOKUP(E917,SPESA!$J$7:$AS$1293,36,0)</f>
        <v>0</v>
      </c>
      <c r="L917" s="130">
        <f t="shared" si="29"/>
        <v>0</v>
      </c>
    </row>
    <row r="918" spans="1:12">
      <c r="A918" s="122" t="s">
        <v>1163</v>
      </c>
      <c r="B918" s="122" t="s">
        <v>1741</v>
      </c>
      <c r="C918" s="122">
        <v>143100</v>
      </c>
      <c r="D918" s="122">
        <v>0</v>
      </c>
      <c r="E918" s="122" t="str">
        <f t="shared" si="28"/>
        <v>143100/0</v>
      </c>
      <c r="F918" s="122" t="s">
        <v>601</v>
      </c>
      <c r="G918" s="122">
        <v>450</v>
      </c>
      <c r="H918" s="122" t="s">
        <v>1545</v>
      </c>
      <c r="I918" s="123">
        <v>5127.3</v>
      </c>
      <c r="J918" t="str">
        <f>VLOOKUP(E918,SPESA!$J$5:$K$1293,2,0)</f>
        <v>SPESE AUTONOLEGGIO SERVIZI SOCIALI</v>
      </c>
      <c r="K918">
        <f>VLOOKUP(E918,SPESA!$J$7:$AS$1293,36,0)</f>
        <v>5127.3</v>
      </c>
      <c r="L918" s="130">
        <f t="shared" si="29"/>
        <v>0</v>
      </c>
    </row>
    <row r="919" spans="1:12" hidden="1">
      <c r="A919" s="122" t="s">
        <v>1163</v>
      </c>
      <c r="B919" s="122" t="s">
        <v>1705</v>
      </c>
      <c r="C919" s="122">
        <v>143100</v>
      </c>
      <c r="D919" s="122">
        <v>71</v>
      </c>
      <c r="E919" s="122" t="str">
        <f t="shared" si="28"/>
        <v>143100/71</v>
      </c>
      <c r="F919" s="122" t="s">
        <v>602</v>
      </c>
      <c r="G919" s="122">
        <v>450</v>
      </c>
      <c r="H919" s="122" t="s">
        <v>1545</v>
      </c>
      <c r="I919" s="122">
        <v>0</v>
      </c>
      <c r="J919" t="str">
        <f>VLOOKUP(E919,SPESA!$J$5:$K$1293,2,0)</f>
        <v>F.P.V. SPESE AUTONOLEGGIO SERVIZI SOCIALI</v>
      </c>
      <c r="K919">
        <f>VLOOKUP(E919,SPESA!$J$7:$AS$1293,36,0)</f>
        <v>0</v>
      </c>
      <c r="L919" s="130">
        <f t="shared" si="29"/>
        <v>0</v>
      </c>
    </row>
    <row r="920" spans="1:12">
      <c r="A920" s="122" t="s">
        <v>1163</v>
      </c>
      <c r="B920" s="122" t="s">
        <v>1721</v>
      </c>
      <c r="C920" s="122">
        <v>144100</v>
      </c>
      <c r="D920" s="122">
        <v>0</v>
      </c>
      <c r="E920" s="122" t="str">
        <f t="shared" si="28"/>
        <v>144100/0</v>
      </c>
      <c r="F920" s="122" t="s">
        <v>603</v>
      </c>
      <c r="G920" s="122">
        <v>450</v>
      </c>
      <c r="H920" s="122" t="s">
        <v>1545</v>
      </c>
      <c r="I920" s="123">
        <v>41500</v>
      </c>
      <c r="J920" t="str">
        <f>VLOOKUP(E920,SPESA!$J$5:$K$1293,2,0)</f>
        <v>ASSISTENZA A PERSONE BISOGNOSE</v>
      </c>
      <c r="K920">
        <f>VLOOKUP(E920,SPESA!$J$7:$AS$1293,36,0)</f>
        <v>41500</v>
      </c>
      <c r="L920" s="130">
        <f t="shared" si="29"/>
        <v>0</v>
      </c>
    </row>
    <row r="921" spans="1:12" hidden="1">
      <c r="A921" s="122" t="s">
        <v>1163</v>
      </c>
      <c r="B921" s="122" t="s">
        <v>1705</v>
      </c>
      <c r="C921" s="122">
        <v>144100</v>
      </c>
      <c r="D921" s="122">
        <v>71</v>
      </c>
      <c r="E921" s="122" t="str">
        <f t="shared" si="28"/>
        <v>144100/71</v>
      </c>
      <c r="F921" s="122" t="s">
        <v>604</v>
      </c>
      <c r="G921" s="122">
        <v>450</v>
      </c>
      <c r="H921" s="122" t="s">
        <v>1545</v>
      </c>
      <c r="I921" s="122">
        <v>0</v>
      </c>
      <c r="J921" t="str">
        <f>VLOOKUP(E921,SPESA!$J$5:$K$1293,2,0)</f>
        <v>F.P.V. ASSISTENZA A PERSONE BISOGNOSE</v>
      </c>
      <c r="K921">
        <f>VLOOKUP(E921,SPESA!$J$7:$AS$1293,36,0)</f>
        <v>0</v>
      </c>
      <c r="L921" s="130">
        <f t="shared" si="29"/>
        <v>0</v>
      </c>
    </row>
    <row r="922" spans="1:12">
      <c r="A922" s="122" t="s">
        <v>1163</v>
      </c>
      <c r="B922" s="122" t="s">
        <v>1742</v>
      </c>
      <c r="C922" s="122">
        <v>144101</v>
      </c>
      <c r="D922" s="122">
        <v>0</v>
      </c>
      <c r="E922" s="122" t="str">
        <f t="shared" si="28"/>
        <v>144101/0</v>
      </c>
      <c r="F922" s="122" t="s">
        <v>605</v>
      </c>
      <c r="G922" s="122">
        <v>450</v>
      </c>
      <c r="H922" s="122" t="s">
        <v>1545</v>
      </c>
      <c r="I922" s="123">
        <v>49900</v>
      </c>
      <c r="J922" t="str">
        <f>VLOOKUP(E922,SPESA!$J$5:$K$1293,2,0)</f>
        <v>FONDO DI SOSTEGNO PER GRAVI CONDIZIONI ECONOMICHE INDOTTE DALL'ATTUALE CRISI FINANZIARIA</v>
      </c>
      <c r="K922">
        <f>VLOOKUP(E922,SPESA!$J$7:$AS$1293,36,0)</f>
        <v>49900</v>
      </c>
      <c r="L922" s="130">
        <f t="shared" si="29"/>
        <v>0</v>
      </c>
    </row>
    <row r="923" spans="1:12" hidden="1">
      <c r="A923" s="122" t="s">
        <v>1163</v>
      </c>
      <c r="B923" s="122" t="s">
        <v>1705</v>
      </c>
      <c r="C923" s="122">
        <v>144101</v>
      </c>
      <c r="D923" s="122">
        <v>71</v>
      </c>
      <c r="E923" s="122" t="str">
        <f t="shared" si="28"/>
        <v>144101/71</v>
      </c>
      <c r="F923" s="122" t="s">
        <v>606</v>
      </c>
      <c r="G923" s="122">
        <v>450</v>
      </c>
      <c r="H923" s="122" t="s">
        <v>1545</v>
      </c>
      <c r="I923" s="122">
        <v>0</v>
      </c>
      <c r="J923" t="str">
        <f>VLOOKUP(E923,SPESA!$J$5:$K$1293,2,0)</f>
        <v>F.P.V. FONDO DI SOSTEGNO PER GRAVI CONDIZIONI ECONOMICHE INDOTTE DALL'ATTUALE CRISI FINANZIARIA</v>
      </c>
      <c r="K923">
        <f>VLOOKUP(E923,SPESA!$J$7:$AS$1293,36,0)</f>
        <v>0</v>
      </c>
      <c r="L923" s="130">
        <f t="shared" si="29"/>
        <v>0</v>
      </c>
    </row>
    <row r="924" spans="1:12">
      <c r="A924" s="122" t="s">
        <v>1163</v>
      </c>
      <c r="B924" s="122" t="s">
        <v>1742</v>
      </c>
      <c r="C924" s="122">
        <v>144110</v>
      </c>
      <c r="D924" s="122">
        <v>0</v>
      </c>
      <c r="E924" s="122" t="str">
        <f t="shared" si="28"/>
        <v>144110/0</v>
      </c>
      <c r="F924" s="122" t="s">
        <v>607</v>
      </c>
      <c r="G924" s="122">
        <v>450</v>
      </c>
      <c r="H924" s="122" t="s">
        <v>1545</v>
      </c>
      <c r="I924" s="123">
        <v>1278</v>
      </c>
      <c r="J924" t="str">
        <f>VLOOKUP(E924,SPESA!$J$5:$K$1293,2,0)</f>
        <v>PRESTITI D'ONORE</v>
      </c>
      <c r="K924">
        <f>VLOOKUP(E924,SPESA!$J$7:$AS$1293,36,0)</f>
        <v>1278</v>
      </c>
      <c r="L924" s="130">
        <f t="shared" si="29"/>
        <v>0</v>
      </c>
    </row>
    <row r="925" spans="1:12" hidden="1">
      <c r="A925" s="122" t="s">
        <v>1163</v>
      </c>
      <c r="B925" s="122" t="s">
        <v>1707</v>
      </c>
      <c r="C925" s="122">
        <v>144110</v>
      </c>
      <c r="D925" s="122">
        <v>71</v>
      </c>
      <c r="E925" s="122" t="str">
        <f t="shared" si="28"/>
        <v>144110/71</v>
      </c>
      <c r="F925" s="122" t="s">
        <v>1743</v>
      </c>
      <c r="G925" s="122">
        <v>450</v>
      </c>
      <c r="H925" s="122" t="s">
        <v>1545</v>
      </c>
      <c r="I925" s="122">
        <v>0</v>
      </c>
      <c r="J925" t="e">
        <f>VLOOKUP(E925,SPESA!$J$5:$K$1293,2,0)</f>
        <v>#N/A</v>
      </c>
      <c r="L925" s="130">
        <f t="shared" si="29"/>
        <v>0</v>
      </c>
    </row>
    <row r="926" spans="1:12">
      <c r="A926" s="122" t="s">
        <v>1163</v>
      </c>
      <c r="B926" s="122" t="s">
        <v>1744</v>
      </c>
      <c r="C926" s="122">
        <v>144120</v>
      </c>
      <c r="D926" s="122">
        <v>0</v>
      </c>
      <c r="E926" s="122" t="str">
        <f t="shared" si="28"/>
        <v>144120/0</v>
      </c>
      <c r="F926" s="122" t="s">
        <v>1745</v>
      </c>
      <c r="G926" s="122">
        <v>450</v>
      </c>
      <c r="H926" s="122" t="s">
        <v>1545</v>
      </c>
      <c r="I926" s="123">
        <v>5700</v>
      </c>
      <c r="J926" t="str">
        <f>VLOOKUP(E926,SPESA!$J$5:$K$1293,2,0)</f>
        <v xml:space="preserve">PROGETTO DI COMUNITA' IL PANIERE DELLA SOLIDARIETA' SPESE   </v>
      </c>
      <c r="K926">
        <f>VLOOKUP(E926,SPESA!$J$7:$AS$1293,36,0)</f>
        <v>5700</v>
      </c>
      <c r="L926" s="130">
        <f t="shared" si="29"/>
        <v>0</v>
      </c>
    </row>
    <row r="927" spans="1:12" hidden="1">
      <c r="A927" s="122" t="s">
        <v>1163</v>
      </c>
      <c r="B927" s="122" t="s">
        <v>1746</v>
      </c>
      <c r="C927" s="122">
        <v>144120</v>
      </c>
      <c r="D927" s="122">
        <v>71</v>
      </c>
      <c r="E927" s="122" t="str">
        <f t="shared" si="28"/>
        <v>144120/71</v>
      </c>
      <c r="F927" s="122" t="s">
        <v>1747</v>
      </c>
      <c r="G927" s="122">
        <v>450</v>
      </c>
      <c r="H927" s="122" t="s">
        <v>1545</v>
      </c>
      <c r="I927" s="122">
        <v>0</v>
      </c>
      <c r="J927" t="e">
        <f>VLOOKUP(E927,SPESA!$J$5:$K$1293,2,0)</f>
        <v>#N/A</v>
      </c>
      <c r="L927" s="130">
        <f t="shared" si="29"/>
        <v>0</v>
      </c>
    </row>
    <row r="928" spans="1:12">
      <c r="A928" s="122" t="s">
        <v>1163</v>
      </c>
      <c r="B928" s="122" t="s">
        <v>1731</v>
      </c>
      <c r="C928" s="122">
        <v>144201</v>
      </c>
      <c r="D928" s="122">
        <v>0</v>
      </c>
      <c r="E928" s="122" t="str">
        <f t="shared" si="28"/>
        <v>144201/0</v>
      </c>
      <c r="F928" s="122" t="s">
        <v>608</v>
      </c>
      <c r="G928" s="122">
        <v>450</v>
      </c>
      <c r="H928" s="122" t="s">
        <v>1545</v>
      </c>
      <c r="I928" s="123">
        <v>7300</v>
      </c>
      <c r="J928" t="str">
        <f>VLOOKUP(E928,SPESA!$J$5:$K$1293,2,0)</f>
        <v>CONTRIBUTO SOSTEGNO AFFITTI L.R.14/1/2000 N. 2</v>
      </c>
      <c r="K928">
        <f>VLOOKUP(E928,SPESA!$J$7:$AS$1293,36,0)</f>
        <v>7300</v>
      </c>
      <c r="L928" s="130">
        <f t="shared" si="29"/>
        <v>0</v>
      </c>
    </row>
    <row r="929" spans="1:12" hidden="1">
      <c r="A929" s="122" t="s">
        <v>1163</v>
      </c>
      <c r="B929" s="122" t="s">
        <v>1705</v>
      </c>
      <c r="C929" s="122">
        <v>144201</v>
      </c>
      <c r="D929" s="122">
        <v>71</v>
      </c>
      <c r="E929" s="122" t="str">
        <f t="shared" si="28"/>
        <v>144201/71</v>
      </c>
      <c r="F929" s="122" t="s">
        <v>609</v>
      </c>
      <c r="G929" s="122">
        <v>450</v>
      </c>
      <c r="H929" s="122" t="s">
        <v>1545</v>
      </c>
      <c r="I929" s="122">
        <v>0</v>
      </c>
      <c r="J929" t="str">
        <f>VLOOKUP(E929,SPESA!$J$5:$K$1293,2,0)</f>
        <v>F.P.V. CONTRIBUTO SOSTEGNO AFFITTI L.R.14/1/2000 N. 2</v>
      </c>
      <c r="K929">
        <f>VLOOKUP(E929,SPESA!$J$7:$AS$1293,36,0)</f>
        <v>0</v>
      </c>
      <c r="L929" s="130">
        <f t="shared" si="29"/>
        <v>0</v>
      </c>
    </row>
    <row r="930" spans="1:12">
      <c r="A930" s="122" t="s">
        <v>1163</v>
      </c>
      <c r="B930" s="122" t="s">
        <v>1731</v>
      </c>
      <c r="C930" s="122">
        <v>144202</v>
      </c>
      <c r="D930" s="122">
        <v>0</v>
      </c>
      <c r="E930" s="122" t="str">
        <f t="shared" si="28"/>
        <v>144202/0</v>
      </c>
      <c r="F930" s="122" t="s">
        <v>610</v>
      </c>
      <c r="G930" s="122">
        <v>450</v>
      </c>
      <c r="H930" s="122" t="s">
        <v>1545</v>
      </c>
      <c r="I930" s="123">
        <v>14500</v>
      </c>
      <c r="J930" t="str">
        <f>VLOOKUP(E930,SPESA!$J$5:$K$1293,2,0)</f>
        <v>CONTRIBUTO SOSTEGNO AFFITTO A CARICO DEL COMUNE</v>
      </c>
      <c r="K930">
        <f>VLOOKUP(E930,SPESA!$J$7:$AS$1293,36,0)</f>
        <v>14500</v>
      </c>
      <c r="L930" s="130">
        <f t="shared" si="29"/>
        <v>0</v>
      </c>
    </row>
    <row r="931" spans="1:12" hidden="1">
      <c r="A931" s="122" t="s">
        <v>1163</v>
      </c>
      <c r="B931" s="122" t="s">
        <v>1705</v>
      </c>
      <c r="C931" s="122">
        <v>144202</v>
      </c>
      <c r="D931" s="122">
        <v>71</v>
      </c>
      <c r="E931" s="122" t="str">
        <f t="shared" si="28"/>
        <v>144202/71</v>
      </c>
      <c r="F931" s="122" t="s">
        <v>611</v>
      </c>
      <c r="G931" s="122">
        <v>450</v>
      </c>
      <c r="H931" s="122" t="s">
        <v>1545</v>
      </c>
      <c r="I931" s="122">
        <v>0</v>
      </c>
      <c r="J931" t="str">
        <f>VLOOKUP(E931,SPESA!$J$5:$K$1293,2,0)</f>
        <v>F.P.V. CONTRIBUTO SOSTEGNO AFFITTO A CARICO DEL COMUNE</v>
      </c>
      <c r="K931">
        <f>VLOOKUP(E931,SPESA!$J$7:$AS$1293,36,0)</f>
        <v>0</v>
      </c>
      <c r="L931" s="130">
        <f t="shared" si="29"/>
        <v>0</v>
      </c>
    </row>
    <row r="932" spans="1:12" hidden="1">
      <c r="A932" s="122" t="s">
        <v>1163</v>
      </c>
      <c r="B932" s="122" t="s">
        <v>1731</v>
      </c>
      <c r="C932" s="122">
        <v>144205</v>
      </c>
      <c r="D932" s="122">
        <v>0</v>
      </c>
      <c r="E932" s="122" t="str">
        <f t="shared" si="28"/>
        <v>144205/0</v>
      </c>
      <c r="F932" s="122" t="s">
        <v>1748</v>
      </c>
      <c r="G932" s="122">
        <v>450</v>
      </c>
      <c r="H932" s="122" t="s">
        <v>1545</v>
      </c>
      <c r="I932" s="122">
        <v>0</v>
      </c>
      <c r="J932" t="str">
        <f>VLOOKUP(E932,SPESA!$J$5:$K$1293,2,0)</f>
        <v xml:space="preserve">SPESE PER MOROSITA' INCOLPEVOLE   </v>
      </c>
      <c r="K932">
        <f>VLOOKUP(E932,SPESA!$J$7:$AS$1293,36,0)</f>
        <v>0</v>
      </c>
      <c r="L932" s="130">
        <f t="shared" si="29"/>
        <v>0</v>
      </c>
    </row>
    <row r="933" spans="1:12" hidden="1">
      <c r="A933" s="122" t="s">
        <v>1163</v>
      </c>
      <c r="B933" s="122" t="s">
        <v>1707</v>
      </c>
      <c r="C933" s="122">
        <v>144205</v>
      </c>
      <c r="D933" s="122">
        <v>71</v>
      </c>
      <c r="E933" s="122" t="str">
        <f t="shared" si="28"/>
        <v>144205/71</v>
      </c>
      <c r="F933" s="122" t="s">
        <v>1749</v>
      </c>
      <c r="G933" s="122">
        <v>0</v>
      </c>
      <c r="H933" s="122"/>
      <c r="I933" s="122">
        <v>0</v>
      </c>
      <c r="J933" t="e">
        <f>VLOOKUP(E933,SPESA!$J$5:$K$1293,2,0)</f>
        <v>#N/A</v>
      </c>
      <c r="L933" s="130">
        <f t="shared" si="29"/>
        <v>0</v>
      </c>
    </row>
    <row r="934" spans="1:12">
      <c r="A934" s="122" t="s">
        <v>1163</v>
      </c>
      <c r="B934" s="122" t="s">
        <v>1750</v>
      </c>
      <c r="C934" s="122">
        <v>144310</v>
      </c>
      <c r="D934" s="122">
        <v>0</v>
      </c>
      <c r="E934" s="122" t="str">
        <f t="shared" si="28"/>
        <v>144310/0</v>
      </c>
      <c r="F934" s="122" t="s">
        <v>612</v>
      </c>
      <c r="G934" s="122">
        <v>400</v>
      </c>
      <c r="H934" s="122" t="s">
        <v>1220</v>
      </c>
      <c r="I934" s="123">
        <v>2600</v>
      </c>
      <c r="J934" t="str">
        <f>VLOOKUP(E934,SPESA!$J$5:$K$1293,2,0)</f>
        <v>CONTRIBUTO PER IL CENTRO ESTIVO - SOSTEGNO AL VOLONTARIATO</v>
      </c>
      <c r="K934">
        <f>VLOOKUP(E934,SPESA!$J$7:$AS$1293,36,0)</f>
        <v>2600</v>
      </c>
      <c r="L934" s="130">
        <f t="shared" si="29"/>
        <v>0</v>
      </c>
    </row>
    <row r="935" spans="1:12" hidden="1">
      <c r="A935" s="122" t="s">
        <v>1163</v>
      </c>
      <c r="B935" s="122" t="s">
        <v>1707</v>
      </c>
      <c r="C935" s="122">
        <v>144310</v>
      </c>
      <c r="D935" s="122">
        <v>71</v>
      </c>
      <c r="E935" s="122" t="str">
        <f t="shared" si="28"/>
        <v>144310/71</v>
      </c>
      <c r="F935" s="122" t="s">
        <v>1751</v>
      </c>
      <c r="G935" s="122">
        <v>400</v>
      </c>
      <c r="H935" s="122" t="s">
        <v>1220</v>
      </c>
      <c r="I935" s="122">
        <v>0</v>
      </c>
      <c r="J935" t="e">
        <f>VLOOKUP(E935,SPESA!$J$5:$K$1293,2,0)</f>
        <v>#N/A</v>
      </c>
      <c r="L935" s="130">
        <f t="shared" si="29"/>
        <v>0</v>
      </c>
    </row>
    <row r="936" spans="1:12">
      <c r="A936" s="122" t="s">
        <v>1163</v>
      </c>
      <c r="B936" s="122" t="s">
        <v>1752</v>
      </c>
      <c r="C936" s="122">
        <v>144600</v>
      </c>
      <c r="D936" s="122">
        <v>0</v>
      </c>
      <c r="E936" s="122" t="str">
        <f t="shared" si="28"/>
        <v>144600/0</v>
      </c>
      <c r="F936" s="122" t="s">
        <v>1753</v>
      </c>
      <c r="G936" s="122">
        <v>400</v>
      </c>
      <c r="H936" s="122" t="s">
        <v>1220</v>
      </c>
      <c r="I936" s="123">
        <v>5531.25</v>
      </c>
      <c r="J936" t="str">
        <f>VLOOKUP(E936,SPESA!$J$5:$K$1293,2,0)</f>
        <v xml:space="preserve">CONTRIBUTO AGENZIA FORMAZIONE ORIENTAMENTO AL LAVORO   </v>
      </c>
      <c r="K936">
        <f>VLOOKUP(E936,SPESA!$J$7:$AS$1293,36,0)</f>
        <v>5531.25</v>
      </c>
      <c r="L936" s="130">
        <f t="shared" si="29"/>
        <v>0</v>
      </c>
    </row>
    <row r="937" spans="1:12" hidden="1">
      <c r="A937" s="122" t="s">
        <v>1163</v>
      </c>
      <c r="B937" s="122" t="s">
        <v>1707</v>
      </c>
      <c r="C937" s="122">
        <v>144600</v>
      </c>
      <c r="D937" s="122">
        <v>71</v>
      </c>
      <c r="E937" s="122" t="str">
        <f t="shared" si="28"/>
        <v>144600/71</v>
      </c>
      <c r="F937" s="122" t="s">
        <v>1754</v>
      </c>
      <c r="G937" s="122">
        <v>400</v>
      </c>
      <c r="H937" s="122" t="s">
        <v>1220</v>
      </c>
      <c r="I937" s="122">
        <v>0</v>
      </c>
      <c r="J937" t="e">
        <f>VLOOKUP(E937,SPESA!$J$5:$K$1293,2,0)</f>
        <v>#N/A</v>
      </c>
      <c r="L937" s="130">
        <f t="shared" si="29"/>
        <v>0</v>
      </c>
    </row>
    <row r="938" spans="1:12">
      <c r="A938" s="122" t="s">
        <v>1163</v>
      </c>
      <c r="B938" s="122" t="s">
        <v>1721</v>
      </c>
      <c r="C938" s="122">
        <v>144605</v>
      </c>
      <c r="D938" s="122">
        <v>0</v>
      </c>
      <c r="E938" s="122" t="str">
        <f t="shared" si="28"/>
        <v>144605/0</v>
      </c>
      <c r="F938" s="122" t="s">
        <v>1755</v>
      </c>
      <c r="G938" s="122">
        <v>400</v>
      </c>
      <c r="H938" s="122" t="s">
        <v>1220</v>
      </c>
      <c r="I938" s="123">
        <v>19982.77</v>
      </c>
      <c r="J938" t="str">
        <f>VLOOKUP(E938,SPESA!$J$5:$K$1293,2,0)</f>
        <v xml:space="preserve">PROGETTO ORIENTAMENTO LAVORO </v>
      </c>
      <c r="K938">
        <f>VLOOKUP(E938,SPESA!$J$7:$AS$1293,36,0)</f>
        <v>19982.77</v>
      </c>
      <c r="L938" s="130">
        <f t="shared" si="29"/>
        <v>0</v>
      </c>
    </row>
    <row r="939" spans="1:12" hidden="1">
      <c r="A939" s="122" t="s">
        <v>1163</v>
      </c>
      <c r="B939" s="122" t="s">
        <v>1705</v>
      </c>
      <c r="C939" s="122">
        <v>144605</v>
      </c>
      <c r="D939" s="122">
        <v>71</v>
      </c>
      <c r="E939" s="122" t="str">
        <f t="shared" si="28"/>
        <v>144605/71</v>
      </c>
      <c r="F939" s="122" t="s">
        <v>1756</v>
      </c>
      <c r="G939" s="122">
        <v>400</v>
      </c>
      <c r="H939" s="122" t="s">
        <v>1220</v>
      </c>
      <c r="I939" s="122">
        <v>0</v>
      </c>
      <c r="J939" t="str">
        <f>VLOOKUP(E939,SPESA!$J$5:$K$1293,2,0)</f>
        <v xml:space="preserve">F.P.V. PROGETTO ORIENTAMENTO LAVORO </v>
      </c>
      <c r="K939">
        <f>VLOOKUP(E939,SPESA!$J$7:$AS$1293,36,0)</f>
        <v>0</v>
      </c>
      <c r="L939" s="130">
        <f t="shared" si="29"/>
        <v>0</v>
      </c>
    </row>
    <row r="940" spans="1:12">
      <c r="A940" s="122" t="s">
        <v>1163</v>
      </c>
      <c r="B940" s="122" t="s">
        <v>1752</v>
      </c>
      <c r="C940" s="122">
        <v>144611</v>
      </c>
      <c r="D940" s="122">
        <v>0</v>
      </c>
      <c r="E940" s="122" t="str">
        <f t="shared" si="28"/>
        <v>144611/0</v>
      </c>
      <c r="F940" s="122" t="s">
        <v>613</v>
      </c>
      <c r="G940" s="122">
        <v>450</v>
      </c>
      <c r="H940" s="122" t="s">
        <v>1545</v>
      </c>
      <c r="I940" s="123">
        <v>105000</v>
      </c>
      <c r="J940" t="str">
        <f>VLOOKUP(E940,SPESA!$J$5:$K$1293,2,0)</f>
        <v>CONFERIMENTO QUOTA DI GESTIONE AZIENDA SPECIALE DI SERVIZI ASSISTENZIALI DEL RHODENSE</v>
      </c>
      <c r="K940">
        <f>VLOOKUP(E940,SPESA!$J$7:$AS$1293,36,0)</f>
        <v>105000</v>
      </c>
      <c r="L940" s="130">
        <f t="shared" si="29"/>
        <v>0</v>
      </c>
    </row>
    <row r="941" spans="1:12" hidden="1">
      <c r="A941" s="122" t="s">
        <v>1163</v>
      </c>
      <c r="B941" s="122" t="s">
        <v>1705</v>
      </c>
      <c r="C941" s="122">
        <v>144611</v>
      </c>
      <c r="D941" s="122">
        <v>71</v>
      </c>
      <c r="E941" s="122" t="str">
        <f t="shared" si="28"/>
        <v>144611/71</v>
      </c>
      <c r="F941" s="122" t="s">
        <v>614</v>
      </c>
      <c r="G941" s="122">
        <v>450</v>
      </c>
      <c r="H941" s="122" t="s">
        <v>1545</v>
      </c>
      <c r="I941" s="122">
        <v>0</v>
      </c>
      <c r="J941" t="str">
        <f>VLOOKUP(E941,SPESA!$J$5:$K$1293,2,0)</f>
        <v>F.P.V. CONFERIMENTO QUOTA DI GESTIONE AZIENDA SPECIALE DI SERVIZI ASSISTENZIALI DEL RHODENSE</v>
      </c>
      <c r="K941">
        <f>VLOOKUP(E941,SPESA!$J$7:$AS$1293,36,0)</f>
        <v>0</v>
      </c>
      <c r="L941" s="130">
        <f t="shared" si="29"/>
        <v>0</v>
      </c>
    </row>
    <row r="942" spans="1:12" hidden="1">
      <c r="A942" s="122" t="s">
        <v>1163</v>
      </c>
      <c r="B942" s="122" t="s">
        <v>1731</v>
      </c>
      <c r="C942" s="122">
        <v>145300</v>
      </c>
      <c r="D942" s="122">
        <v>0</v>
      </c>
      <c r="E942" s="122" t="str">
        <f t="shared" si="28"/>
        <v>145300/0</v>
      </c>
      <c r="F942" s="122" t="s">
        <v>615</v>
      </c>
      <c r="G942" s="122">
        <v>450</v>
      </c>
      <c r="H942" s="122" t="s">
        <v>1545</v>
      </c>
      <c r="I942" s="122">
        <v>0</v>
      </c>
      <c r="J942" t="str">
        <f>VLOOKUP(E942,SPESA!$J$5:$K$1293,2,0)</f>
        <v>CONTRIBUTO PER ADOZIONE ED AFFIDI</v>
      </c>
      <c r="K942">
        <f>VLOOKUP(E942,SPESA!$J$7:$AS$1293,36,0)</f>
        <v>0</v>
      </c>
      <c r="L942" s="130">
        <f t="shared" si="29"/>
        <v>0</v>
      </c>
    </row>
    <row r="943" spans="1:12" hidden="1">
      <c r="A943" s="122" t="s">
        <v>1163</v>
      </c>
      <c r="B943" s="122" t="s">
        <v>1707</v>
      </c>
      <c r="C943" s="122">
        <v>145300</v>
      </c>
      <c r="D943" s="122">
        <v>71</v>
      </c>
      <c r="E943" s="122" t="str">
        <f t="shared" si="28"/>
        <v>145300/71</v>
      </c>
      <c r="F943" s="122" t="s">
        <v>1757</v>
      </c>
      <c r="G943" s="122">
        <v>450</v>
      </c>
      <c r="H943" s="122" t="s">
        <v>1545</v>
      </c>
      <c r="I943" s="122">
        <v>0</v>
      </c>
      <c r="J943" t="e">
        <f>VLOOKUP(E943,SPESA!$J$5:$K$1293,2,0)</f>
        <v>#N/A</v>
      </c>
      <c r="L943" s="130">
        <f t="shared" si="29"/>
        <v>0</v>
      </c>
    </row>
    <row r="944" spans="1:12">
      <c r="A944" s="122" t="s">
        <v>1163</v>
      </c>
      <c r="B944" s="122" t="s">
        <v>1731</v>
      </c>
      <c r="C944" s="122">
        <v>145400</v>
      </c>
      <c r="D944" s="122">
        <v>0</v>
      </c>
      <c r="E944" s="122" t="str">
        <f t="shared" si="28"/>
        <v>145400/0</v>
      </c>
      <c r="F944" s="122" t="s">
        <v>1758</v>
      </c>
      <c r="G944" s="122">
        <v>450</v>
      </c>
      <c r="H944" s="122" t="s">
        <v>1545</v>
      </c>
      <c r="I944" s="123">
        <v>4949</v>
      </c>
      <c r="J944" t="str">
        <f>VLOOKUP(E944,SPESA!$J$5:$K$1293,2,0)</f>
        <v>ISTITUZIONE VARIE PER SERVIZI SOCIALI - CONTRIBUTI</v>
      </c>
      <c r="K944">
        <f>VLOOKUP(E944,SPESA!$J$7:$AS$1293,36,0)</f>
        <v>4949</v>
      </c>
      <c r="L944" s="130">
        <f t="shared" si="29"/>
        <v>0</v>
      </c>
    </row>
    <row r="945" spans="1:12" hidden="1">
      <c r="A945" s="122" t="s">
        <v>1163</v>
      </c>
      <c r="B945" s="122" t="s">
        <v>1707</v>
      </c>
      <c r="C945" s="122">
        <v>145400</v>
      </c>
      <c r="D945" s="122">
        <v>71</v>
      </c>
      <c r="E945" s="122" t="str">
        <f t="shared" si="28"/>
        <v>145400/71</v>
      </c>
      <c r="F945" s="122" t="s">
        <v>1759</v>
      </c>
      <c r="G945" s="122">
        <v>450</v>
      </c>
      <c r="H945" s="122" t="s">
        <v>1545</v>
      </c>
      <c r="I945" s="122">
        <v>0</v>
      </c>
      <c r="J945" t="e">
        <f>VLOOKUP(E945,SPESA!$J$5:$K$1293,2,0)</f>
        <v>#N/A</v>
      </c>
      <c r="L945" s="130">
        <f t="shared" si="29"/>
        <v>0</v>
      </c>
    </row>
    <row r="946" spans="1:12">
      <c r="A946" s="122" t="s">
        <v>1163</v>
      </c>
      <c r="B946" s="122" t="s">
        <v>1752</v>
      </c>
      <c r="C946" s="122">
        <v>145802</v>
      </c>
      <c r="D946" s="122">
        <v>0</v>
      </c>
      <c r="E946" s="122" t="str">
        <f t="shared" si="28"/>
        <v>145802/0</v>
      </c>
      <c r="F946" s="122" t="s">
        <v>617</v>
      </c>
      <c r="G946" s="122">
        <v>450</v>
      </c>
      <c r="H946" s="122" t="s">
        <v>1545</v>
      </c>
      <c r="I946" s="123">
        <v>1000</v>
      </c>
      <c r="J946" t="str">
        <f>VLOOKUP(E946,SPESA!$J$5:$K$1293,2,0)</f>
        <v>SERVIZI DELEGATI ALTRI ENTI</v>
      </c>
      <c r="K946">
        <f>VLOOKUP(E946,SPESA!$J$7:$AS$1293,36,0)</f>
        <v>1000</v>
      </c>
      <c r="L946" s="130">
        <f t="shared" si="29"/>
        <v>0</v>
      </c>
    </row>
    <row r="947" spans="1:12" hidden="1">
      <c r="A947" s="122" t="s">
        <v>1163</v>
      </c>
      <c r="B947" s="122" t="s">
        <v>1705</v>
      </c>
      <c r="C947" s="122">
        <v>145802</v>
      </c>
      <c r="D947" s="122">
        <v>71</v>
      </c>
      <c r="E947" s="122" t="str">
        <f t="shared" si="28"/>
        <v>145802/71</v>
      </c>
      <c r="F947" s="122" t="s">
        <v>618</v>
      </c>
      <c r="G947" s="122">
        <v>450</v>
      </c>
      <c r="H947" s="122" t="s">
        <v>1545</v>
      </c>
      <c r="I947" s="122">
        <v>0</v>
      </c>
      <c r="J947" t="str">
        <f>VLOOKUP(E947,SPESA!$J$5:$K$1293,2,0)</f>
        <v>F.P.V. SERVIZI DELEGATI ALTRI ENTI</v>
      </c>
      <c r="K947">
        <f>VLOOKUP(E947,SPESA!$J$7:$AS$1293,36,0)</f>
        <v>0</v>
      </c>
      <c r="L947" s="130">
        <f t="shared" si="29"/>
        <v>0</v>
      </c>
    </row>
    <row r="948" spans="1:12">
      <c r="A948" s="122" t="s">
        <v>1163</v>
      </c>
      <c r="B948" s="122" t="s">
        <v>1760</v>
      </c>
      <c r="C948" s="122">
        <v>145900</v>
      </c>
      <c r="D948" s="122">
        <v>0</v>
      </c>
      <c r="E948" s="122" t="str">
        <f t="shared" si="28"/>
        <v>145900/0</v>
      </c>
      <c r="F948" s="122" t="s">
        <v>619</v>
      </c>
      <c r="G948" s="122">
        <v>450</v>
      </c>
      <c r="H948" s="122" t="s">
        <v>1545</v>
      </c>
      <c r="I948" s="123">
        <v>36850</v>
      </c>
      <c r="J948" t="str">
        <f>VLOOKUP(E948,SPESA!$J$5:$K$1293,2,0)</f>
        <v>INTERVENTI DI PROMOZ. LAVORATIVA SOGG.CON DIFFICOLTA' PERSONALE E/O SOCIALE</v>
      </c>
      <c r="K948">
        <f>VLOOKUP(E948,SPESA!$J$7:$AS$1293,36,0)</f>
        <v>36850</v>
      </c>
      <c r="L948" s="130">
        <f t="shared" si="29"/>
        <v>0</v>
      </c>
    </row>
    <row r="949" spans="1:12" hidden="1">
      <c r="A949" s="122" t="s">
        <v>1163</v>
      </c>
      <c r="B949" s="122" t="s">
        <v>1705</v>
      </c>
      <c r="C949" s="122">
        <v>145900</v>
      </c>
      <c r="D949" s="122">
        <v>71</v>
      </c>
      <c r="E949" s="122" t="str">
        <f t="shared" si="28"/>
        <v>145900/71</v>
      </c>
      <c r="F949" s="122" t="s">
        <v>620</v>
      </c>
      <c r="G949" s="122">
        <v>450</v>
      </c>
      <c r="H949" s="122" t="s">
        <v>1545</v>
      </c>
      <c r="I949" s="122">
        <v>0</v>
      </c>
      <c r="J949" t="str">
        <f>VLOOKUP(E949,SPESA!$J$5:$K$1293,2,0)</f>
        <v>F.P.V. INTERVENTI DI PROMOZ. LAVORATIVA SOGG.CON DIFFICOLTA' PERSONALE E/O SOCIALE</v>
      </c>
      <c r="K949">
        <f>VLOOKUP(E949,SPESA!$J$7:$AS$1293,36,0)</f>
        <v>0</v>
      </c>
      <c r="L949" s="130">
        <f t="shared" si="29"/>
        <v>0</v>
      </c>
    </row>
    <row r="950" spans="1:12" hidden="1">
      <c r="A950" s="122" t="s">
        <v>1163</v>
      </c>
      <c r="B950" s="122" t="s">
        <v>1761</v>
      </c>
      <c r="C950" s="122">
        <v>146100</v>
      </c>
      <c r="D950" s="122">
        <v>0</v>
      </c>
      <c r="E950" s="122" t="str">
        <f t="shared" si="28"/>
        <v>146100/0</v>
      </c>
      <c r="F950" s="122" t="s">
        <v>621</v>
      </c>
      <c r="G950" s="122">
        <v>450</v>
      </c>
      <c r="H950" s="122" t="s">
        <v>1545</v>
      </c>
      <c r="I950" s="122">
        <v>0</v>
      </c>
      <c r="J950" t="str">
        <f>VLOOKUP(E950,SPESA!$J$5:$K$1293,2,0)</f>
        <v>PARTECIPAZIONE DEL COMUNE AGLI AIUTI UMANITARI INTERNAZIONAL I</v>
      </c>
      <c r="K950">
        <f>VLOOKUP(E950,SPESA!$J$7:$AS$1293,36,0)</f>
        <v>0</v>
      </c>
      <c r="L950" s="130">
        <f t="shared" si="29"/>
        <v>0</v>
      </c>
    </row>
    <row r="951" spans="1:12" hidden="1">
      <c r="A951" s="122" t="s">
        <v>1163</v>
      </c>
      <c r="B951" s="122" t="s">
        <v>1707</v>
      </c>
      <c r="C951" s="122">
        <v>146100</v>
      </c>
      <c r="D951" s="122">
        <v>71</v>
      </c>
      <c r="E951" s="122" t="str">
        <f t="shared" si="28"/>
        <v>146100/71</v>
      </c>
      <c r="F951" s="122" t="s">
        <v>1762</v>
      </c>
      <c r="G951" s="122">
        <v>450</v>
      </c>
      <c r="H951" s="122" t="s">
        <v>1545</v>
      </c>
      <c r="I951" s="122">
        <v>0</v>
      </c>
      <c r="J951" t="e">
        <f>VLOOKUP(E951,SPESA!$J$5:$K$1293,2,0)</f>
        <v>#N/A</v>
      </c>
      <c r="L951" s="130">
        <f t="shared" si="29"/>
        <v>0</v>
      </c>
    </row>
    <row r="952" spans="1:12" hidden="1">
      <c r="A952" s="122" t="s">
        <v>1163</v>
      </c>
      <c r="B952" s="122" t="s">
        <v>1731</v>
      </c>
      <c r="C952" s="122">
        <v>146101</v>
      </c>
      <c r="D952" s="122">
        <v>0</v>
      </c>
      <c r="E952" s="122" t="str">
        <f t="shared" si="28"/>
        <v>146101/0</v>
      </c>
      <c r="F952" s="122" t="s">
        <v>622</v>
      </c>
      <c r="G952" s="122">
        <v>450</v>
      </c>
      <c r="H952" s="122" t="s">
        <v>1545</v>
      </c>
      <c r="I952" s="122">
        <v>0</v>
      </c>
      <c r="J952" t="str">
        <f>VLOOKUP(E952,SPESA!$J$5:$K$1293,2,0)</f>
        <v>CONTRIBUTO POPOLAZIONI TERREMOTATE</v>
      </c>
      <c r="K952">
        <f>VLOOKUP(E952,SPESA!$J$7:$AS$1293,36,0)</f>
        <v>0</v>
      </c>
      <c r="L952" s="130">
        <f t="shared" si="29"/>
        <v>0</v>
      </c>
    </row>
    <row r="953" spans="1:12" hidden="1">
      <c r="A953" s="122" t="s">
        <v>1163</v>
      </c>
      <c r="B953" s="122" t="s">
        <v>1707</v>
      </c>
      <c r="C953" s="122">
        <v>146101</v>
      </c>
      <c r="D953" s="122">
        <v>71</v>
      </c>
      <c r="E953" s="122" t="str">
        <f t="shared" si="28"/>
        <v>146101/71</v>
      </c>
      <c r="F953" s="122" t="s">
        <v>1763</v>
      </c>
      <c r="G953" s="122">
        <v>450</v>
      </c>
      <c r="H953" s="122" t="s">
        <v>1545</v>
      </c>
      <c r="I953" s="122">
        <v>0</v>
      </c>
      <c r="J953" t="e">
        <f>VLOOKUP(E953,SPESA!$J$5:$K$1293,2,0)</f>
        <v>#N/A</v>
      </c>
      <c r="L953" s="130">
        <f t="shared" si="29"/>
        <v>0</v>
      </c>
    </row>
    <row r="954" spans="1:12">
      <c r="A954" s="122" t="s">
        <v>1163</v>
      </c>
      <c r="B954" s="122" t="s">
        <v>1761</v>
      </c>
      <c r="C954" s="122">
        <v>146110</v>
      </c>
      <c r="D954" s="122">
        <v>0</v>
      </c>
      <c r="E954" s="122" t="str">
        <f t="shared" si="28"/>
        <v>146110/0</v>
      </c>
      <c r="F954" s="122" t="s">
        <v>623</v>
      </c>
      <c r="G954" s="122">
        <v>400</v>
      </c>
      <c r="H954" s="122" t="s">
        <v>1220</v>
      </c>
      <c r="I954" s="123">
        <v>2250</v>
      </c>
      <c r="J954" t="str">
        <f>VLOOKUP(E954,SPESA!$J$5:$K$1293,2,0)</f>
        <v>INIZIATIVE DI PACE</v>
      </c>
      <c r="K954">
        <f>VLOOKUP(E954,SPESA!$J$7:$AS$1293,36,0)</f>
        <v>2250</v>
      </c>
      <c r="L954" s="130">
        <f t="shared" si="29"/>
        <v>0</v>
      </c>
    </row>
    <row r="955" spans="1:12" hidden="1">
      <c r="A955" s="122" t="s">
        <v>1163</v>
      </c>
      <c r="B955" s="122" t="s">
        <v>1707</v>
      </c>
      <c r="C955" s="122">
        <v>146110</v>
      </c>
      <c r="D955" s="122">
        <v>71</v>
      </c>
      <c r="E955" s="122" t="str">
        <f t="shared" si="28"/>
        <v>146110/71</v>
      </c>
      <c r="F955" s="122" t="s">
        <v>1764</v>
      </c>
      <c r="G955" s="122">
        <v>400</v>
      </c>
      <c r="H955" s="122" t="s">
        <v>1220</v>
      </c>
      <c r="I955" s="122">
        <v>0</v>
      </c>
      <c r="J955" t="e">
        <f>VLOOKUP(E955,SPESA!$J$5:$K$1293,2,0)</f>
        <v>#N/A</v>
      </c>
      <c r="L955" s="130">
        <f t="shared" si="29"/>
        <v>0</v>
      </c>
    </row>
    <row r="956" spans="1:12">
      <c r="A956" s="122" t="s">
        <v>1163</v>
      </c>
      <c r="B956" s="122" t="s">
        <v>1765</v>
      </c>
      <c r="C956" s="122">
        <v>146500</v>
      </c>
      <c r="D956" s="122">
        <v>0</v>
      </c>
      <c r="E956" s="122" t="str">
        <f t="shared" si="28"/>
        <v>146500/0</v>
      </c>
      <c r="F956" s="122" t="s">
        <v>39</v>
      </c>
      <c r="G956" s="122">
        <v>351</v>
      </c>
      <c r="H956" s="122" t="s">
        <v>1170</v>
      </c>
      <c r="I956" s="123">
        <v>6724.81</v>
      </c>
      <c r="J956" t="str">
        <f>VLOOKUP(E956,SPESA!$J$5:$K$1293,2,0)</f>
        <v>IMPOSTA REGIONALE ATTIVITA' PRODUTTIVE (I.R.A.P.)</v>
      </c>
      <c r="K956">
        <f>VLOOKUP(E956,SPESA!$J$7:$AS$1293,36,0)</f>
        <v>6724.81</v>
      </c>
      <c r="L956" s="130">
        <f t="shared" si="29"/>
        <v>0</v>
      </c>
    </row>
    <row r="957" spans="1:12" hidden="1">
      <c r="A957" s="122" t="s">
        <v>1163</v>
      </c>
      <c r="B957" s="122" t="s">
        <v>1705</v>
      </c>
      <c r="C957" s="122">
        <v>146500</v>
      </c>
      <c r="D957" s="122">
        <v>71</v>
      </c>
      <c r="E957" s="122" t="str">
        <f t="shared" si="28"/>
        <v>146500/71</v>
      </c>
      <c r="F957" s="122" t="s">
        <v>40</v>
      </c>
      <c r="G957" s="122">
        <v>351</v>
      </c>
      <c r="H957" s="122" t="s">
        <v>1170</v>
      </c>
      <c r="I957" s="122">
        <v>0</v>
      </c>
      <c r="J957" t="str">
        <f>VLOOKUP(E957,SPESA!$J$5:$K$1293,2,0)</f>
        <v>F.P.V. IMPOSTA REGIONALE ATTIVITA' PRODUTTIVE (I.R.A.P.)</v>
      </c>
      <c r="K957">
        <f>VLOOKUP(E957,SPESA!$J$7:$AS$1293,36,0)</f>
        <v>0</v>
      </c>
      <c r="L957" s="130">
        <f t="shared" si="29"/>
        <v>0</v>
      </c>
    </row>
    <row r="958" spans="1:12">
      <c r="A958" s="122" t="s">
        <v>1163</v>
      </c>
      <c r="B958" s="122" t="s">
        <v>1765</v>
      </c>
      <c r="C958" s="122">
        <v>146501</v>
      </c>
      <c r="D958" s="122">
        <v>0</v>
      </c>
      <c r="E958" s="122" t="str">
        <f t="shared" si="28"/>
        <v>146501/0</v>
      </c>
      <c r="F958" s="122" t="s">
        <v>624</v>
      </c>
      <c r="G958" s="122">
        <v>351</v>
      </c>
      <c r="H958" s="122" t="s">
        <v>1170</v>
      </c>
      <c r="I958" s="123">
        <v>8000</v>
      </c>
      <c r="J958" t="str">
        <f>VLOOKUP(E958,SPESA!$J$5:$K$1293,2,0)</f>
        <v>IMPOSTA REGIONALE ATTIVITA' PRODUTTIVE LAVORO AUTONOMO (I.R. A.P.)</v>
      </c>
      <c r="K958">
        <f>VLOOKUP(E958,SPESA!$J$7:$AS$1293,36,0)</f>
        <v>8000</v>
      </c>
      <c r="L958" s="130">
        <f t="shared" si="29"/>
        <v>0</v>
      </c>
    </row>
    <row r="959" spans="1:12" hidden="1">
      <c r="A959" s="122" t="s">
        <v>1163</v>
      </c>
      <c r="B959" s="122" t="s">
        <v>1705</v>
      </c>
      <c r="C959" s="122">
        <v>146501</v>
      </c>
      <c r="D959" s="122">
        <v>71</v>
      </c>
      <c r="E959" s="122" t="str">
        <f t="shared" si="28"/>
        <v>146501/71</v>
      </c>
      <c r="F959" s="122" t="s">
        <v>625</v>
      </c>
      <c r="G959" s="122">
        <v>351</v>
      </c>
      <c r="H959" s="122" t="s">
        <v>1170</v>
      </c>
      <c r="I959" s="122">
        <v>0</v>
      </c>
      <c r="J959" t="str">
        <f>VLOOKUP(E959,SPESA!$J$5:$K$1293,2,0)</f>
        <v>F.P.V. IMPOSTA REGIONALE ATTIVITA' PRODUTTIVE LAVORO AUTONOMO (I.R. A.P.)</v>
      </c>
      <c r="K959">
        <f>VLOOKUP(E959,SPESA!$J$7:$AS$1293,36,0)</f>
        <v>0</v>
      </c>
      <c r="L959" s="130">
        <f t="shared" si="29"/>
        <v>0</v>
      </c>
    </row>
    <row r="960" spans="1:12">
      <c r="A960" s="122" t="s">
        <v>1163</v>
      </c>
      <c r="B960" s="122" t="s">
        <v>1766</v>
      </c>
      <c r="C960" s="122">
        <v>146502</v>
      </c>
      <c r="D960" s="122">
        <v>0</v>
      </c>
      <c r="E960" s="122" t="str">
        <f t="shared" si="28"/>
        <v>146502/0</v>
      </c>
      <c r="F960" s="122" t="s">
        <v>626</v>
      </c>
      <c r="G960" s="122">
        <v>450</v>
      </c>
      <c r="H960" s="122" t="s">
        <v>1545</v>
      </c>
      <c r="I960" s="122">
        <v>289.3</v>
      </c>
      <c r="J960" t="str">
        <f>VLOOKUP(E960,SPESA!$J$5:$K$1293,2,0)</f>
        <v>IMPOSTE TASSE BOLLI</v>
      </c>
      <c r="K960">
        <f>VLOOKUP(E960,SPESA!$J$7:$AS$1293,36,0)</f>
        <v>289.3</v>
      </c>
      <c r="L960" s="130">
        <f t="shared" si="29"/>
        <v>0</v>
      </c>
    </row>
    <row r="961" spans="1:12" hidden="1">
      <c r="A961" s="122" t="s">
        <v>1163</v>
      </c>
      <c r="B961" s="122" t="s">
        <v>1705</v>
      </c>
      <c r="C961" s="122">
        <v>146502</v>
      </c>
      <c r="D961" s="122">
        <v>71</v>
      </c>
      <c r="E961" s="122" t="str">
        <f t="shared" si="28"/>
        <v>146502/71</v>
      </c>
      <c r="F961" s="122" t="s">
        <v>627</v>
      </c>
      <c r="G961" s="122">
        <v>450</v>
      </c>
      <c r="H961" s="122" t="s">
        <v>1545</v>
      </c>
      <c r="I961" s="122">
        <v>0</v>
      </c>
      <c r="J961" t="str">
        <f>VLOOKUP(E961,SPESA!$J$5:$K$1293,2,0)</f>
        <v>F.P.V. IMPOSTE TASSE BOLLI</v>
      </c>
      <c r="K961">
        <f>VLOOKUP(E961,SPESA!$J$7:$AS$1293,36,0)</f>
        <v>0</v>
      </c>
      <c r="L961" s="130">
        <f t="shared" si="29"/>
        <v>0</v>
      </c>
    </row>
    <row r="962" spans="1:12">
      <c r="A962" s="122" t="s">
        <v>1163</v>
      </c>
      <c r="B962" s="122" t="s">
        <v>1738</v>
      </c>
      <c r="C962" s="122">
        <v>146550</v>
      </c>
      <c r="D962" s="122">
        <v>0</v>
      </c>
      <c r="E962" s="122" t="str">
        <f t="shared" si="28"/>
        <v>146550/0</v>
      </c>
      <c r="F962" s="122" t="s">
        <v>628</v>
      </c>
      <c r="G962" s="122">
        <v>450</v>
      </c>
      <c r="H962" s="122" t="s">
        <v>1545</v>
      </c>
      <c r="I962" s="123">
        <v>56388</v>
      </c>
      <c r="J962" t="str">
        <f>VLOOKUP(E962,SPESA!$J$5:$K$1293,2,0)</f>
        <v>ONERI STRAORDINARI GESTIONE CORRENTE SETTORE SOCIALE</v>
      </c>
      <c r="K962">
        <f>VLOOKUP(E962,SPESA!$J$7:$AS$1293,36,0)</f>
        <v>56388</v>
      </c>
      <c r="L962" s="130">
        <f t="shared" si="29"/>
        <v>0</v>
      </c>
    </row>
    <row r="963" spans="1:12" hidden="1">
      <c r="A963" s="122" t="s">
        <v>1163</v>
      </c>
      <c r="B963" s="122" t="s">
        <v>1707</v>
      </c>
      <c r="C963" s="122">
        <v>146550</v>
      </c>
      <c r="D963" s="122">
        <v>71</v>
      </c>
      <c r="E963" s="122" t="str">
        <f t="shared" si="28"/>
        <v>146550/71</v>
      </c>
      <c r="F963" s="122" t="s">
        <v>1767</v>
      </c>
      <c r="G963" s="122">
        <v>450</v>
      </c>
      <c r="H963" s="122" t="s">
        <v>1545</v>
      </c>
      <c r="I963" s="122">
        <v>0</v>
      </c>
      <c r="J963" t="e">
        <f>VLOOKUP(E963,SPESA!$J$5:$K$1293,2,0)</f>
        <v>#N/A</v>
      </c>
      <c r="L963" s="130">
        <f t="shared" si="29"/>
        <v>0</v>
      </c>
    </row>
    <row r="964" spans="1:12">
      <c r="A964" s="122" t="s">
        <v>1163</v>
      </c>
      <c r="B964" s="122" t="s">
        <v>1768</v>
      </c>
      <c r="C964" s="122">
        <v>147406</v>
      </c>
      <c r="D964" s="122">
        <v>0</v>
      </c>
      <c r="E964" s="122" t="str">
        <f t="shared" ref="E964:E1027" si="30">CONCATENATE(C964,"/",D964)</f>
        <v>147406/0</v>
      </c>
      <c r="F964" s="122" t="s">
        <v>337</v>
      </c>
      <c r="G964" s="122">
        <v>202</v>
      </c>
      <c r="H964" s="122" t="s">
        <v>1191</v>
      </c>
      <c r="I964" s="123">
        <v>3754.37</v>
      </c>
      <c r="J964" t="str">
        <f>VLOOKUP(E964,SPESA!$J$5:$K$1293,2,0)</f>
        <v>ACQUISTO BENI DIVERSI</v>
      </c>
      <c r="K964">
        <f>VLOOKUP(E964,SPESA!$J$7:$AS$1293,36,0)</f>
        <v>3754.37</v>
      </c>
      <c r="L964" s="130">
        <f t="shared" si="29"/>
        <v>0</v>
      </c>
    </row>
    <row r="965" spans="1:12" hidden="1">
      <c r="A965" s="122" t="s">
        <v>1163</v>
      </c>
      <c r="B965" s="122" t="s">
        <v>1769</v>
      </c>
      <c r="C965" s="122">
        <v>147406</v>
      </c>
      <c r="D965" s="122">
        <v>71</v>
      </c>
      <c r="E965" s="122" t="str">
        <f t="shared" si="30"/>
        <v>147406/71</v>
      </c>
      <c r="F965" s="122" t="s">
        <v>338</v>
      </c>
      <c r="G965" s="122">
        <v>202</v>
      </c>
      <c r="H965" s="122" t="s">
        <v>1191</v>
      </c>
      <c r="I965" s="122">
        <v>0</v>
      </c>
      <c r="J965" t="str">
        <f>VLOOKUP(E965,SPESA!$J$5:$K$1293,2,0)</f>
        <v>F.P.V. ACQUISTO BENI DIVERSI</v>
      </c>
      <c r="K965">
        <f>VLOOKUP(E965,SPESA!$J$7:$AS$1293,36,0)</f>
        <v>0</v>
      </c>
      <c r="L965" s="130">
        <f t="shared" si="29"/>
        <v>0</v>
      </c>
    </row>
    <row r="966" spans="1:12">
      <c r="A966" s="122" t="s">
        <v>1163</v>
      </c>
      <c r="B966" s="122" t="s">
        <v>1770</v>
      </c>
      <c r="C966" s="122">
        <v>148000</v>
      </c>
      <c r="D966" s="122">
        <v>1</v>
      </c>
      <c r="E966" s="122" t="str">
        <f t="shared" si="30"/>
        <v>148000/1</v>
      </c>
      <c r="F966" s="122" t="s">
        <v>629</v>
      </c>
      <c r="G966" s="122">
        <v>202</v>
      </c>
      <c r="H966" s="122" t="s">
        <v>1191</v>
      </c>
      <c r="I966" s="123">
        <v>1200</v>
      </c>
      <c r="J966" t="str">
        <f>VLOOKUP(E966,SPESA!$J$5:$K$1293,2,0)</f>
        <v>SPESA PER ESUMAZIONE SALME</v>
      </c>
      <c r="K966">
        <f>VLOOKUP(E966,SPESA!$J$7:$AS$1293,36,0)</f>
        <v>1200</v>
      </c>
      <c r="L966" s="130">
        <f t="shared" si="29"/>
        <v>0</v>
      </c>
    </row>
    <row r="967" spans="1:12" hidden="1">
      <c r="A967" s="122" t="s">
        <v>1163</v>
      </c>
      <c r="B967" s="122" t="s">
        <v>1770</v>
      </c>
      <c r="C967" s="122">
        <v>148000</v>
      </c>
      <c r="D967" s="122">
        <v>2</v>
      </c>
      <c r="E967" s="122" t="str">
        <f t="shared" si="30"/>
        <v>148000/2</v>
      </c>
      <c r="F967" s="122" t="s">
        <v>630</v>
      </c>
      <c r="G967" s="122">
        <v>357</v>
      </c>
      <c r="H967" s="122" t="s">
        <v>1167</v>
      </c>
      <c r="I967" s="122">
        <v>0</v>
      </c>
      <c r="J967" t="str">
        <f>VLOOKUP(E967,SPESA!$J$5:$K$1293,2,0)</f>
        <v>SPESA PER SERVIZI FUNEBRI</v>
      </c>
      <c r="K967">
        <f>VLOOKUP(E967,SPESA!$J$7:$AS$1293,36,0)</f>
        <v>0</v>
      </c>
      <c r="L967" s="130">
        <f t="shared" ref="L967:L1030" si="31">+I967-K967</f>
        <v>0</v>
      </c>
    </row>
    <row r="968" spans="1:12" hidden="1">
      <c r="A968" s="122" t="s">
        <v>1163</v>
      </c>
      <c r="B968" s="122" t="s">
        <v>1769</v>
      </c>
      <c r="C968" s="122">
        <v>148000</v>
      </c>
      <c r="D968" s="122">
        <v>51</v>
      </c>
      <c r="E968" s="122" t="str">
        <f t="shared" si="30"/>
        <v>148000/51</v>
      </c>
      <c r="F968" s="122" t="s">
        <v>631</v>
      </c>
      <c r="G968" s="122">
        <v>202</v>
      </c>
      <c r="H968" s="122" t="s">
        <v>1191</v>
      </c>
      <c r="I968" s="122">
        <v>0</v>
      </c>
      <c r="J968" t="str">
        <f>VLOOKUP(E968,SPESA!$J$5:$K$1293,2,0)</f>
        <v>F.P.V. SPESA PER ESUMAZIONE SALME</v>
      </c>
      <c r="K968">
        <f>VLOOKUP(E968,SPESA!$J$7:$AS$1293,36,0)</f>
        <v>0</v>
      </c>
      <c r="L968" s="130">
        <f t="shared" si="31"/>
        <v>0</v>
      </c>
    </row>
    <row r="969" spans="1:12" hidden="1">
      <c r="A969" s="122" t="s">
        <v>1163</v>
      </c>
      <c r="B969" s="122" t="s">
        <v>1769</v>
      </c>
      <c r="C969" s="122">
        <v>148000</v>
      </c>
      <c r="D969" s="122">
        <v>52</v>
      </c>
      <c r="E969" s="122" t="str">
        <f t="shared" si="30"/>
        <v>148000/52</v>
      </c>
      <c r="F969" s="122" t="s">
        <v>632</v>
      </c>
      <c r="G969" s="122">
        <v>357</v>
      </c>
      <c r="H969" s="122" t="s">
        <v>1167</v>
      </c>
      <c r="I969" s="122">
        <v>0</v>
      </c>
      <c r="J969" t="str">
        <f>VLOOKUP(E969,SPESA!$J$5:$K$1293,2,0)</f>
        <v>F.P.V. SPESA PER SERVIZI FUNEBRI</v>
      </c>
      <c r="K969">
        <f>VLOOKUP(E969,SPESA!$J$7:$AS$1293,36,0)</f>
        <v>0</v>
      </c>
      <c r="L969" s="130">
        <f t="shared" si="31"/>
        <v>0</v>
      </c>
    </row>
    <row r="970" spans="1:12">
      <c r="A970" s="122" t="s">
        <v>1163</v>
      </c>
      <c r="B970" s="122" t="s">
        <v>1771</v>
      </c>
      <c r="C970" s="122">
        <v>149200</v>
      </c>
      <c r="D970" s="122">
        <v>3</v>
      </c>
      <c r="E970" s="122" t="str">
        <f t="shared" si="30"/>
        <v>149200/3</v>
      </c>
      <c r="F970" s="122" t="s">
        <v>1772</v>
      </c>
      <c r="G970" s="122">
        <v>353</v>
      </c>
      <c r="H970" s="122" t="s">
        <v>1292</v>
      </c>
      <c r="I970" s="123">
        <v>14100</v>
      </c>
      <c r="J970" t="str">
        <f>VLOOKUP(E970,SPESA!$J$5:$K$1293,2,0)</f>
        <v>SPESE ENERGIA ELETTRICA - ILLUMINAZIONE VOTIVA</v>
      </c>
      <c r="K970">
        <f>VLOOKUP(E970,SPESA!$J$7:$AS$1293,36,0)</f>
        <v>14100</v>
      </c>
      <c r="L970" s="130">
        <f t="shared" si="31"/>
        <v>0</v>
      </c>
    </row>
    <row r="971" spans="1:12">
      <c r="A971" s="122" t="s">
        <v>1163</v>
      </c>
      <c r="B971" s="122" t="s">
        <v>1773</v>
      </c>
      <c r="C971" s="122">
        <v>149200</v>
      </c>
      <c r="D971" s="122">
        <v>5</v>
      </c>
      <c r="E971" s="122" t="str">
        <f t="shared" si="30"/>
        <v>149200/5</v>
      </c>
      <c r="F971" s="122" t="s">
        <v>81</v>
      </c>
      <c r="G971" s="122">
        <v>353</v>
      </c>
      <c r="H971" s="122" t="s">
        <v>1292</v>
      </c>
      <c r="I971" s="123">
        <v>1750</v>
      </c>
      <c r="J971" t="str">
        <f>VLOOKUP(E971,SPESA!$J$5:$K$1293,2,0)</f>
        <v>SPESE ACQUA - UTENZE</v>
      </c>
      <c r="K971">
        <f>VLOOKUP(E971,SPESA!$J$7:$AS$1293,36,0)</f>
        <v>1750</v>
      </c>
      <c r="L971" s="130">
        <f t="shared" si="31"/>
        <v>0</v>
      </c>
    </row>
    <row r="972" spans="1:12">
      <c r="A972" s="122" t="s">
        <v>1163</v>
      </c>
      <c r="B972" s="122" t="s">
        <v>1774</v>
      </c>
      <c r="C972" s="122">
        <v>149200</v>
      </c>
      <c r="D972" s="122">
        <v>6</v>
      </c>
      <c r="E972" s="122" t="str">
        <f t="shared" si="30"/>
        <v>149200/6</v>
      </c>
      <c r="F972" s="122" t="s">
        <v>634</v>
      </c>
      <c r="G972" s="122">
        <v>202</v>
      </c>
      <c r="H972" s="122" t="s">
        <v>1191</v>
      </c>
      <c r="I972" s="122">
        <v>864</v>
      </c>
      <c r="J972" t="str">
        <f>VLOOKUP(E972,SPESA!$J$5:$K$1293,2,0)</f>
        <v>PULIZIA SERVIZI IGIENICI CIMITERO</v>
      </c>
      <c r="K972">
        <f>VLOOKUP(E972,SPESA!$J$7:$AS$1293,36,0)</f>
        <v>864</v>
      </c>
      <c r="L972" s="130">
        <f t="shared" si="31"/>
        <v>0</v>
      </c>
    </row>
    <row r="973" spans="1:12" hidden="1">
      <c r="A973" s="122" t="s">
        <v>1163</v>
      </c>
      <c r="B973" s="122" t="s">
        <v>1775</v>
      </c>
      <c r="C973" s="122">
        <v>149200</v>
      </c>
      <c r="D973" s="122">
        <v>9</v>
      </c>
      <c r="E973" s="122" t="str">
        <f t="shared" si="30"/>
        <v>149200/9</v>
      </c>
      <c r="F973" s="122" t="s">
        <v>635</v>
      </c>
      <c r="G973" s="122">
        <v>202</v>
      </c>
      <c r="H973" s="122" t="s">
        <v>1191</v>
      </c>
      <c r="I973" s="122">
        <v>0</v>
      </c>
      <c r="J973" t="str">
        <f>VLOOKUP(E973,SPESA!$J$5:$K$1293,2,0)</f>
        <v>MANUTENZIONE IMPIANTO FOTOVOLTAICO CIMITERO COMUNALE</v>
      </c>
      <c r="K973">
        <f>VLOOKUP(E973,SPESA!$J$7:$AS$1293,36,0)</f>
        <v>0</v>
      </c>
      <c r="L973" s="130">
        <f t="shared" si="31"/>
        <v>0</v>
      </c>
    </row>
    <row r="974" spans="1:12">
      <c r="A974" s="122" t="s">
        <v>1163</v>
      </c>
      <c r="B974" s="122" t="s">
        <v>1770</v>
      </c>
      <c r="C974" s="122">
        <v>149200</v>
      </c>
      <c r="D974" s="122">
        <v>10</v>
      </c>
      <c r="E974" s="122" t="str">
        <f t="shared" si="30"/>
        <v>149200/10</v>
      </c>
      <c r="F974" s="122" t="s">
        <v>122</v>
      </c>
      <c r="G974" s="122">
        <v>202</v>
      </c>
      <c r="H974" s="122" t="s">
        <v>1191</v>
      </c>
      <c r="I974" s="123">
        <v>46816</v>
      </c>
      <c r="J974" t="str">
        <f>VLOOKUP(E974,SPESA!$J$5:$K$1293,2,0)</f>
        <v>SPESE DIVERSE - PRESTAZIONE DI SERVIZI</v>
      </c>
      <c r="K974">
        <f>VLOOKUP(E974,SPESA!$J$7:$AS$1293,36,0)</f>
        <v>46816</v>
      </c>
      <c r="L974" s="130">
        <f t="shared" si="31"/>
        <v>0</v>
      </c>
    </row>
    <row r="975" spans="1:12" hidden="1">
      <c r="A975" s="122" t="s">
        <v>1163</v>
      </c>
      <c r="B975" s="122" t="s">
        <v>1769</v>
      </c>
      <c r="C975" s="122">
        <v>149200</v>
      </c>
      <c r="D975" s="122">
        <v>53</v>
      </c>
      <c r="E975" s="122" t="str">
        <f t="shared" si="30"/>
        <v>149200/53</v>
      </c>
      <c r="F975" s="122" t="s">
        <v>636</v>
      </c>
      <c r="G975" s="122">
        <v>353</v>
      </c>
      <c r="H975" s="122" t="s">
        <v>1292</v>
      </c>
      <c r="I975" s="122">
        <v>0</v>
      </c>
      <c r="J975" t="str">
        <f>VLOOKUP(E975,SPESA!$J$5:$K$1293,2,0)</f>
        <v>F.P.V. SPESE ENERGIA ELETTRICA - ILLUMINAZIONE VOTIVA</v>
      </c>
      <c r="K975">
        <f>VLOOKUP(E975,SPESA!$J$7:$AS$1293,36,0)</f>
        <v>0</v>
      </c>
      <c r="L975" s="130">
        <f t="shared" si="31"/>
        <v>0</v>
      </c>
    </row>
    <row r="976" spans="1:12" hidden="1">
      <c r="A976" s="122" t="s">
        <v>1163</v>
      </c>
      <c r="B976" s="122" t="s">
        <v>1769</v>
      </c>
      <c r="C976" s="122">
        <v>149200</v>
      </c>
      <c r="D976" s="122">
        <v>55</v>
      </c>
      <c r="E976" s="122" t="str">
        <f t="shared" si="30"/>
        <v>149200/55</v>
      </c>
      <c r="F976" s="122" t="s">
        <v>88</v>
      </c>
      <c r="G976" s="122">
        <v>353</v>
      </c>
      <c r="H976" s="122" t="s">
        <v>1292</v>
      </c>
      <c r="I976" s="122">
        <v>0</v>
      </c>
      <c r="J976" t="str">
        <f>VLOOKUP(E976,SPESA!$J$5:$K$1293,2,0)</f>
        <v>F.P.V. SPESE ACQUA - UTENZE</v>
      </c>
      <c r="K976">
        <f>VLOOKUP(E976,SPESA!$J$7:$AS$1293,36,0)</f>
        <v>0</v>
      </c>
      <c r="L976" s="130">
        <f t="shared" si="31"/>
        <v>0</v>
      </c>
    </row>
    <row r="977" spans="1:12" hidden="1">
      <c r="A977" s="122" t="s">
        <v>1163</v>
      </c>
      <c r="B977" s="122" t="s">
        <v>1769</v>
      </c>
      <c r="C977" s="122">
        <v>149200</v>
      </c>
      <c r="D977" s="122">
        <v>56</v>
      </c>
      <c r="E977" s="122" t="str">
        <f t="shared" si="30"/>
        <v>149200/56</v>
      </c>
      <c r="F977" s="122" t="s">
        <v>637</v>
      </c>
      <c r="G977" s="122">
        <v>202</v>
      </c>
      <c r="H977" s="122" t="s">
        <v>1191</v>
      </c>
      <c r="I977" s="122">
        <v>0</v>
      </c>
      <c r="J977" t="str">
        <f>VLOOKUP(E977,SPESA!$J$5:$K$1293,2,0)</f>
        <v>F.P.V. PULIZIA SERVIZI IGIENICI CIMITERO</v>
      </c>
      <c r="K977">
        <f>VLOOKUP(E977,SPESA!$J$7:$AS$1293,36,0)</f>
        <v>0</v>
      </c>
      <c r="L977" s="130">
        <f t="shared" si="31"/>
        <v>0</v>
      </c>
    </row>
    <row r="978" spans="1:12" hidden="1">
      <c r="A978" s="122" t="s">
        <v>1163</v>
      </c>
      <c r="B978" s="122" t="s">
        <v>1776</v>
      </c>
      <c r="C978" s="122">
        <v>149200</v>
      </c>
      <c r="D978" s="122">
        <v>59</v>
      </c>
      <c r="E978" s="122" t="str">
        <f t="shared" si="30"/>
        <v>149200/59</v>
      </c>
      <c r="F978" s="122" t="s">
        <v>1777</v>
      </c>
      <c r="G978" s="122">
        <v>202</v>
      </c>
      <c r="H978" s="122" t="s">
        <v>1191</v>
      </c>
      <c r="I978" s="122">
        <v>0</v>
      </c>
      <c r="J978" t="e">
        <f>VLOOKUP(E978,SPESA!$J$5:$K$1293,2,0)</f>
        <v>#N/A</v>
      </c>
      <c r="L978" s="130">
        <f t="shared" si="31"/>
        <v>0</v>
      </c>
    </row>
    <row r="979" spans="1:12" hidden="1">
      <c r="A979" s="122" t="s">
        <v>1163</v>
      </c>
      <c r="B979" s="122" t="s">
        <v>1769</v>
      </c>
      <c r="C979" s="122">
        <v>149200</v>
      </c>
      <c r="D979" s="122">
        <v>60</v>
      </c>
      <c r="E979" s="122" t="str">
        <f t="shared" si="30"/>
        <v>149200/60</v>
      </c>
      <c r="F979" s="122" t="s">
        <v>125</v>
      </c>
      <c r="G979" s="122">
        <v>202</v>
      </c>
      <c r="H979" s="122" t="s">
        <v>1191</v>
      </c>
      <c r="I979" s="122">
        <v>0</v>
      </c>
      <c r="J979" t="str">
        <f>VLOOKUP(E979,SPESA!$J$5:$K$1293,2,0)</f>
        <v>F.P.V. SPESE DIVERSE - PRESTAZIONE DI SERVIZI</v>
      </c>
      <c r="K979">
        <f>VLOOKUP(E979,SPESA!$J$7:$AS$1293,36,0)</f>
        <v>0</v>
      </c>
      <c r="L979" s="130">
        <f t="shared" si="31"/>
        <v>0</v>
      </c>
    </row>
    <row r="980" spans="1:12" hidden="1">
      <c r="A980" s="122" t="s">
        <v>1163</v>
      </c>
      <c r="B980" s="122" t="s">
        <v>1778</v>
      </c>
      <c r="C980" s="122">
        <v>149400</v>
      </c>
      <c r="D980" s="122">
        <v>0</v>
      </c>
      <c r="E980" s="122" t="str">
        <f t="shared" si="30"/>
        <v>149400/0</v>
      </c>
      <c r="F980" s="122" t="s">
        <v>638</v>
      </c>
      <c r="G980" s="122">
        <v>353</v>
      </c>
      <c r="H980" s="122" t="s">
        <v>1292</v>
      </c>
      <c r="I980" s="122">
        <v>0</v>
      </c>
      <c r="J980" t="str">
        <f>VLOOKUP(E980,SPESA!$J$5:$K$1293,2,0)</f>
        <v>SPESE SERVIZIO ILLUMINAZIONE VOTIVA GESTITO IN ECONOMIA (SER VIZIO RILEVANTE IVA)</v>
      </c>
      <c r="K980">
        <f>VLOOKUP(E980,SPESA!$J$7:$AS$1293,36,0)</f>
        <v>0</v>
      </c>
      <c r="L980" s="130">
        <f t="shared" si="31"/>
        <v>0</v>
      </c>
    </row>
    <row r="981" spans="1:12" hidden="1">
      <c r="A981" s="122" t="s">
        <v>1163</v>
      </c>
      <c r="B981" s="122" t="s">
        <v>1776</v>
      </c>
      <c r="C981" s="122">
        <v>149400</v>
      </c>
      <c r="D981" s="122">
        <v>71</v>
      </c>
      <c r="E981" s="122" t="str">
        <f t="shared" si="30"/>
        <v>149400/71</v>
      </c>
      <c r="F981" s="122" t="s">
        <v>1779</v>
      </c>
      <c r="G981" s="122">
        <v>353</v>
      </c>
      <c r="H981" s="122" t="s">
        <v>1292</v>
      </c>
      <c r="I981" s="122">
        <v>0</v>
      </c>
      <c r="J981" t="e">
        <f>VLOOKUP(E981,SPESA!$J$5:$K$1293,2,0)</f>
        <v>#N/A</v>
      </c>
      <c r="L981" s="130">
        <f t="shared" si="31"/>
        <v>0</v>
      </c>
    </row>
    <row r="982" spans="1:12" hidden="1">
      <c r="A982" s="122" t="s">
        <v>1163</v>
      </c>
      <c r="B982" s="122" t="s">
        <v>1780</v>
      </c>
      <c r="C982" s="122">
        <v>150100</v>
      </c>
      <c r="D982" s="122">
        <v>0</v>
      </c>
      <c r="E982" s="122" t="str">
        <f t="shared" si="30"/>
        <v>150100/0</v>
      </c>
      <c r="F982" s="122" t="s">
        <v>639</v>
      </c>
      <c r="G982" s="122">
        <v>202</v>
      </c>
      <c r="H982" s="122" t="s">
        <v>1191</v>
      </c>
      <c r="I982" s="122">
        <v>0</v>
      </c>
      <c r="J982" t="str">
        <f>VLOOKUP(E982,SPESA!$J$5:$K$1293,2,0)</f>
        <v>ONERI STRAORDINARI GESTIONE CORRENTI SERVIZI CIMITERIALI</v>
      </c>
      <c r="K982">
        <f>VLOOKUP(E982,SPESA!$J$7:$AS$1293,36,0)</f>
        <v>0</v>
      </c>
      <c r="L982" s="130">
        <f t="shared" si="31"/>
        <v>0</v>
      </c>
    </row>
    <row r="983" spans="1:12" hidden="1">
      <c r="A983" s="122" t="s">
        <v>1163</v>
      </c>
      <c r="B983" s="122" t="s">
        <v>1769</v>
      </c>
      <c r="C983" s="122">
        <v>150100</v>
      </c>
      <c r="D983" s="122">
        <v>71</v>
      </c>
      <c r="E983" s="122" t="str">
        <f t="shared" si="30"/>
        <v>150100/71</v>
      </c>
      <c r="F983" s="122" t="s">
        <v>640</v>
      </c>
      <c r="G983" s="122">
        <v>202</v>
      </c>
      <c r="H983" s="122" t="s">
        <v>1191</v>
      </c>
      <c r="I983" s="122">
        <v>0</v>
      </c>
      <c r="J983" t="str">
        <f>VLOOKUP(E983,SPESA!$J$5:$K$1293,2,0)</f>
        <v>F.P.V. ONERI STRAORDINARI GESTIONE CORRENTI SERVIZI CIMITERIALI</v>
      </c>
      <c r="K983">
        <f>VLOOKUP(E983,SPESA!$J$7:$AS$1293,36,0)</f>
        <v>0</v>
      </c>
      <c r="L983" s="130">
        <f t="shared" si="31"/>
        <v>0</v>
      </c>
    </row>
    <row r="984" spans="1:12" hidden="1">
      <c r="A984" s="122" t="s">
        <v>1163</v>
      </c>
      <c r="B984" s="122" t="s">
        <v>1781</v>
      </c>
      <c r="C984" s="122">
        <v>205100</v>
      </c>
      <c r="D984" s="122">
        <v>0</v>
      </c>
      <c r="E984" s="122" t="str">
        <f t="shared" si="30"/>
        <v>205100/0</v>
      </c>
      <c r="F984" s="122" t="s">
        <v>641</v>
      </c>
      <c r="G984" s="122">
        <v>200</v>
      </c>
      <c r="H984" s="122" t="s">
        <v>1241</v>
      </c>
      <c r="I984" s="122">
        <v>0</v>
      </c>
      <c r="J984" t="str">
        <f>VLOOKUP(E984,SPESA!$J$5:$K$1293,2,0)</f>
        <v>RISTRUTTURAZIONE MUNICIPIO</v>
      </c>
      <c r="K984">
        <f>VLOOKUP(E984,SPESA!$J$7:$AS$1293,36,0)</f>
        <v>0</v>
      </c>
      <c r="L984" s="130">
        <f t="shared" si="31"/>
        <v>0</v>
      </c>
    </row>
    <row r="985" spans="1:12" hidden="1">
      <c r="A985" s="122" t="s">
        <v>1163</v>
      </c>
      <c r="B985" s="122" t="s">
        <v>1782</v>
      </c>
      <c r="C985" s="122">
        <v>205100</v>
      </c>
      <c r="D985" s="122">
        <v>71</v>
      </c>
      <c r="E985" s="122" t="str">
        <f t="shared" si="30"/>
        <v>205100/71</v>
      </c>
      <c r="F985" s="122" t="s">
        <v>642</v>
      </c>
      <c r="G985" s="122">
        <v>200</v>
      </c>
      <c r="H985" s="122" t="s">
        <v>1241</v>
      </c>
      <c r="I985" s="122">
        <v>0</v>
      </c>
      <c r="J985" t="str">
        <f>VLOOKUP(E985,SPESA!$J$5:$K$1293,2,0)</f>
        <v>F.P.V. RISTRUTTURAZIONE MUNICIPIO</v>
      </c>
      <c r="K985">
        <f>VLOOKUP(E985,SPESA!$J$7:$AS$1293,36,0)</f>
        <v>0</v>
      </c>
      <c r="L985" s="130">
        <f t="shared" si="31"/>
        <v>0</v>
      </c>
    </row>
    <row r="986" spans="1:12" hidden="1">
      <c r="A986" s="122" t="s">
        <v>1163</v>
      </c>
      <c r="B986" s="122" t="s">
        <v>1783</v>
      </c>
      <c r="C986" s="122">
        <v>205101</v>
      </c>
      <c r="D986" s="122">
        <v>0</v>
      </c>
      <c r="E986" s="122" t="str">
        <f t="shared" si="30"/>
        <v>205101/0</v>
      </c>
      <c r="F986" s="122" t="s">
        <v>643</v>
      </c>
      <c r="G986" s="122">
        <v>200</v>
      </c>
      <c r="H986" s="122" t="s">
        <v>1241</v>
      </c>
      <c r="I986" s="122">
        <v>0</v>
      </c>
      <c r="J986" t="str">
        <f>VLOOKUP(E986,SPESA!$J$5:$K$1293,2,0)</f>
        <v>RECUPERO AREA EX FONDAZIONE FERRARIO</v>
      </c>
      <c r="K986">
        <f>VLOOKUP(E986,SPESA!$J$7:$AS$1293,36,0)</f>
        <v>0</v>
      </c>
      <c r="L986" s="130">
        <f t="shared" si="31"/>
        <v>0</v>
      </c>
    </row>
    <row r="987" spans="1:12" hidden="1">
      <c r="A987" s="122" t="s">
        <v>1163</v>
      </c>
      <c r="B987" s="122" t="s">
        <v>1784</v>
      </c>
      <c r="C987" s="122">
        <v>205101</v>
      </c>
      <c r="D987" s="122">
        <v>71</v>
      </c>
      <c r="E987" s="122" t="str">
        <f t="shared" si="30"/>
        <v>205101/71</v>
      </c>
      <c r="F987" s="122" t="s">
        <v>644</v>
      </c>
      <c r="G987" s="122">
        <v>200</v>
      </c>
      <c r="H987" s="122" t="s">
        <v>1241</v>
      </c>
      <c r="I987" s="122">
        <v>0</v>
      </c>
      <c r="J987" t="str">
        <f>VLOOKUP(E987,SPESA!$J$5:$K$1293,2,0)</f>
        <v>F.P.V. RECUPERO AREA EX FONDAZIONE FERRARIO</v>
      </c>
      <c r="K987">
        <f>VLOOKUP(E987,SPESA!$J$7:$AS$1293,36,0)</f>
        <v>0</v>
      </c>
      <c r="L987" s="130">
        <f t="shared" si="31"/>
        <v>0</v>
      </c>
    </row>
    <row r="988" spans="1:12" hidden="1">
      <c r="A988" s="122" t="s">
        <v>1163</v>
      </c>
      <c r="B988" s="122" t="s">
        <v>1785</v>
      </c>
      <c r="C988" s="122">
        <v>205102</v>
      </c>
      <c r="D988" s="122">
        <v>0</v>
      </c>
      <c r="E988" s="122" t="str">
        <f t="shared" si="30"/>
        <v>205102/0</v>
      </c>
      <c r="F988" s="122" t="s">
        <v>1786</v>
      </c>
      <c r="G988" s="122">
        <v>200</v>
      </c>
      <c r="H988" s="122" t="s">
        <v>1241</v>
      </c>
      <c r="I988" s="122">
        <v>0</v>
      </c>
      <c r="J988" t="str">
        <f>VLOOKUP(E988,SPESA!$J$5:$K$1293,2,0)</f>
        <v xml:space="preserve">RIQUALIFICAZIONE LOCALE CENTRO ANZIANI PER ALTRA DESTINAZIONE </v>
      </c>
      <c r="K988">
        <f>VLOOKUP(E988,SPESA!$J$7:$AS$1293,36,0)</f>
        <v>0</v>
      </c>
      <c r="L988" s="130">
        <f t="shared" si="31"/>
        <v>0</v>
      </c>
    </row>
    <row r="989" spans="1:12" hidden="1">
      <c r="A989" s="122" t="s">
        <v>1163</v>
      </c>
      <c r="B989" s="122" t="s">
        <v>1787</v>
      </c>
      <c r="C989" s="122">
        <v>205102</v>
      </c>
      <c r="D989" s="122">
        <v>71</v>
      </c>
      <c r="E989" s="122" t="str">
        <f t="shared" si="30"/>
        <v>205102/71</v>
      </c>
      <c r="F989" s="122" t="s">
        <v>1788</v>
      </c>
      <c r="G989" s="122">
        <v>200</v>
      </c>
      <c r="H989" s="122" t="s">
        <v>1241</v>
      </c>
      <c r="I989" s="122">
        <v>0</v>
      </c>
      <c r="J989" t="e">
        <f>VLOOKUP(E989,SPESA!$J$5:$K$1293,2,0)</f>
        <v>#N/A</v>
      </c>
      <c r="L989" s="130">
        <f t="shared" si="31"/>
        <v>0</v>
      </c>
    </row>
    <row r="990" spans="1:12" hidden="1">
      <c r="A990" s="122" t="s">
        <v>1163</v>
      </c>
      <c r="B990" s="122" t="s">
        <v>1789</v>
      </c>
      <c r="C990" s="122">
        <v>205103</v>
      </c>
      <c r="D990" s="122">
        <v>0</v>
      </c>
      <c r="E990" s="122" t="str">
        <f t="shared" si="30"/>
        <v>205103/0</v>
      </c>
      <c r="F990" s="122" t="s">
        <v>645</v>
      </c>
      <c r="G990" s="122">
        <v>200</v>
      </c>
      <c r="H990" s="122" t="s">
        <v>1241</v>
      </c>
      <c r="I990" s="122">
        <v>0</v>
      </c>
      <c r="J990" t="str">
        <f>VLOOKUP(E990,SPESA!$J$5:$K$1293,2,0)</f>
        <v>FONDO PROGETTAZIONE PERSONALE UFFICIO TECNICO SU REALIZZAZIONE OPERE A SCOMPUTO DI ONERI DI URBANIZZAZIONE</v>
      </c>
      <c r="K990">
        <f>VLOOKUP(E990,SPESA!$J$7:$AS$1293,36,0)</f>
        <v>0</v>
      </c>
      <c r="L990" s="130">
        <f t="shared" si="31"/>
        <v>0</v>
      </c>
    </row>
    <row r="991" spans="1:12" hidden="1">
      <c r="A991" s="122" t="s">
        <v>1163</v>
      </c>
      <c r="B991" s="122" t="s">
        <v>1784</v>
      </c>
      <c r="C991" s="122">
        <v>205103</v>
      </c>
      <c r="D991" s="122">
        <v>71</v>
      </c>
      <c r="E991" s="122" t="str">
        <f t="shared" si="30"/>
        <v>205103/71</v>
      </c>
      <c r="F991" s="122" t="s">
        <v>646</v>
      </c>
      <c r="G991" s="122">
        <v>200</v>
      </c>
      <c r="H991" s="122" t="s">
        <v>1241</v>
      </c>
      <c r="I991" s="122">
        <v>0</v>
      </c>
      <c r="J991" t="str">
        <f>VLOOKUP(E991,SPESA!$J$5:$K$1293,2,0)</f>
        <v>F.P.V. FONDO PROGETTAZIONE PERSONALE UFFICIO TECNICO SU REALIZZAZIONE OPERE A SCOMPUTO DI ONERI DI URBANIZZAZIONE</v>
      </c>
      <c r="K991">
        <f>VLOOKUP(E991,SPESA!$J$7:$AS$1293,36,0)</f>
        <v>0</v>
      </c>
      <c r="L991" s="130">
        <f t="shared" si="31"/>
        <v>0</v>
      </c>
    </row>
    <row r="992" spans="1:12" hidden="1">
      <c r="A992" s="122" t="s">
        <v>1163</v>
      </c>
      <c r="B992" s="122" t="s">
        <v>1783</v>
      </c>
      <c r="C992" s="122">
        <v>205104</v>
      </c>
      <c r="D992" s="122">
        <v>0</v>
      </c>
      <c r="E992" s="122" t="str">
        <f t="shared" si="30"/>
        <v>205104/0</v>
      </c>
      <c r="F992" s="122" t="s">
        <v>647</v>
      </c>
      <c r="G992" s="122">
        <v>200</v>
      </c>
      <c r="H992" s="122" t="s">
        <v>1241</v>
      </c>
      <c r="I992" s="122">
        <v>0</v>
      </c>
      <c r="J992" t="str">
        <f>VLOOKUP(E992,SPESA!$J$5:$K$1293,2,0)</f>
        <v>ACQUISIZIONE AREE STANDARD</v>
      </c>
      <c r="K992">
        <f>VLOOKUP(E992,SPESA!$J$7:$AS$1293,36,0)</f>
        <v>0</v>
      </c>
      <c r="L992" s="130">
        <f t="shared" si="31"/>
        <v>0</v>
      </c>
    </row>
    <row r="993" spans="1:12" hidden="1">
      <c r="A993" s="122" t="s">
        <v>1163</v>
      </c>
      <c r="B993" s="122" t="s">
        <v>1784</v>
      </c>
      <c r="C993" s="122">
        <v>205104</v>
      </c>
      <c r="D993" s="122">
        <v>71</v>
      </c>
      <c r="E993" s="122" t="str">
        <f t="shared" si="30"/>
        <v>205104/71</v>
      </c>
      <c r="F993" s="122" t="s">
        <v>648</v>
      </c>
      <c r="G993" s="122">
        <v>200</v>
      </c>
      <c r="H993" s="122" t="s">
        <v>1241</v>
      </c>
      <c r="I993" s="122">
        <v>0</v>
      </c>
      <c r="J993" t="str">
        <f>VLOOKUP(E993,SPESA!$J$5:$K$1293,2,0)</f>
        <v>F.P.V. ACQUISIZIONE AREE STANDARD</v>
      </c>
      <c r="K993">
        <f>VLOOKUP(E993,SPESA!$J$7:$AS$1293,36,0)</f>
        <v>0</v>
      </c>
      <c r="L993" s="130">
        <f t="shared" si="31"/>
        <v>0</v>
      </c>
    </row>
    <row r="994" spans="1:12" hidden="1">
      <c r="A994" s="122" t="s">
        <v>1163</v>
      </c>
      <c r="B994" s="122" t="s">
        <v>1790</v>
      </c>
      <c r="C994" s="122">
        <v>205105</v>
      </c>
      <c r="D994" s="122">
        <v>0</v>
      </c>
      <c r="E994" s="122" t="str">
        <f t="shared" si="30"/>
        <v>205105/0</v>
      </c>
      <c r="F994" s="122" t="s">
        <v>649</v>
      </c>
      <c r="G994" s="122">
        <v>200</v>
      </c>
      <c r="H994" s="122" t="s">
        <v>1241</v>
      </c>
      <c r="I994" s="122">
        <v>0</v>
      </c>
      <c r="J994" t="str">
        <f>VLOOKUP(E994,SPESA!$J$5:$K$1293,2,0)</f>
        <v>INTERVENTI SU AREA MERCATO</v>
      </c>
      <c r="K994">
        <f>VLOOKUP(E994,SPESA!$J$7:$AS$1293,36,0)</f>
        <v>0</v>
      </c>
      <c r="L994" s="130">
        <f t="shared" si="31"/>
        <v>0</v>
      </c>
    </row>
    <row r="995" spans="1:12" hidden="1">
      <c r="A995" s="122" t="s">
        <v>1163</v>
      </c>
      <c r="B995" s="122" t="s">
        <v>1784</v>
      </c>
      <c r="C995" s="122">
        <v>205105</v>
      </c>
      <c r="D995" s="122">
        <v>71</v>
      </c>
      <c r="E995" s="122" t="str">
        <f t="shared" si="30"/>
        <v>205105/71</v>
      </c>
      <c r="F995" s="122" t="s">
        <v>650</v>
      </c>
      <c r="G995" s="122">
        <v>200</v>
      </c>
      <c r="H995" s="122" t="s">
        <v>1241</v>
      </c>
      <c r="I995" s="122">
        <v>0</v>
      </c>
      <c r="J995" t="str">
        <f>VLOOKUP(E995,SPESA!$J$5:$K$1293,2,0)</f>
        <v>F.P.V. INTERVENTI SU AREA MERCATO</v>
      </c>
      <c r="K995">
        <f>VLOOKUP(E995,SPESA!$J$7:$AS$1293,36,0)</f>
        <v>0</v>
      </c>
      <c r="L995" s="130">
        <f t="shared" si="31"/>
        <v>0</v>
      </c>
    </row>
    <row r="996" spans="1:12" hidden="1">
      <c r="A996" s="122" t="s">
        <v>1163</v>
      </c>
      <c r="B996" s="122" t="s">
        <v>1790</v>
      </c>
      <c r="C996" s="122">
        <v>205106</v>
      </c>
      <c r="D996" s="122">
        <v>0</v>
      </c>
      <c r="E996" s="122" t="str">
        <f t="shared" si="30"/>
        <v>205106/0</v>
      </c>
      <c r="F996" s="122" t="s">
        <v>651</v>
      </c>
      <c r="G996" s="122">
        <v>200</v>
      </c>
      <c r="H996" s="122" t="s">
        <v>1241</v>
      </c>
      <c r="I996" s="122">
        <v>0</v>
      </c>
      <c r="J996" t="str">
        <f>VLOOKUP(E996,SPESA!$J$5:$K$1293,2,0)</f>
        <v>REALIZZAZIONE PARCHEGGI - ACCANTONAMENTO FONDI VINCOLATI PER LEGGE (ENTRATA CAP.87806)</v>
      </c>
      <c r="K996">
        <f>VLOOKUP(E996,SPESA!$J$7:$AS$1293,36,0)</f>
        <v>0</v>
      </c>
      <c r="L996" s="130">
        <f t="shared" si="31"/>
        <v>0</v>
      </c>
    </row>
    <row r="997" spans="1:12" hidden="1">
      <c r="A997" s="122" t="s">
        <v>1163</v>
      </c>
      <c r="B997" s="122" t="s">
        <v>1784</v>
      </c>
      <c r="C997" s="122">
        <v>205106</v>
      </c>
      <c r="D997" s="122">
        <v>71</v>
      </c>
      <c r="E997" s="122" t="str">
        <f t="shared" si="30"/>
        <v>205106/71</v>
      </c>
      <c r="F997" s="122" t="s">
        <v>652</v>
      </c>
      <c r="G997" s="122">
        <v>200</v>
      </c>
      <c r="H997" s="122" t="s">
        <v>1241</v>
      </c>
      <c r="I997" s="122">
        <v>0</v>
      </c>
      <c r="J997" t="str">
        <f>VLOOKUP(E997,SPESA!$J$5:$K$1293,2,0)</f>
        <v>F.P.V. REALIZZAZIONE PARCHEGGI - ACCANTONAMENTO FONDI VINCOLATI PER LEGGE (ENTRATA CAP.87806)</v>
      </c>
      <c r="K997">
        <f>VLOOKUP(E997,SPESA!$J$7:$AS$1293,36,0)</f>
        <v>0</v>
      </c>
      <c r="L997" s="130">
        <f t="shared" si="31"/>
        <v>0</v>
      </c>
    </row>
    <row r="998" spans="1:12" hidden="1">
      <c r="A998" s="122" t="s">
        <v>1163</v>
      </c>
      <c r="B998" s="122" t="s">
        <v>1791</v>
      </c>
      <c r="C998" s="122">
        <v>205110</v>
      </c>
      <c r="D998" s="122">
        <v>0</v>
      </c>
      <c r="E998" s="122" t="str">
        <f t="shared" si="30"/>
        <v>205110/0</v>
      </c>
      <c r="F998" s="122" t="s">
        <v>653</v>
      </c>
      <c r="G998" s="122">
        <v>200</v>
      </c>
      <c r="H998" s="122" t="s">
        <v>1241</v>
      </c>
      <c r="I998" s="122">
        <v>0</v>
      </c>
      <c r="J998" t="str">
        <f>VLOOKUP(E998,SPESA!$J$5:$K$1293,2,0)</f>
        <v>MANUTENZIONE STRAORDINARIA EDIFICI/IMMOBILI COMUNALI (OPERE MINORI)</v>
      </c>
      <c r="K998">
        <f>VLOOKUP(E998,SPESA!$J$7:$AS$1293,36,0)</f>
        <v>0</v>
      </c>
      <c r="L998" s="130">
        <f t="shared" si="31"/>
        <v>0</v>
      </c>
    </row>
    <row r="999" spans="1:12" hidden="1">
      <c r="A999" s="122" t="s">
        <v>1163</v>
      </c>
      <c r="B999" s="122" t="s">
        <v>1784</v>
      </c>
      <c r="C999" s="122">
        <v>205110</v>
      </c>
      <c r="D999" s="122">
        <v>71</v>
      </c>
      <c r="E999" s="122" t="str">
        <f t="shared" si="30"/>
        <v>205110/71</v>
      </c>
      <c r="F999" s="122" t="s">
        <v>654</v>
      </c>
      <c r="G999" s="122">
        <v>200</v>
      </c>
      <c r="H999" s="122" t="s">
        <v>1241</v>
      </c>
      <c r="I999" s="122">
        <v>0</v>
      </c>
      <c r="J999" t="str">
        <f>VLOOKUP(E999,SPESA!$J$5:$K$1293,2,0)</f>
        <v>F.P.V. MANUTENZIONE STRAORDINARIA EDIFICI/IMMOBILI COMUNALI (OPERE MINORI)</v>
      </c>
      <c r="K999">
        <f>VLOOKUP(E999,SPESA!$J$7:$AS$1293,36,0)</f>
        <v>0</v>
      </c>
      <c r="L999" s="130">
        <f t="shared" si="31"/>
        <v>0</v>
      </c>
    </row>
    <row r="1000" spans="1:12" hidden="1">
      <c r="A1000" s="122" t="s">
        <v>1163</v>
      </c>
      <c r="B1000" s="122" t="s">
        <v>1792</v>
      </c>
      <c r="C1000" s="122">
        <v>205112</v>
      </c>
      <c r="D1000" s="122">
        <v>0</v>
      </c>
      <c r="E1000" s="122" t="str">
        <f t="shared" si="30"/>
        <v>205112/0</v>
      </c>
      <c r="F1000" s="122" t="s">
        <v>655</v>
      </c>
      <c r="G1000" s="122">
        <v>200</v>
      </c>
      <c r="H1000" s="122" t="s">
        <v>1241</v>
      </c>
      <c r="I1000" s="122">
        <v>0</v>
      </c>
      <c r="J1000" t="str">
        <f>VLOOKUP(E1000,SPESA!$J$5:$K$1293,2,0)</f>
        <v>REALIZZAZIONE NUOVI ORTI COMUNALI</v>
      </c>
      <c r="K1000">
        <f>VLOOKUP(E1000,SPESA!$J$7:$AS$1293,36,0)</f>
        <v>0</v>
      </c>
      <c r="L1000" s="130">
        <f t="shared" si="31"/>
        <v>0</v>
      </c>
    </row>
    <row r="1001" spans="1:12" hidden="1">
      <c r="A1001" s="122" t="s">
        <v>1163</v>
      </c>
      <c r="B1001" s="122" t="s">
        <v>1784</v>
      </c>
      <c r="C1001" s="122">
        <v>205112</v>
      </c>
      <c r="D1001" s="122">
        <v>71</v>
      </c>
      <c r="E1001" s="122" t="str">
        <f t="shared" si="30"/>
        <v>205112/71</v>
      </c>
      <c r="F1001" s="122" t="s">
        <v>1793</v>
      </c>
      <c r="G1001" s="122">
        <v>200</v>
      </c>
      <c r="H1001" s="122" t="s">
        <v>1241</v>
      </c>
      <c r="I1001" s="122">
        <v>0</v>
      </c>
      <c r="J1001" t="e">
        <f>VLOOKUP(E1001,SPESA!$J$5:$K$1293,2,0)</f>
        <v>#N/A</v>
      </c>
      <c r="L1001" s="130">
        <f t="shared" si="31"/>
        <v>0</v>
      </c>
    </row>
    <row r="1002" spans="1:12">
      <c r="A1002" s="122" t="s">
        <v>1163</v>
      </c>
      <c r="B1002" s="122" t="s">
        <v>1791</v>
      </c>
      <c r="C1002" s="122">
        <v>205114</v>
      </c>
      <c r="D1002" s="122">
        <v>0</v>
      </c>
      <c r="E1002" s="122" t="str">
        <f t="shared" si="30"/>
        <v>205114/0</v>
      </c>
      <c r="F1002" s="122" t="s">
        <v>1794</v>
      </c>
      <c r="G1002" s="122">
        <v>200</v>
      </c>
      <c r="H1002" s="122" t="s">
        <v>1241</v>
      </c>
      <c r="I1002" s="123">
        <v>70000</v>
      </c>
      <c r="J1002" t="str">
        <f>VLOOKUP(E1002,SPESA!$J$5:$K$1293,2,0)</f>
        <v>INTERVENTI DI RISPARMIO ENERGETICO - MANUTENZIONE STRAORDINA RIA STABILI</v>
      </c>
      <c r="K1002">
        <f>VLOOKUP(E1002,SPESA!$J$7:$AS$1293,36,0)</f>
        <v>70000</v>
      </c>
      <c r="L1002" s="130">
        <f t="shared" si="31"/>
        <v>0</v>
      </c>
    </row>
    <row r="1003" spans="1:12" hidden="1">
      <c r="A1003" s="122" t="s">
        <v>1163</v>
      </c>
      <c r="B1003" s="122" t="s">
        <v>1784</v>
      </c>
      <c r="C1003" s="122">
        <v>205114</v>
      </c>
      <c r="D1003" s="122">
        <v>71</v>
      </c>
      <c r="E1003" s="122" t="str">
        <f t="shared" si="30"/>
        <v>205114/71</v>
      </c>
      <c r="F1003" s="122" t="s">
        <v>1795</v>
      </c>
      <c r="G1003" s="122">
        <v>200</v>
      </c>
      <c r="H1003" s="122" t="s">
        <v>1241</v>
      </c>
      <c r="I1003" s="122">
        <v>0</v>
      </c>
      <c r="J1003" t="str">
        <f>VLOOKUP(E1003,SPESA!$J$5:$K$1293,2,0)</f>
        <v>F.P.V. INTERVENTI DI RISPARMIO ENERGETICO - MANUTENZIONE STRAORDINA RIA STABILI</v>
      </c>
      <c r="K1003">
        <f>VLOOKUP(E1003,SPESA!$J$7:$AS$1293,36,0)</f>
        <v>0</v>
      </c>
      <c r="L1003" s="130">
        <f t="shared" si="31"/>
        <v>0</v>
      </c>
    </row>
    <row r="1004" spans="1:12" hidden="1">
      <c r="A1004" s="122" t="s">
        <v>1163</v>
      </c>
      <c r="B1004" s="122" t="s">
        <v>1791</v>
      </c>
      <c r="C1004" s="122">
        <v>205120</v>
      </c>
      <c r="D1004" s="122">
        <v>0</v>
      </c>
      <c r="E1004" s="122" t="str">
        <f t="shared" si="30"/>
        <v>205120/0</v>
      </c>
      <c r="F1004" s="122" t="s">
        <v>658</v>
      </c>
      <c r="G1004" s="122">
        <v>200</v>
      </c>
      <c r="H1004" s="122" t="s">
        <v>1241</v>
      </c>
      <c r="I1004" s="122">
        <v>0</v>
      </c>
      <c r="J1004" t="str">
        <f>VLOOKUP(E1004,SPESA!$J$5:$K$1293,2,0)</f>
        <v>INTERVENTI STRAORDINARI SPECIALI</v>
      </c>
      <c r="K1004">
        <f>VLOOKUP(E1004,SPESA!$J$7:$AS$1293,36,0)</f>
        <v>0</v>
      </c>
      <c r="L1004" s="130">
        <f t="shared" si="31"/>
        <v>0</v>
      </c>
    </row>
    <row r="1005" spans="1:12" hidden="1">
      <c r="A1005" s="122" t="s">
        <v>1163</v>
      </c>
      <c r="B1005" s="122" t="s">
        <v>1784</v>
      </c>
      <c r="C1005" s="122">
        <v>205120</v>
      </c>
      <c r="D1005" s="122">
        <v>71</v>
      </c>
      <c r="E1005" s="122" t="str">
        <f t="shared" si="30"/>
        <v>205120/71</v>
      </c>
      <c r="F1005" s="122" t="s">
        <v>659</v>
      </c>
      <c r="G1005" s="122">
        <v>200</v>
      </c>
      <c r="H1005" s="122" t="s">
        <v>1241</v>
      </c>
      <c r="I1005" s="122">
        <v>0</v>
      </c>
      <c r="J1005" t="str">
        <f>VLOOKUP(E1005,SPESA!$J$5:$K$1293,2,0)</f>
        <v>F.P.V. INTERVENTI STRAORDINARI SPECIALI</v>
      </c>
      <c r="K1005">
        <f>VLOOKUP(E1005,SPESA!$J$7:$AS$1293,36,0)</f>
        <v>0</v>
      </c>
      <c r="L1005" s="130">
        <f t="shared" si="31"/>
        <v>0</v>
      </c>
    </row>
    <row r="1006" spans="1:12" hidden="1">
      <c r="A1006" s="122" t="s">
        <v>1163</v>
      </c>
      <c r="B1006" s="122" t="s">
        <v>1796</v>
      </c>
      <c r="C1006" s="122">
        <v>205500</v>
      </c>
      <c r="D1006" s="122">
        <v>0</v>
      </c>
      <c r="E1006" s="122" t="str">
        <f t="shared" si="30"/>
        <v>205500/0</v>
      </c>
      <c r="F1006" s="122" t="s">
        <v>660</v>
      </c>
      <c r="G1006" s="122">
        <v>350</v>
      </c>
      <c r="H1006" s="122" t="s">
        <v>1178</v>
      </c>
      <c r="I1006" s="122">
        <v>0</v>
      </c>
      <c r="J1006" t="str">
        <f>VLOOKUP(E1006,SPESA!$J$5:$K$1293,2,0)</f>
        <v>ACQUISTO MOBILI ED ARREDI PER EDIFICIO POLIFUNZIONALE EX ENTE FERRARIO</v>
      </c>
      <c r="K1006">
        <f>VLOOKUP(E1006,SPESA!$J$7:$AS$1293,36,0)</f>
        <v>0</v>
      </c>
      <c r="L1006" s="130">
        <f t="shared" si="31"/>
        <v>0</v>
      </c>
    </row>
    <row r="1007" spans="1:12" hidden="1">
      <c r="A1007" s="122" t="s">
        <v>1163</v>
      </c>
      <c r="B1007" s="122" t="s">
        <v>1784</v>
      </c>
      <c r="C1007" s="122">
        <v>205500</v>
      </c>
      <c r="D1007" s="122">
        <v>71</v>
      </c>
      <c r="E1007" s="122" t="str">
        <f t="shared" si="30"/>
        <v>205500/71</v>
      </c>
      <c r="F1007" s="122" t="s">
        <v>1797</v>
      </c>
      <c r="G1007" s="122">
        <v>350</v>
      </c>
      <c r="H1007" s="122" t="s">
        <v>1178</v>
      </c>
      <c r="I1007" s="122">
        <v>0</v>
      </c>
      <c r="J1007" t="e">
        <f>VLOOKUP(E1007,SPESA!$J$5:$K$1293,2,0)</f>
        <v>#N/A</v>
      </c>
      <c r="L1007" s="130">
        <f t="shared" si="31"/>
        <v>0</v>
      </c>
    </row>
    <row r="1008" spans="1:12" hidden="1">
      <c r="A1008" s="122" t="s">
        <v>1163</v>
      </c>
      <c r="B1008" s="122" t="s">
        <v>1789</v>
      </c>
      <c r="C1008" s="122">
        <v>206600</v>
      </c>
      <c r="D1008" s="122">
        <v>0</v>
      </c>
      <c r="E1008" s="122" t="str">
        <f t="shared" si="30"/>
        <v>206600/0</v>
      </c>
      <c r="F1008" s="122" t="s">
        <v>661</v>
      </c>
      <c r="G1008" s="122">
        <v>200</v>
      </c>
      <c r="H1008" s="122" t="s">
        <v>1241</v>
      </c>
      <c r="I1008" s="122">
        <v>0</v>
      </c>
      <c r="J1008" t="str">
        <f>VLOOKUP(E1008,SPESA!$J$5:$K$1293,2,0)</f>
        <v>FONDO PROGETTAZIONE</v>
      </c>
      <c r="K1008">
        <f>VLOOKUP(E1008,SPESA!$J$7:$AS$1293,36,0)</f>
        <v>0</v>
      </c>
      <c r="L1008" s="130">
        <f t="shared" si="31"/>
        <v>0</v>
      </c>
    </row>
    <row r="1009" spans="1:12" hidden="1">
      <c r="A1009" s="122" t="s">
        <v>1163</v>
      </c>
      <c r="B1009" s="122" t="s">
        <v>1784</v>
      </c>
      <c r="C1009" s="122">
        <v>206600</v>
      </c>
      <c r="D1009" s="122">
        <v>71</v>
      </c>
      <c r="E1009" s="122" t="str">
        <f t="shared" si="30"/>
        <v>206600/71</v>
      </c>
      <c r="F1009" s="122" t="s">
        <v>662</v>
      </c>
      <c r="G1009" s="122">
        <v>200</v>
      </c>
      <c r="H1009" s="122" t="s">
        <v>1241</v>
      </c>
      <c r="I1009" s="122">
        <v>0</v>
      </c>
      <c r="J1009" t="str">
        <f>VLOOKUP(E1009,SPESA!$J$5:$K$1293,2,0)</f>
        <v>F.P.V. FONDO PROGETTAZIONE</v>
      </c>
      <c r="K1009">
        <f>VLOOKUP(E1009,SPESA!$J$7:$AS$1293,36,0)</f>
        <v>0</v>
      </c>
      <c r="L1009" s="130">
        <f t="shared" si="31"/>
        <v>0</v>
      </c>
    </row>
    <row r="1010" spans="1:12" hidden="1">
      <c r="A1010" s="122" t="s">
        <v>1163</v>
      </c>
      <c r="B1010" s="122" t="s">
        <v>1791</v>
      </c>
      <c r="C1010" s="122">
        <v>215504</v>
      </c>
      <c r="D1010" s="122">
        <v>0</v>
      </c>
      <c r="E1010" s="122" t="str">
        <f t="shared" si="30"/>
        <v>215504/0</v>
      </c>
      <c r="F1010" s="122" t="s">
        <v>1798</v>
      </c>
      <c r="G1010" s="122">
        <v>200</v>
      </c>
      <c r="H1010" s="122" t="s">
        <v>1241</v>
      </c>
      <c r="I1010" s="122">
        <v>0</v>
      </c>
      <c r="J1010" t="str">
        <f>VLOOKUP(E1010,SPESA!$J$5:$K$1293,2,0)</f>
        <v>OPERE VARIE (ALIENAZIONE IMMOBILI) FONDO PER IL RISPETTO DEL PATTO DI STABILITA'</v>
      </c>
      <c r="K1010">
        <f>VLOOKUP(E1010,SPESA!$J$7:$AS$1293,36,0)</f>
        <v>0</v>
      </c>
      <c r="L1010" s="130">
        <f t="shared" si="31"/>
        <v>0</v>
      </c>
    </row>
    <row r="1011" spans="1:12" hidden="1">
      <c r="A1011" s="122" t="s">
        <v>1163</v>
      </c>
      <c r="B1011" s="122" t="s">
        <v>1784</v>
      </c>
      <c r="C1011" s="122">
        <v>215504</v>
      </c>
      <c r="D1011" s="122">
        <v>71</v>
      </c>
      <c r="E1011" s="122" t="str">
        <f t="shared" si="30"/>
        <v>215504/71</v>
      </c>
      <c r="F1011" s="122" t="s">
        <v>1799</v>
      </c>
      <c r="G1011" s="122">
        <v>200</v>
      </c>
      <c r="H1011" s="122" t="s">
        <v>1241</v>
      </c>
      <c r="I1011" s="122">
        <v>0</v>
      </c>
      <c r="J1011" t="str">
        <f>VLOOKUP(E1011,SPESA!$J$5:$K$1293,2,0)</f>
        <v>F.P.V. OPERE VARIE (ALIENAZIONE IMMOBILI) FONDO PER IL RISPETTO DEL PATTO DI STABILITA'</v>
      </c>
      <c r="K1011">
        <f>VLOOKUP(E1011,SPESA!$J$7:$AS$1293,36,0)</f>
        <v>0</v>
      </c>
      <c r="L1011" s="130">
        <f t="shared" si="31"/>
        <v>0</v>
      </c>
    </row>
    <row r="1012" spans="1:12" hidden="1">
      <c r="A1012" s="122" t="s">
        <v>1163</v>
      </c>
      <c r="B1012" s="122" t="s">
        <v>1791</v>
      </c>
      <c r="C1012" s="122">
        <v>215600</v>
      </c>
      <c r="D1012" s="122">
        <v>0</v>
      </c>
      <c r="E1012" s="122" t="str">
        <f t="shared" si="30"/>
        <v>215600/0</v>
      </c>
      <c r="F1012" s="122" t="s">
        <v>665</v>
      </c>
      <c r="G1012" s="122">
        <v>200</v>
      </c>
      <c r="H1012" s="122" t="s">
        <v>1241</v>
      </c>
      <c r="I1012" s="122">
        <v>0</v>
      </c>
      <c r="J1012" t="str">
        <f>VLOOKUP(E1012,SPESA!$J$5:$K$1293,2,0)</f>
        <v>MANUTENZIONE STRAORDINARIA BENI IMMOBILI EDIFICI COMUNALI OO.UU.</v>
      </c>
      <c r="K1012">
        <f>VLOOKUP(E1012,SPESA!$J$7:$AS$1293,36,0)</f>
        <v>0</v>
      </c>
      <c r="L1012" s="130">
        <f t="shared" si="31"/>
        <v>0</v>
      </c>
    </row>
    <row r="1013" spans="1:12" hidden="1">
      <c r="A1013" s="122" t="s">
        <v>1163</v>
      </c>
      <c r="B1013" s="122" t="s">
        <v>1784</v>
      </c>
      <c r="C1013" s="122">
        <v>215600</v>
      </c>
      <c r="D1013" s="122">
        <v>71</v>
      </c>
      <c r="E1013" s="122" t="str">
        <f t="shared" si="30"/>
        <v>215600/71</v>
      </c>
      <c r="F1013" s="122" t="s">
        <v>1800</v>
      </c>
      <c r="G1013" s="122">
        <v>200</v>
      </c>
      <c r="H1013" s="122" t="s">
        <v>1241</v>
      </c>
      <c r="I1013" s="122">
        <v>0</v>
      </c>
      <c r="J1013" t="e">
        <f>VLOOKUP(E1013,SPESA!$J$5:$K$1293,2,0)</f>
        <v>#N/A</v>
      </c>
      <c r="L1013" s="130">
        <f t="shared" si="31"/>
        <v>0</v>
      </c>
    </row>
    <row r="1014" spans="1:12" hidden="1">
      <c r="A1014" s="122" t="s">
        <v>1163</v>
      </c>
      <c r="B1014" s="122" t="s">
        <v>1791</v>
      </c>
      <c r="C1014" s="122">
        <v>215700</v>
      </c>
      <c r="D1014" s="122">
        <v>0</v>
      </c>
      <c r="E1014" s="122" t="str">
        <f t="shared" si="30"/>
        <v>215700/0</v>
      </c>
      <c r="F1014" s="122" t="s">
        <v>1801</v>
      </c>
      <c r="G1014" s="122">
        <v>200</v>
      </c>
      <c r="H1014" s="122" t="s">
        <v>1241</v>
      </c>
      <c r="I1014" s="122">
        <v>0</v>
      </c>
      <c r="J1014" t="str">
        <f>VLOOKUP(E1014,SPESA!$J$5:$K$1293,2,0)</f>
        <v>ACCANTONAMENTO 10% OO.UU. ART. 15 L.R. 6/89 ABBATTIMENTO BAR RIERE ARCHITETTONICHE</v>
      </c>
      <c r="K1014">
        <f>VLOOKUP(E1014,SPESA!$J$7:$AS$1293,36,0)</f>
        <v>0</v>
      </c>
      <c r="L1014" s="130">
        <f t="shared" si="31"/>
        <v>0</v>
      </c>
    </row>
    <row r="1015" spans="1:12" hidden="1">
      <c r="A1015" s="122" t="s">
        <v>1163</v>
      </c>
      <c r="B1015" s="122" t="s">
        <v>1784</v>
      </c>
      <c r="C1015" s="122">
        <v>215700</v>
      </c>
      <c r="D1015" s="122">
        <v>71</v>
      </c>
      <c r="E1015" s="122" t="str">
        <f t="shared" si="30"/>
        <v>215700/71</v>
      </c>
      <c r="F1015" s="122" t="s">
        <v>1802</v>
      </c>
      <c r="G1015" s="122">
        <v>200</v>
      </c>
      <c r="H1015" s="122" t="s">
        <v>1241</v>
      </c>
      <c r="I1015" s="122">
        <v>0</v>
      </c>
      <c r="J1015" t="e">
        <f>VLOOKUP(E1015,SPESA!$J$5:$K$1293,2,0)</f>
        <v>#N/A</v>
      </c>
      <c r="L1015" s="130">
        <f t="shared" si="31"/>
        <v>0</v>
      </c>
    </row>
    <row r="1016" spans="1:12" hidden="1">
      <c r="A1016" s="122" t="s">
        <v>1163</v>
      </c>
      <c r="B1016" s="122" t="s">
        <v>1796</v>
      </c>
      <c r="C1016" s="122">
        <v>217300</v>
      </c>
      <c r="D1016" s="122">
        <v>0</v>
      </c>
      <c r="E1016" s="122" t="str">
        <f t="shared" si="30"/>
        <v>217300/0</v>
      </c>
      <c r="F1016" s="122" t="s">
        <v>667</v>
      </c>
      <c r="G1016" s="122">
        <v>200</v>
      </c>
      <c r="H1016" s="122" t="s">
        <v>1241</v>
      </c>
      <c r="I1016" s="122">
        <v>0</v>
      </c>
      <c r="J1016" t="str">
        <f>VLOOKUP(E1016,SPESA!$J$5:$K$1293,2,0)</f>
        <v>ACQUISTO BENI MOBILI</v>
      </c>
      <c r="K1016">
        <f>VLOOKUP(E1016,SPESA!$J$7:$AS$1293,36,0)</f>
        <v>0</v>
      </c>
      <c r="L1016" s="130">
        <f t="shared" si="31"/>
        <v>0</v>
      </c>
    </row>
    <row r="1017" spans="1:12" hidden="1">
      <c r="A1017" s="122" t="s">
        <v>1163</v>
      </c>
      <c r="B1017" s="122" t="s">
        <v>1784</v>
      </c>
      <c r="C1017" s="122">
        <v>217300</v>
      </c>
      <c r="D1017" s="122">
        <v>71</v>
      </c>
      <c r="E1017" s="122" t="str">
        <f t="shared" si="30"/>
        <v>217300/71</v>
      </c>
      <c r="F1017" s="122" t="s">
        <v>839</v>
      </c>
      <c r="G1017" s="122">
        <v>200</v>
      </c>
      <c r="H1017" s="122" t="s">
        <v>1241</v>
      </c>
      <c r="I1017" s="122">
        <v>0</v>
      </c>
      <c r="J1017" t="e">
        <f>VLOOKUP(E1017,SPESA!$J$5:$K$1293,2,0)</f>
        <v>#N/A</v>
      </c>
      <c r="L1017" s="130">
        <f t="shared" si="31"/>
        <v>0</v>
      </c>
    </row>
    <row r="1018" spans="1:12">
      <c r="A1018" s="122" t="s">
        <v>1163</v>
      </c>
      <c r="B1018" s="122" t="s">
        <v>1803</v>
      </c>
      <c r="C1018" s="122">
        <v>217302</v>
      </c>
      <c r="D1018" s="122">
        <v>0</v>
      </c>
      <c r="E1018" s="122" t="str">
        <f t="shared" si="30"/>
        <v>217302/0</v>
      </c>
      <c r="F1018" s="122" t="s">
        <v>337</v>
      </c>
      <c r="G1018" s="122">
        <v>350</v>
      </c>
      <c r="H1018" s="122" t="s">
        <v>1178</v>
      </c>
      <c r="I1018" s="123">
        <v>20000</v>
      </c>
      <c r="J1018" t="str">
        <f>VLOOKUP(E1018,SPESA!$J$5:$K$1293,2,0)</f>
        <v>ACQUISTO BENI DIVERSI</v>
      </c>
      <c r="K1018">
        <f>VLOOKUP(E1018,SPESA!$J$7:$AS$1293,36,0)</f>
        <v>20000</v>
      </c>
      <c r="L1018" s="130">
        <f t="shared" si="31"/>
        <v>0</v>
      </c>
    </row>
    <row r="1019" spans="1:12" hidden="1">
      <c r="A1019" s="122" t="s">
        <v>1163</v>
      </c>
      <c r="B1019" s="122" t="s">
        <v>1804</v>
      </c>
      <c r="C1019" s="122">
        <v>217302</v>
      </c>
      <c r="D1019" s="122">
        <v>71</v>
      </c>
      <c r="E1019" s="122" t="str">
        <f t="shared" si="30"/>
        <v>217302/71</v>
      </c>
      <c r="F1019" s="122" t="s">
        <v>338</v>
      </c>
      <c r="G1019" s="122">
        <v>350</v>
      </c>
      <c r="H1019" s="122" t="s">
        <v>1178</v>
      </c>
      <c r="I1019" s="122">
        <v>0</v>
      </c>
      <c r="J1019" t="str">
        <f>VLOOKUP(E1019,SPESA!$J$5:$K$1293,2,0)</f>
        <v>F.P.V. ACQUISTO BENI DIVERSI</v>
      </c>
      <c r="K1019">
        <f>VLOOKUP(E1019,SPESA!$J$7:$AS$1293,36,0)</f>
        <v>0</v>
      </c>
      <c r="L1019" s="130">
        <f t="shared" si="31"/>
        <v>0</v>
      </c>
    </row>
    <row r="1020" spans="1:12" hidden="1">
      <c r="A1020" s="122" t="s">
        <v>1163</v>
      </c>
      <c r="B1020" s="122" t="s">
        <v>1805</v>
      </c>
      <c r="C1020" s="122">
        <v>217310</v>
      </c>
      <c r="D1020" s="122">
        <v>0</v>
      </c>
      <c r="E1020" s="122" t="str">
        <f t="shared" si="30"/>
        <v>217310/0</v>
      </c>
      <c r="F1020" s="122" t="s">
        <v>1806</v>
      </c>
      <c r="G1020" s="122">
        <v>200</v>
      </c>
      <c r="H1020" s="122" t="s">
        <v>1241</v>
      </c>
      <c r="I1020" s="122">
        <v>0</v>
      </c>
      <c r="J1020" t="str">
        <f>VLOOKUP(E1020,SPESA!$J$5:$K$1293,2,0)</f>
        <v xml:space="preserve">ACQUISTO BENI PER MUNICIPIO   </v>
      </c>
      <c r="K1020">
        <f>VLOOKUP(E1020,SPESA!$J$7:$AS$1293,36,0)</f>
        <v>0</v>
      </c>
      <c r="L1020" s="130">
        <f t="shared" si="31"/>
        <v>0</v>
      </c>
    </row>
    <row r="1021" spans="1:12" hidden="1">
      <c r="A1021" s="122" t="s">
        <v>1163</v>
      </c>
      <c r="B1021" s="122" t="s">
        <v>1807</v>
      </c>
      <c r="C1021" s="122">
        <v>217310</v>
      </c>
      <c r="D1021" s="122">
        <v>71</v>
      </c>
      <c r="E1021" s="122" t="str">
        <f t="shared" si="30"/>
        <v>217310/71</v>
      </c>
      <c r="F1021" s="122" t="s">
        <v>1808</v>
      </c>
      <c r="G1021" s="122">
        <v>200</v>
      </c>
      <c r="H1021" s="122" t="s">
        <v>1241</v>
      </c>
      <c r="I1021" s="122">
        <v>0</v>
      </c>
      <c r="J1021" t="e">
        <f>VLOOKUP(E1021,SPESA!$J$5:$K$1293,2,0)</f>
        <v>#N/A</v>
      </c>
      <c r="L1021" s="130">
        <f t="shared" si="31"/>
        <v>0</v>
      </c>
    </row>
    <row r="1022" spans="1:12">
      <c r="A1022" s="122" t="s">
        <v>1163</v>
      </c>
      <c r="B1022" s="122" t="s">
        <v>1809</v>
      </c>
      <c r="C1022" s="122">
        <v>217700</v>
      </c>
      <c r="D1022" s="122">
        <v>0</v>
      </c>
      <c r="E1022" s="122" t="str">
        <f t="shared" si="30"/>
        <v>217700/0</v>
      </c>
      <c r="F1022" s="122" t="s">
        <v>668</v>
      </c>
      <c r="G1022" s="122">
        <v>200</v>
      </c>
      <c r="H1022" s="122" t="s">
        <v>1241</v>
      </c>
      <c r="I1022" s="123">
        <v>4391.8999999999996</v>
      </c>
      <c r="J1022" t="str">
        <f>VLOOKUP(E1022,SPESA!$J$5:$K$1293,2,0)</f>
        <v>EDIFICI CULTO</v>
      </c>
      <c r="K1022">
        <f>VLOOKUP(E1022,SPESA!$J$7:$AS$1293,36,0)</f>
        <v>4391.8999999999996</v>
      </c>
      <c r="L1022" s="130">
        <f t="shared" si="31"/>
        <v>0</v>
      </c>
    </row>
    <row r="1023" spans="1:12" hidden="1">
      <c r="A1023" s="122" t="s">
        <v>1163</v>
      </c>
      <c r="B1023" s="122" t="s">
        <v>1784</v>
      </c>
      <c r="C1023" s="122">
        <v>217700</v>
      </c>
      <c r="D1023" s="122">
        <v>71</v>
      </c>
      <c r="E1023" s="122" t="str">
        <f t="shared" si="30"/>
        <v>217700/71</v>
      </c>
      <c r="F1023" s="122" t="s">
        <v>669</v>
      </c>
      <c r="G1023" s="122">
        <v>200</v>
      </c>
      <c r="H1023" s="122" t="s">
        <v>1241</v>
      </c>
      <c r="I1023" s="122">
        <v>0</v>
      </c>
      <c r="J1023" t="str">
        <f>VLOOKUP(E1023,SPESA!$J$5:$K$1293,2,0)</f>
        <v>F.P.V. EDIFICI CULTO</v>
      </c>
      <c r="K1023">
        <f>VLOOKUP(E1023,SPESA!$J$7:$AS$1293,36,0)</f>
        <v>0</v>
      </c>
      <c r="L1023" s="130">
        <f t="shared" si="31"/>
        <v>0</v>
      </c>
    </row>
    <row r="1024" spans="1:12" hidden="1">
      <c r="A1024" s="122" t="s">
        <v>1163</v>
      </c>
      <c r="B1024" s="122" t="s">
        <v>1810</v>
      </c>
      <c r="C1024" s="122">
        <v>217900</v>
      </c>
      <c r="D1024" s="122">
        <v>0</v>
      </c>
      <c r="E1024" s="122" t="str">
        <f t="shared" si="30"/>
        <v>217900/0</v>
      </c>
      <c r="F1024" s="122" t="s">
        <v>670</v>
      </c>
      <c r="G1024" s="122">
        <v>200</v>
      </c>
      <c r="H1024" s="122" t="s">
        <v>1241</v>
      </c>
      <c r="I1024" s="122">
        <v>0</v>
      </c>
      <c r="J1024" t="str">
        <f>VLOOKUP(E1024,SPESA!$J$5:$K$1293,2,0)</f>
        <v>RESTITUZIONE DI ONERI DI URBANIZZAZIONE</v>
      </c>
      <c r="K1024">
        <f>VLOOKUP(E1024,SPESA!$J$7:$AS$1293,36,0)</f>
        <v>0</v>
      </c>
      <c r="L1024" s="130">
        <f t="shared" si="31"/>
        <v>0</v>
      </c>
    </row>
    <row r="1025" spans="1:12" hidden="1">
      <c r="A1025" s="122" t="s">
        <v>1163</v>
      </c>
      <c r="B1025" s="122" t="s">
        <v>1784</v>
      </c>
      <c r="C1025" s="122">
        <v>217900</v>
      </c>
      <c r="D1025" s="122">
        <v>71</v>
      </c>
      <c r="E1025" s="122" t="str">
        <f t="shared" si="30"/>
        <v>217900/71</v>
      </c>
      <c r="F1025" s="122" t="s">
        <v>671</v>
      </c>
      <c r="G1025" s="122">
        <v>200</v>
      </c>
      <c r="H1025" s="122" t="s">
        <v>1241</v>
      </c>
      <c r="I1025" s="122">
        <v>0</v>
      </c>
      <c r="J1025" t="str">
        <f>VLOOKUP(E1025,SPESA!$J$5:$K$1293,2,0)</f>
        <v>F.P.V. RESTITUZIONE DI ONERI DI URBANIZZAZIONE</v>
      </c>
      <c r="K1025">
        <f>VLOOKUP(E1025,SPESA!$J$7:$AS$1293,36,0)</f>
        <v>0</v>
      </c>
      <c r="L1025" s="130">
        <f t="shared" si="31"/>
        <v>0</v>
      </c>
    </row>
    <row r="1026" spans="1:12" hidden="1">
      <c r="A1026" s="122" t="s">
        <v>1163</v>
      </c>
      <c r="B1026" s="122" t="s">
        <v>1811</v>
      </c>
      <c r="C1026" s="122">
        <v>217901</v>
      </c>
      <c r="D1026" s="122">
        <v>0</v>
      </c>
      <c r="E1026" s="122" t="str">
        <f t="shared" si="30"/>
        <v>217901/0</v>
      </c>
      <c r="F1026" s="122" t="s">
        <v>1812</v>
      </c>
      <c r="G1026" s="122">
        <v>200</v>
      </c>
      <c r="H1026" s="122" t="s">
        <v>1241</v>
      </c>
      <c r="I1026" s="122">
        <v>0</v>
      </c>
      <c r="J1026" t="str">
        <f>VLOOKUP(E1026,SPESA!$J$5:$K$1293,2,0)</f>
        <v xml:space="preserve">TRASF. AD ENTI SOVRACOM.LI. PER LA REALIZ. DI OPERE DI INVEST. /RESTITUZ. SOMME </v>
      </c>
      <c r="K1026">
        <f>VLOOKUP(E1026,SPESA!$J$7:$AS$1293,36,0)</f>
        <v>0</v>
      </c>
      <c r="L1026" s="130">
        <f t="shared" si="31"/>
        <v>0</v>
      </c>
    </row>
    <row r="1027" spans="1:12" hidden="1">
      <c r="A1027" s="122" t="s">
        <v>1163</v>
      </c>
      <c r="B1027" s="122" t="s">
        <v>1784</v>
      </c>
      <c r="C1027" s="122">
        <v>217901</v>
      </c>
      <c r="D1027" s="122">
        <v>71</v>
      </c>
      <c r="E1027" s="122" t="str">
        <f t="shared" si="30"/>
        <v>217901/71</v>
      </c>
      <c r="F1027" s="122" t="s">
        <v>1813</v>
      </c>
      <c r="G1027" s="122">
        <v>200</v>
      </c>
      <c r="H1027" s="122" t="s">
        <v>1241</v>
      </c>
      <c r="I1027" s="122">
        <v>0</v>
      </c>
      <c r="J1027" t="e">
        <f>VLOOKUP(E1027,SPESA!$J$5:$K$1293,2,0)</f>
        <v>#N/A</v>
      </c>
      <c r="L1027" s="130">
        <f t="shared" si="31"/>
        <v>0</v>
      </c>
    </row>
    <row r="1028" spans="1:12">
      <c r="A1028" s="122" t="s">
        <v>1163</v>
      </c>
      <c r="B1028" s="122" t="s">
        <v>1814</v>
      </c>
      <c r="C1028" s="122">
        <v>217902</v>
      </c>
      <c r="D1028" s="122">
        <v>0</v>
      </c>
      <c r="E1028" s="122" t="str">
        <f t="shared" ref="E1028:E1091" si="32">CONCATENATE(C1028,"/",D1028)</f>
        <v>217902/0</v>
      </c>
      <c r="F1028" s="122" t="s">
        <v>672</v>
      </c>
      <c r="G1028" s="122">
        <v>200</v>
      </c>
      <c r="H1028" s="122" t="s">
        <v>1241</v>
      </c>
      <c r="I1028" s="123">
        <v>5000</v>
      </c>
      <c r="J1028" t="str">
        <f>VLOOKUP(E1028,SPESA!$J$5:$K$1293,2,0)</f>
        <v>TRASFERIMENTI A PRIVATI PER LA REALIZZAZIONE DI OPERE DI INVESTIMENTO (FACCIATE CENTRO STORICO)</v>
      </c>
      <c r="K1028">
        <f>VLOOKUP(E1028,SPESA!$J$7:$AS$1293,36,0)</f>
        <v>5000</v>
      </c>
      <c r="L1028" s="130">
        <f t="shared" si="31"/>
        <v>0</v>
      </c>
    </row>
    <row r="1029" spans="1:12" hidden="1">
      <c r="A1029" s="122" t="s">
        <v>1163</v>
      </c>
      <c r="B1029" s="122" t="s">
        <v>1784</v>
      </c>
      <c r="C1029" s="122">
        <v>217902</v>
      </c>
      <c r="D1029" s="122">
        <v>71</v>
      </c>
      <c r="E1029" s="122" t="str">
        <f t="shared" si="32"/>
        <v>217902/71</v>
      </c>
      <c r="F1029" s="122" t="s">
        <v>673</v>
      </c>
      <c r="G1029" s="122">
        <v>200</v>
      </c>
      <c r="H1029" s="122" t="s">
        <v>1241</v>
      </c>
      <c r="I1029" s="122">
        <v>0</v>
      </c>
      <c r="J1029" t="str">
        <f>VLOOKUP(E1029,SPESA!$J$5:$K$1293,2,0)</f>
        <v>F.P.V. TRASFERIMENTI A PRIVATI PER LA REALIZZAZIONE DI OPERE DI INVESTIMENTO (FACCIATE CENTRO STORICO)</v>
      </c>
      <c r="K1029">
        <f>VLOOKUP(E1029,SPESA!$J$7:$AS$1293,36,0)</f>
        <v>0</v>
      </c>
      <c r="L1029" s="130">
        <f t="shared" si="31"/>
        <v>0</v>
      </c>
    </row>
    <row r="1030" spans="1:12" hidden="1">
      <c r="A1030" s="122" t="s">
        <v>1163</v>
      </c>
      <c r="B1030" s="122" t="s">
        <v>1815</v>
      </c>
      <c r="C1030" s="122">
        <v>217903</v>
      </c>
      <c r="D1030" s="122">
        <v>0</v>
      </c>
      <c r="E1030" s="122" t="str">
        <f t="shared" si="32"/>
        <v>217903/0</v>
      </c>
      <c r="F1030" s="122" t="s">
        <v>674</v>
      </c>
      <c r="G1030" s="122">
        <v>200</v>
      </c>
      <c r="H1030" s="122" t="s">
        <v>1241</v>
      </c>
      <c r="I1030" s="122">
        <v>0</v>
      </c>
      <c r="J1030" t="str">
        <f>VLOOKUP(E1030,SPESA!$J$5:$K$1293,2,0)</f>
        <v>CONTRIBUTO IN C/CAPITALE PER IL RECUPERO DELLA CHIESETTA DI S. PIETRO</v>
      </c>
      <c r="K1030">
        <f>VLOOKUP(E1030,SPESA!$J$7:$AS$1293,36,0)</f>
        <v>0</v>
      </c>
      <c r="L1030" s="130">
        <f t="shared" si="31"/>
        <v>0</v>
      </c>
    </row>
    <row r="1031" spans="1:12" hidden="1">
      <c r="A1031" s="122" t="s">
        <v>1163</v>
      </c>
      <c r="B1031" s="122" t="s">
        <v>1784</v>
      </c>
      <c r="C1031" s="122">
        <v>217903</v>
      </c>
      <c r="D1031" s="122">
        <v>71</v>
      </c>
      <c r="E1031" s="122" t="str">
        <f t="shared" si="32"/>
        <v>217903/71</v>
      </c>
      <c r="F1031" s="122" t="s">
        <v>1816</v>
      </c>
      <c r="G1031" s="122">
        <v>200</v>
      </c>
      <c r="H1031" s="122" t="s">
        <v>1241</v>
      </c>
      <c r="I1031" s="122">
        <v>0</v>
      </c>
      <c r="J1031" t="e">
        <f>VLOOKUP(E1031,SPESA!$J$5:$K$1293,2,0)</f>
        <v>#N/A</v>
      </c>
      <c r="L1031" s="130">
        <f t="shared" ref="L1031:L1094" si="33">+I1031-K1031</f>
        <v>0</v>
      </c>
    </row>
    <row r="1032" spans="1:12" hidden="1">
      <c r="A1032" s="122" t="s">
        <v>1163</v>
      </c>
      <c r="B1032" s="122" t="s">
        <v>1817</v>
      </c>
      <c r="C1032" s="122">
        <v>230000</v>
      </c>
      <c r="D1032" s="122">
        <v>0</v>
      </c>
      <c r="E1032" s="122" t="str">
        <f t="shared" si="32"/>
        <v>230000/0</v>
      </c>
      <c r="F1032" s="122" t="s">
        <v>675</v>
      </c>
      <c r="G1032" s="122">
        <v>761</v>
      </c>
      <c r="H1032" s="122" t="s">
        <v>1422</v>
      </c>
      <c r="I1032" s="122">
        <v>0</v>
      </c>
      <c r="J1032" t="str">
        <f>VLOOKUP(E1032,SPESA!$J$5:$K$1293,2,0)</f>
        <v>ACQUISTO BENI PER POLIZIA LOCALE</v>
      </c>
      <c r="K1032">
        <f>VLOOKUP(E1032,SPESA!$J$7:$AS$1293,36,0)</f>
        <v>0</v>
      </c>
      <c r="L1032" s="130">
        <f t="shared" si="33"/>
        <v>0</v>
      </c>
    </row>
    <row r="1033" spans="1:12" hidden="1">
      <c r="A1033" s="122" t="s">
        <v>1163</v>
      </c>
      <c r="B1033" s="122" t="s">
        <v>1818</v>
      </c>
      <c r="C1033" s="122">
        <v>230000</v>
      </c>
      <c r="D1033" s="122">
        <v>71</v>
      </c>
      <c r="E1033" s="122" t="str">
        <f t="shared" si="32"/>
        <v>230000/71</v>
      </c>
      <c r="F1033" s="122" t="s">
        <v>676</v>
      </c>
      <c r="G1033" s="122">
        <v>761</v>
      </c>
      <c r="H1033" s="122" t="s">
        <v>1422</v>
      </c>
      <c r="I1033" s="122">
        <v>0</v>
      </c>
      <c r="J1033" t="str">
        <f>VLOOKUP(E1033,SPESA!$J$5:$K$1293,2,0)</f>
        <v>F.P.V. ACQUISTO BENI PER POLIZIA LOCALE</v>
      </c>
      <c r="K1033">
        <f>VLOOKUP(E1033,SPESA!$J$7:$AS$1293,36,0)</f>
        <v>0</v>
      </c>
      <c r="L1033" s="130">
        <f t="shared" si="33"/>
        <v>0</v>
      </c>
    </row>
    <row r="1034" spans="1:12" hidden="1">
      <c r="A1034" s="122" t="s">
        <v>1163</v>
      </c>
      <c r="B1034" s="122" t="s">
        <v>1819</v>
      </c>
      <c r="C1034" s="122">
        <v>232601</v>
      </c>
      <c r="D1034" s="122">
        <v>0</v>
      </c>
      <c r="E1034" s="122" t="str">
        <f t="shared" si="32"/>
        <v>232601/0</v>
      </c>
      <c r="F1034" s="122" t="s">
        <v>677</v>
      </c>
      <c r="G1034" s="122">
        <v>510</v>
      </c>
      <c r="H1034" s="122" t="s">
        <v>1820</v>
      </c>
      <c r="I1034" s="122">
        <v>0</v>
      </c>
      <c r="J1034" t="str">
        <f>VLOOKUP(E1034,SPESA!$J$5:$K$1293,2,0)</f>
        <v>ACQUISTO E MANUTENZIONE STRAORDINARIA DI AUTOMEZZI (contr.reg.le piano sicurezza)</v>
      </c>
      <c r="K1034">
        <f>VLOOKUP(E1034,SPESA!$J$7:$AS$1293,36,0)</f>
        <v>0</v>
      </c>
      <c r="L1034" s="130">
        <f t="shared" si="33"/>
        <v>0</v>
      </c>
    </row>
    <row r="1035" spans="1:12" hidden="1">
      <c r="A1035" s="122" t="s">
        <v>1163</v>
      </c>
      <c r="B1035" s="122" t="s">
        <v>1818</v>
      </c>
      <c r="C1035" s="122">
        <v>232601</v>
      </c>
      <c r="D1035" s="122">
        <v>71</v>
      </c>
      <c r="E1035" s="122" t="str">
        <f t="shared" si="32"/>
        <v>232601/71</v>
      </c>
      <c r="F1035" s="122" t="s">
        <v>838</v>
      </c>
      <c r="G1035" s="122">
        <v>761</v>
      </c>
      <c r="H1035" s="122" t="s">
        <v>1422</v>
      </c>
      <c r="I1035" s="122">
        <v>0</v>
      </c>
      <c r="J1035" t="str">
        <f>VLOOKUP(E1035,SPESA!$J$5:$K$1293,2,0)</f>
        <v>F.P.V. ACQUISTO E MANUTENZIONE STRAORDINARIA DI AUTOMEZZI (contr.reg.le piano sicurezza)</v>
      </c>
      <c r="K1035">
        <f>VLOOKUP(E1035,SPESA!$J$7:$AS$1293,36,0)</f>
        <v>0</v>
      </c>
      <c r="L1035" s="130">
        <f t="shared" si="33"/>
        <v>0</v>
      </c>
    </row>
    <row r="1036" spans="1:12" hidden="1">
      <c r="A1036" s="122" t="s">
        <v>1163</v>
      </c>
      <c r="B1036" s="122" t="s">
        <v>1821</v>
      </c>
      <c r="C1036" s="122">
        <v>232602</v>
      </c>
      <c r="D1036" s="122">
        <v>0</v>
      </c>
      <c r="E1036" s="122" t="str">
        <f t="shared" si="32"/>
        <v>232602/0</v>
      </c>
      <c r="F1036" s="122" t="s">
        <v>678</v>
      </c>
      <c r="G1036" s="122">
        <v>761</v>
      </c>
      <c r="H1036" s="122" t="s">
        <v>1422</v>
      </c>
      <c r="I1036" s="122">
        <v>0</v>
      </c>
      <c r="J1036" t="str">
        <f>VLOOKUP(E1036,SPESA!$J$5:$K$1293,2,0)</f>
        <v>ACQUISTO VIDEO CAMERE (contr.reg.le sicurezza)</v>
      </c>
      <c r="K1036">
        <f>VLOOKUP(E1036,SPESA!$J$7:$AS$1293,36,0)</f>
        <v>0</v>
      </c>
      <c r="L1036" s="130">
        <f t="shared" si="33"/>
        <v>0</v>
      </c>
    </row>
    <row r="1037" spans="1:12" hidden="1">
      <c r="A1037" s="122" t="s">
        <v>1163</v>
      </c>
      <c r="B1037" s="122" t="s">
        <v>1818</v>
      </c>
      <c r="C1037" s="122">
        <v>232602</v>
      </c>
      <c r="D1037" s="122">
        <v>71</v>
      </c>
      <c r="E1037" s="122" t="str">
        <f t="shared" si="32"/>
        <v>232602/71</v>
      </c>
      <c r="F1037" s="122" t="s">
        <v>1822</v>
      </c>
      <c r="G1037" s="122">
        <v>761</v>
      </c>
      <c r="H1037" s="122" t="s">
        <v>1422</v>
      </c>
      <c r="I1037" s="122">
        <v>0</v>
      </c>
      <c r="J1037" t="e">
        <f>VLOOKUP(E1037,SPESA!$J$5:$K$1293,2,0)</f>
        <v>#N/A</v>
      </c>
      <c r="L1037" s="130">
        <f t="shared" si="33"/>
        <v>0</v>
      </c>
    </row>
    <row r="1038" spans="1:12" hidden="1">
      <c r="A1038" s="122" t="s">
        <v>1163</v>
      </c>
      <c r="B1038" s="122" t="s">
        <v>1817</v>
      </c>
      <c r="C1038" s="122">
        <v>232603</v>
      </c>
      <c r="D1038" s="122">
        <v>0</v>
      </c>
      <c r="E1038" s="122" t="str">
        <f t="shared" si="32"/>
        <v>232603/0</v>
      </c>
      <c r="F1038" s="122" t="s">
        <v>679</v>
      </c>
      <c r="G1038" s="122">
        <v>761</v>
      </c>
      <c r="H1038" s="122" t="s">
        <v>1422</v>
      </c>
      <c r="I1038" s="122">
        <v>0</v>
      </c>
      <c r="J1038" t="str">
        <f>VLOOKUP(E1038,SPESA!$J$5:$K$1293,2,0)</f>
        <v>ACQUISTO ATTREZZATURE POLIZIA LOCALE</v>
      </c>
      <c r="K1038">
        <f>VLOOKUP(E1038,SPESA!$J$7:$AS$1293,36,0)</f>
        <v>0</v>
      </c>
      <c r="L1038" s="130">
        <f t="shared" si="33"/>
        <v>0</v>
      </c>
    </row>
    <row r="1039" spans="1:12" hidden="1">
      <c r="A1039" s="122" t="s">
        <v>1163</v>
      </c>
      <c r="B1039" s="122" t="s">
        <v>1818</v>
      </c>
      <c r="C1039" s="122">
        <v>232603</v>
      </c>
      <c r="D1039" s="122">
        <v>71</v>
      </c>
      <c r="E1039" s="122" t="str">
        <f t="shared" si="32"/>
        <v>232603/71</v>
      </c>
      <c r="F1039" s="122" t="s">
        <v>680</v>
      </c>
      <c r="G1039" s="122">
        <v>761</v>
      </c>
      <c r="H1039" s="122" t="s">
        <v>1422</v>
      </c>
      <c r="I1039" s="122">
        <v>0</v>
      </c>
      <c r="J1039" t="str">
        <f>VLOOKUP(E1039,SPESA!$J$5:$K$1293,2,0)</f>
        <v>F.P.V. ACQUISTO ATTREZZATURE POLIZIA LOCALE</v>
      </c>
      <c r="K1039">
        <f>VLOOKUP(E1039,SPESA!$J$7:$AS$1293,36,0)</f>
        <v>0</v>
      </c>
      <c r="L1039" s="130">
        <f t="shared" si="33"/>
        <v>0</v>
      </c>
    </row>
    <row r="1040" spans="1:12" hidden="1">
      <c r="A1040" s="122" t="s">
        <v>1163</v>
      </c>
      <c r="B1040" s="122" t="s">
        <v>1817</v>
      </c>
      <c r="C1040" s="122">
        <v>232604</v>
      </c>
      <c r="D1040" s="122">
        <v>0</v>
      </c>
      <c r="E1040" s="122" t="str">
        <f t="shared" si="32"/>
        <v>232604/0</v>
      </c>
      <c r="F1040" s="122" t="s">
        <v>681</v>
      </c>
      <c r="G1040" s="122">
        <v>761</v>
      </c>
      <c r="H1040" s="122" t="s">
        <v>1422</v>
      </c>
      <c r="I1040" s="122">
        <v>0</v>
      </c>
      <c r="J1040" t="str">
        <f>VLOOKUP(E1040,SPESA!$J$5:$K$1293,2,0)</f>
        <v>ACQUISTO VIDEO CAMERA CONTRIBUTO REGIONALE</v>
      </c>
      <c r="K1040">
        <f>VLOOKUP(E1040,SPESA!$J$7:$AS$1293,36,0)</f>
        <v>0</v>
      </c>
      <c r="L1040" s="130">
        <f t="shared" si="33"/>
        <v>0</v>
      </c>
    </row>
    <row r="1041" spans="1:12" hidden="1">
      <c r="A1041" s="122" t="s">
        <v>1163</v>
      </c>
      <c r="B1041" s="122" t="s">
        <v>1818</v>
      </c>
      <c r="C1041" s="122">
        <v>232604</v>
      </c>
      <c r="D1041" s="122">
        <v>71</v>
      </c>
      <c r="E1041" s="122" t="str">
        <f t="shared" si="32"/>
        <v>232604/71</v>
      </c>
      <c r="F1041" s="122" t="s">
        <v>1823</v>
      </c>
      <c r="G1041" s="122">
        <v>761</v>
      </c>
      <c r="H1041" s="122" t="s">
        <v>1422</v>
      </c>
      <c r="I1041" s="122">
        <v>0</v>
      </c>
      <c r="J1041" t="e">
        <f>VLOOKUP(E1041,SPESA!$J$5:$K$1293,2,0)</f>
        <v>#N/A</v>
      </c>
      <c r="L1041" s="130">
        <f t="shared" si="33"/>
        <v>0</v>
      </c>
    </row>
    <row r="1042" spans="1:12" hidden="1">
      <c r="A1042" s="122" t="s">
        <v>1163</v>
      </c>
      <c r="B1042" s="122" t="s">
        <v>1824</v>
      </c>
      <c r="C1042" s="122">
        <v>233000</v>
      </c>
      <c r="D1042" s="122">
        <v>0</v>
      </c>
      <c r="E1042" s="122" t="str">
        <f t="shared" si="32"/>
        <v>233000/0</v>
      </c>
      <c r="F1042" s="122" t="s">
        <v>1825</v>
      </c>
      <c r="G1042" s="122">
        <v>510</v>
      </c>
      <c r="H1042" s="122" t="s">
        <v>1820</v>
      </c>
      <c r="I1042" s="122">
        <v>0</v>
      </c>
      <c r="J1042" t="str">
        <f>VLOOKUP(E1042,SPESA!$J$5:$K$1293,2,0)</f>
        <v>TRASFERIMENTO AL COMUNE DI VANZAGO DI CONTRIBUTI IN C/CAPITA LE</v>
      </c>
      <c r="K1042">
        <f>VLOOKUP(E1042,SPESA!$J$7:$AS$1293,36,0)</f>
        <v>0</v>
      </c>
      <c r="L1042" s="130">
        <f t="shared" si="33"/>
        <v>0</v>
      </c>
    </row>
    <row r="1043" spans="1:12" hidden="1">
      <c r="A1043" s="122" t="s">
        <v>1163</v>
      </c>
      <c r="B1043" s="122" t="s">
        <v>1818</v>
      </c>
      <c r="C1043" s="122">
        <v>233000</v>
      </c>
      <c r="D1043" s="122">
        <v>71</v>
      </c>
      <c r="E1043" s="122" t="str">
        <f t="shared" si="32"/>
        <v>233000/71</v>
      </c>
      <c r="F1043" s="122" t="s">
        <v>1826</v>
      </c>
      <c r="G1043" s="122">
        <v>761</v>
      </c>
      <c r="H1043" s="122" t="s">
        <v>1422</v>
      </c>
      <c r="I1043" s="122">
        <v>0</v>
      </c>
      <c r="J1043" t="e">
        <f>VLOOKUP(E1043,SPESA!$J$5:$K$1293,2,0)</f>
        <v>#N/A</v>
      </c>
      <c r="L1043" s="130">
        <f t="shared" si="33"/>
        <v>0</v>
      </c>
    </row>
    <row r="1044" spans="1:12" hidden="1">
      <c r="A1044" s="122" t="s">
        <v>1163</v>
      </c>
      <c r="B1044" s="122" t="s">
        <v>1827</v>
      </c>
      <c r="C1044" s="122">
        <v>234000</v>
      </c>
      <c r="D1044" s="122">
        <v>0</v>
      </c>
      <c r="E1044" s="122" t="str">
        <f t="shared" si="32"/>
        <v>234000/0</v>
      </c>
      <c r="F1044" s="122" t="s">
        <v>683</v>
      </c>
      <c r="G1044" s="122">
        <v>761</v>
      </c>
      <c r="H1044" s="122" t="s">
        <v>1422</v>
      </c>
      <c r="I1044" s="122">
        <v>0</v>
      </c>
      <c r="J1044" t="str">
        <f>VLOOKUP(E1044,SPESA!$J$5:$K$1293,2,0)</f>
        <v>TRASFERIMENTO AI CARABINIERI DI ARLUNO PER L'ACQUISTO DI N. 1 AUTOMEZZO</v>
      </c>
      <c r="K1044">
        <f>VLOOKUP(E1044,SPESA!$J$7:$AS$1293,36,0)</f>
        <v>0</v>
      </c>
      <c r="L1044" s="130">
        <f t="shared" si="33"/>
        <v>0</v>
      </c>
    </row>
    <row r="1045" spans="1:12" hidden="1">
      <c r="A1045" s="122" t="s">
        <v>1163</v>
      </c>
      <c r="B1045" s="122" t="s">
        <v>1818</v>
      </c>
      <c r="C1045" s="122">
        <v>234000</v>
      </c>
      <c r="D1045" s="122">
        <v>71</v>
      </c>
      <c r="E1045" s="122" t="str">
        <f t="shared" si="32"/>
        <v>234000/71</v>
      </c>
      <c r="F1045" s="122" t="s">
        <v>1828</v>
      </c>
      <c r="G1045" s="122">
        <v>761</v>
      </c>
      <c r="H1045" s="122" t="s">
        <v>1422</v>
      </c>
      <c r="I1045" s="122">
        <v>0</v>
      </c>
      <c r="J1045" t="e">
        <f>VLOOKUP(E1045,SPESA!$J$5:$K$1293,2,0)</f>
        <v>#N/A</v>
      </c>
      <c r="L1045" s="130">
        <f t="shared" si="33"/>
        <v>0</v>
      </c>
    </row>
    <row r="1046" spans="1:12" hidden="1">
      <c r="A1046" s="122" t="s">
        <v>1163</v>
      </c>
      <c r="B1046" s="122" t="s">
        <v>1829</v>
      </c>
      <c r="C1046" s="122">
        <v>247000</v>
      </c>
      <c r="D1046" s="122">
        <v>0</v>
      </c>
      <c r="E1046" s="122" t="str">
        <f t="shared" si="32"/>
        <v>247000/0</v>
      </c>
      <c r="F1046" s="122" t="s">
        <v>1830</v>
      </c>
      <c r="G1046" s="122">
        <v>400</v>
      </c>
      <c r="H1046" s="122" t="s">
        <v>1220</v>
      </c>
      <c r="I1046" s="122">
        <v>0</v>
      </c>
      <c r="J1046" t="str">
        <f>VLOOKUP(E1046,SPESA!$J$5:$K$1293,2,0)</f>
        <v>CONTRIBUTO STRAORDINARIO PER RISTRUTTURAZIONE SCUOLA MATERNA PARROCHHIALE `A. GATTINONI`</v>
      </c>
      <c r="K1046">
        <f>VLOOKUP(E1046,SPESA!$J$7:$AS$1293,36,0)</f>
        <v>0</v>
      </c>
      <c r="L1046" s="130">
        <f t="shared" si="33"/>
        <v>0</v>
      </c>
    </row>
    <row r="1047" spans="1:12" hidden="1">
      <c r="A1047" s="122" t="s">
        <v>1163</v>
      </c>
      <c r="B1047" s="122" t="s">
        <v>1831</v>
      </c>
      <c r="C1047" s="122">
        <v>247000</v>
      </c>
      <c r="D1047" s="122">
        <v>71</v>
      </c>
      <c r="E1047" s="122" t="str">
        <f t="shared" si="32"/>
        <v>247000/71</v>
      </c>
      <c r="F1047" s="122" t="s">
        <v>1832</v>
      </c>
      <c r="G1047" s="122">
        <v>400</v>
      </c>
      <c r="H1047" s="122" t="s">
        <v>1220</v>
      </c>
      <c r="I1047" s="122">
        <v>0</v>
      </c>
      <c r="J1047" t="e">
        <f>VLOOKUP(E1047,SPESA!$J$5:$K$1293,2,0)</f>
        <v>#N/A</v>
      </c>
      <c r="L1047" s="130">
        <f t="shared" si="33"/>
        <v>0</v>
      </c>
    </row>
    <row r="1048" spans="1:12" hidden="1">
      <c r="A1048" s="122" t="s">
        <v>1163</v>
      </c>
      <c r="B1048" s="122" t="s">
        <v>1833</v>
      </c>
      <c r="C1048" s="122">
        <v>248500</v>
      </c>
      <c r="D1048" s="122">
        <v>0</v>
      </c>
      <c r="E1048" s="122" t="str">
        <f t="shared" si="32"/>
        <v>248500/0</v>
      </c>
      <c r="F1048" s="122" t="s">
        <v>1121</v>
      </c>
      <c r="G1048" s="122">
        <v>400</v>
      </c>
      <c r="H1048" s="122" t="s">
        <v>1220</v>
      </c>
      <c r="I1048" s="122">
        <v>0</v>
      </c>
      <c r="J1048" t="str">
        <f>VLOOKUP(E1048,SPESA!$J$5:$K$1293,2,0)</f>
        <v>BENI MOBILI SCUOLA PRIMARIA</v>
      </c>
      <c r="K1048">
        <f>VLOOKUP(E1048,SPESA!$J$7:$AS$1293,36,0)</f>
        <v>0</v>
      </c>
      <c r="L1048" s="130">
        <f t="shared" si="33"/>
        <v>0</v>
      </c>
    </row>
    <row r="1049" spans="1:12" hidden="1">
      <c r="A1049" s="122" t="s">
        <v>1163</v>
      </c>
      <c r="B1049" s="122" t="s">
        <v>1834</v>
      </c>
      <c r="C1049" s="122">
        <v>248500</v>
      </c>
      <c r="D1049" s="122">
        <v>71</v>
      </c>
      <c r="E1049" s="122" t="str">
        <f t="shared" si="32"/>
        <v>248500/71</v>
      </c>
      <c r="F1049" s="122" t="s">
        <v>1835</v>
      </c>
      <c r="G1049" s="122">
        <v>400</v>
      </c>
      <c r="H1049" s="122" t="s">
        <v>1220</v>
      </c>
      <c r="I1049" s="122">
        <v>0</v>
      </c>
      <c r="J1049" t="e">
        <f>VLOOKUP(E1049,SPESA!$J$5:$K$1293,2,0)</f>
        <v>#N/A</v>
      </c>
      <c r="L1049" s="130">
        <f t="shared" si="33"/>
        <v>0</v>
      </c>
    </row>
    <row r="1050" spans="1:12" hidden="1">
      <c r="A1050" s="122" t="s">
        <v>1163</v>
      </c>
      <c r="B1050" s="122" t="s">
        <v>1836</v>
      </c>
      <c r="C1050" s="122">
        <v>248600</v>
      </c>
      <c r="D1050" s="122">
        <v>0</v>
      </c>
      <c r="E1050" s="122" t="str">
        <f t="shared" si="32"/>
        <v>248600/0</v>
      </c>
      <c r="F1050" s="122" t="s">
        <v>685</v>
      </c>
      <c r="G1050" s="122">
        <v>200</v>
      </c>
      <c r="H1050" s="122" t="s">
        <v>1241</v>
      </c>
      <c r="I1050" s="122">
        <v>0</v>
      </c>
      <c r="J1050" t="str">
        <f>VLOOKUP(E1050,SPESA!$J$5:$K$1293,2,0)</f>
        <v>MANUTENZIONE STRAORDINARIA SCUOLA ELEMENTARE CONTR.REG.LE</v>
      </c>
      <c r="K1050">
        <f>VLOOKUP(E1050,SPESA!$J$7:$AS$1293,36,0)</f>
        <v>0</v>
      </c>
      <c r="L1050" s="130">
        <f t="shared" si="33"/>
        <v>0</v>
      </c>
    </row>
    <row r="1051" spans="1:12" hidden="1">
      <c r="A1051" s="122" t="s">
        <v>1163</v>
      </c>
      <c r="B1051" s="122" t="s">
        <v>1834</v>
      </c>
      <c r="C1051" s="122">
        <v>248600</v>
      </c>
      <c r="D1051" s="122">
        <v>71</v>
      </c>
      <c r="E1051" s="122" t="str">
        <f t="shared" si="32"/>
        <v>248600/71</v>
      </c>
      <c r="F1051" s="122" t="s">
        <v>1837</v>
      </c>
      <c r="G1051" s="122">
        <v>200</v>
      </c>
      <c r="H1051" s="122" t="s">
        <v>1241</v>
      </c>
      <c r="I1051" s="122">
        <v>0</v>
      </c>
      <c r="J1051" t="e">
        <f>VLOOKUP(E1051,SPESA!$J$5:$K$1293,2,0)</f>
        <v>#N/A</v>
      </c>
      <c r="L1051" s="130">
        <f t="shared" si="33"/>
        <v>0</v>
      </c>
    </row>
    <row r="1052" spans="1:12" hidden="1">
      <c r="A1052" s="122" t="s">
        <v>1163</v>
      </c>
      <c r="B1052" s="122" t="s">
        <v>1838</v>
      </c>
      <c r="C1052" s="122">
        <v>248601</v>
      </c>
      <c r="D1052" s="122">
        <v>0</v>
      </c>
      <c r="E1052" s="122" t="str">
        <f t="shared" si="32"/>
        <v>248601/0</v>
      </c>
      <c r="F1052" s="122" t="s">
        <v>686</v>
      </c>
      <c r="G1052" s="122">
        <v>200</v>
      </c>
      <c r="H1052" s="122" t="s">
        <v>1241</v>
      </c>
      <c r="I1052" s="122">
        <v>0</v>
      </c>
      <c r="J1052" t="str">
        <f>VLOOKUP(E1052,SPESA!$J$5:$K$1293,2,0)</f>
        <v>MANUTENZIONE STRAORDINARIA SCUOLA ELEMENTARE OO.UU.</v>
      </c>
      <c r="K1052">
        <f>VLOOKUP(E1052,SPESA!$J$7:$AS$1293,36,0)</f>
        <v>0</v>
      </c>
      <c r="L1052" s="130">
        <f t="shared" si="33"/>
        <v>0</v>
      </c>
    </row>
    <row r="1053" spans="1:12" hidden="1">
      <c r="A1053" s="122" t="s">
        <v>1163</v>
      </c>
      <c r="B1053" s="122" t="s">
        <v>1831</v>
      </c>
      <c r="C1053" s="122">
        <v>248601</v>
      </c>
      <c r="D1053" s="122">
        <v>71</v>
      </c>
      <c r="E1053" s="122" t="str">
        <f t="shared" si="32"/>
        <v>248601/71</v>
      </c>
      <c r="F1053" s="122" t="s">
        <v>1839</v>
      </c>
      <c r="G1053" s="122">
        <v>200</v>
      </c>
      <c r="H1053" s="122" t="s">
        <v>1241</v>
      </c>
      <c r="I1053" s="122">
        <v>0</v>
      </c>
      <c r="J1053" t="e">
        <f>VLOOKUP(E1053,SPESA!$J$5:$K$1293,2,0)</f>
        <v>#N/A</v>
      </c>
      <c r="L1053" s="130">
        <f t="shared" si="33"/>
        <v>0</v>
      </c>
    </row>
    <row r="1054" spans="1:12">
      <c r="A1054" s="122" t="s">
        <v>1163</v>
      </c>
      <c r="B1054" s="122" t="s">
        <v>1836</v>
      </c>
      <c r="C1054" s="122">
        <v>248652</v>
      </c>
      <c r="D1054" s="122">
        <v>0</v>
      </c>
      <c r="E1054" s="122" t="str">
        <f t="shared" si="32"/>
        <v>248652/0</v>
      </c>
      <c r="F1054" s="122" t="s">
        <v>687</v>
      </c>
      <c r="G1054" s="122">
        <v>200</v>
      </c>
      <c r="H1054" s="122" t="s">
        <v>1241</v>
      </c>
      <c r="I1054" s="123">
        <v>31883.26</v>
      </c>
      <c r="J1054" t="str">
        <f>VLOOKUP(E1054,SPESA!$J$5:$K$1293,2,0)</f>
        <v>MANUTENZIONE STRAORDINARIA SCUOLA ELEMENTARE</v>
      </c>
      <c r="K1054">
        <f>VLOOKUP(E1054,SPESA!$J$7:$AS$1293,36,0)</f>
        <v>31883.26</v>
      </c>
      <c r="L1054" s="130">
        <f t="shared" si="33"/>
        <v>0</v>
      </c>
    </row>
    <row r="1055" spans="1:12" hidden="1">
      <c r="A1055" s="122" t="s">
        <v>1163</v>
      </c>
      <c r="B1055" s="122" t="s">
        <v>1834</v>
      </c>
      <c r="C1055" s="122">
        <v>248652</v>
      </c>
      <c r="D1055" s="122">
        <v>71</v>
      </c>
      <c r="E1055" s="122" t="str">
        <f t="shared" si="32"/>
        <v>248652/71</v>
      </c>
      <c r="F1055" s="122" t="s">
        <v>688</v>
      </c>
      <c r="G1055" s="122">
        <v>200</v>
      </c>
      <c r="H1055" s="122" t="s">
        <v>1241</v>
      </c>
      <c r="I1055" s="122">
        <v>0</v>
      </c>
      <c r="J1055" t="str">
        <f>VLOOKUP(E1055,SPESA!$J$5:$K$1293,2,0)</f>
        <v>F.P.V. MANUTENZIONE STRAORDINARIA SCUOLA ELEMENTARE</v>
      </c>
      <c r="K1055">
        <f>VLOOKUP(E1055,SPESA!$J$7:$AS$1293,36,0)</f>
        <v>0</v>
      </c>
      <c r="L1055" s="130">
        <f t="shared" si="33"/>
        <v>0</v>
      </c>
    </row>
    <row r="1056" spans="1:12" hidden="1">
      <c r="A1056" s="122" t="s">
        <v>1163</v>
      </c>
      <c r="B1056" s="122" t="s">
        <v>1838</v>
      </c>
      <c r="C1056" s="122">
        <v>248653</v>
      </c>
      <c r="D1056" s="122">
        <v>0</v>
      </c>
      <c r="E1056" s="122" t="str">
        <f t="shared" si="32"/>
        <v>248653/0</v>
      </c>
      <c r="F1056" s="122" t="s">
        <v>689</v>
      </c>
      <c r="G1056" s="122">
        <v>200</v>
      </c>
      <c r="H1056" s="122" t="s">
        <v>1241</v>
      </c>
      <c r="I1056" s="122">
        <v>0</v>
      </c>
      <c r="J1056" t="str">
        <f>VLOOKUP(E1056,SPESA!$J$5:$K$1293,2,0)</f>
        <v>MANUTENZIONE STRAORDINARIA MENSA SCUOLA ELEMENTARE</v>
      </c>
      <c r="K1056">
        <f>VLOOKUP(E1056,SPESA!$J$7:$AS$1293,36,0)</f>
        <v>0</v>
      </c>
      <c r="L1056" s="130">
        <f t="shared" si="33"/>
        <v>0</v>
      </c>
    </row>
    <row r="1057" spans="1:12" hidden="1">
      <c r="A1057" s="122" t="s">
        <v>1163</v>
      </c>
      <c r="B1057" s="122" t="s">
        <v>1831</v>
      </c>
      <c r="C1057" s="122">
        <v>248653</v>
      </c>
      <c r="D1057" s="122">
        <v>71</v>
      </c>
      <c r="E1057" s="122" t="str">
        <f t="shared" si="32"/>
        <v>248653/71</v>
      </c>
      <c r="F1057" s="122" t="s">
        <v>690</v>
      </c>
      <c r="G1057" s="122">
        <v>200</v>
      </c>
      <c r="H1057" s="122" t="s">
        <v>1241</v>
      </c>
      <c r="I1057" s="122">
        <v>0</v>
      </c>
      <c r="J1057" t="str">
        <f>VLOOKUP(E1057,SPESA!$J$5:$K$1293,2,0)</f>
        <v>F.P.V. MANUTENZIONE STRAORDINARIA MENSA SCUOLA ELEMENTARE</v>
      </c>
      <c r="K1057">
        <f>VLOOKUP(E1057,SPESA!$J$7:$AS$1293,36,0)</f>
        <v>0</v>
      </c>
      <c r="L1057" s="130">
        <f t="shared" si="33"/>
        <v>0</v>
      </c>
    </row>
    <row r="1058" spans="1:12" hidden="1">
      <c r="A1058" s="122" t="s">
        <v>1163</v>
      </c>
      <c r="B1058" s="122" t="s">
        <v>1838</v>
      </c>
      <c r="C1058" s="122">
        <v>248654</v>
      </c>
      <c r="D1058" s="122">
        <v>0</v>
      </c>
      <c r="E1058" s="122" t="str">
        <f t="shared" si="32"/>
        <v>248654/0</v>
      </c>
      <c r="F1058" s="122" t="s">
        <v>687</v>
      </c>
      <c r="G1058" s="122">
        <v>200</v>
      </c>
      <c r="H1058" s="122" t="s">
        <v>1241</v>
      </c>
      <c r="I1058" s="122">
        <v>0</v>
      </c>
      <c r="J1058" t="str">
        <f>VLOOKUP(E1058,SPESA!$J$5:$K$1293,2,0)</f>
        <v>MANUTENZIONE STRAORDINARIA SCUOLA ELEMENTARE MUTUO</v>
      </c>
      <c r="K1058">
        <f>VLOOKUP(E1058,SPESA!$J$7:$AS$1293,36,0)</f>
        <v>0</v>
      </c>
      <c r="L1058" s="130">
        <f t="shared" si="33"/>
        <v>0</v>
      </c>
    </row>
    <row r="1059" spans="1:12" hidden="1">
      <c r="A1059" s="122" t="s">
        <v>1163</v>
      </c>
      <c r="B1059" s="122" t="s">
        <v>1831</v>
      </c>
      <c r="C1059" s="122">
        <v>248654</v>
      </c>
      <c r="D1059" s="122">
        <v>71</v>
      </c>
      <c r="E1059" s="122" t="str">
        <f t="shared" si="32"/>
        <v>248654/71</v>
      </c>
      <c r="F1059" s="122" t="s">
        <v>688</v>
      </c>
      <c r="G1059" s="122">
        <v>200</v>
      </c>
      <c r="H1059" s="122" t="s">
        <v>1241</v>
      </c>
      <c r="I1059" s="122">
        <v>0</v>
      </c>
      <c r="J1059" t="str">
        <f>VLOOKUP(E1059,SPESA!$J$5:$K$1293,2,0)</f>
        <v>F.P.V. MANUTENZIONE STRAORDINARIA SCUOLA ELEMENTARE MUTUO</v>
      </c>
      <c r="K1059">
        <f>VLOOKUP(E1059,SPESA!$J$7:$AS$1293,36,0)</f>
        <v>0</v>
      </c>
      <c r="L1059" s="130">
        <f t="shared" si="33"/>
        <v>0</v>
      </c>
    </row>
    <row r="1060" spans="1:12">
      <c r="A1060" s="122" t="s">
        <v>1163</v>
      </c>
      <c r="B1060" s="122" t="s">
        <v>1836</v>
      </c>
      <c r="C1060" s="122">
        <v>252702</v>
      </c>
      <c r="D1060" s="122">
        <v>0</v>
      </c>
      <c r="E1060" s="122" t="str">
        <f t="shared" si="32"/>
        <v>252702/0</v>
      </c>
      <c r="F1060" s="122" t="s">
        <v>692</v>
      </c>
      <c r="G1060" s="122">
        <v>200</v>
      </c>
      <c r="H1060" s="122" t="s">
        <v>1241</v>
      </c>
      <c r="I1060" s="123">
        <v>178085.26</v>
      </c>
      <c r="J1060" t="str">
        <f>VLOOKUP(E1060,SPESA!$J$5:$K$1293,2,0)</f>
        <v>MANUTENZIONE STRAORDINARIA SCUOLA MEDIA</v>
      </c>
      <c r="K1060">
        <f>VLOOKUP(E1060,SPESA!$J$7:$AS$1293,36,0)</f>
        <v>178085.26</v>
      </c>
      <c r="L1060" s="130">
        <f t="shared" si="33"/>
        <v>0</v>
      </c>
    </row>
    <row r="1061" spans="1:12" hidden="1">
      <c r="A1061" s="122" t="s">
        <v>1163</v>
      </c>
      <c r="B1061" s="122" t="s">
        <v>1834</v>
      </c>
      <c r="C1061" s="122">
        <v>252702</v>
      </c>
      <c r="D1061" s="122">
        <v>71</v>
      </c>
      <c r="E1061" s="122" t="str">
        <f t="shared" si="32"/>
        <v>252702/71</v>
      </c>
      <c r="F1061" s="122" t="s">
        <v>693</v>
      </c>
      <c r="G1061" s="122">
        <v>200</v>
      </c>
      <c r="H1061" s="122" t="s">
        <v>1241</v>
      </c>
      <c r="I1061" s="122">
        <v>0</v>
      </c>
      <c r="J1061" t="str">
        <f>VLOOKUP(E1061,SPESA!$J$5:$K$1293,2,0)</f>
        <v>F.P.V. MANUTENZIONE STRAORDINARIA SCUOLA MEDIA</v>
      </c>
      <c r="K1061">
        <f>VLOOKUP(E1061,SPESA!$J$7:$AS$1293,36,0)</f>
        <v>0</v>
      </c>
      <c r="L1061" s="130">
        <f t="shared" si="33"/>
        <v>0</v>
      </c>
    </row>
    <row r="1062" spans="1:12" hidden="1">
      <c r="A1062" s="122" t="s">
        <v>1163</v>
      </c>
      <c r="B1062" s="122" t="s">
        <v>1836</v>
      </c>
      <c r="C1062" s="122">
        <v>252709</v>
      </c>
      <c r="D1062" s="122">
        <v>0</v>
      </c>
      <c r="E1062" s="122" t="str">
        <f t="shared" si="32"/>
        <v>252709/0</v>
      </c>
      <c r="F1062" s="122" t="s">
        <v>694</v>
      </c>
      <c r="G1062" s="122">
        <v>200</v>
      </c>
      <c r="H1062" s="122" t="s">
        <v>1241</v>
      </c>
      <c r="I1062" s="122">
        <v>0</v>
      </c>
      <c r="J1062" t="str">
        <f>VLOOKUP(E1062,SPESA!$J$5:$K$1293,2,0)</f>
        <v>SISTEMAZIONE PALESTRA SCUOLA MEDIA - MUTUO</v>
      </c>
      <c r="K1062">
        <f>VLOOKUP(E1062,SPESA!$J$7:$AS$1293,36,0)</f>
        <v>0</v>
      </c>
      <c r="L1062" s="130">
        <f t="shared" si="33"/>
        <v>0</v>
      </c>
    </row>
    <row r="1063" spans="1:12" hidden="1">
      <c r="A1063" s="122" t="s">
        <v>1163</v>
      </c>
      <c r="B1063" s="122" t="s">
        <v>1834</v>
      </c>
      <c r="C1063" s="122">
        <v>252709</v>
      </c>
      <c r="D1063" s="122">
        <v>71</v>
      </c>
      <c r="E1063" s="122" t="str">
        <f t="shared" si="32"/>
        <v>252709/71</v>
      </c>
      <c r="F1063" s="122" t="s">
        <v>695</v>
      </c>
      <c r="G1063" s="122">
        <v>200</v>
      </c>
      <c r="H1063" s="122" t="s">
        <v>1241</v>
      </c>
      <c r="I1063" s="122">
        <v>0</v>
      </c>
      <c r="J1063" t="str">
        <f>VLOOKUP(E1063,SPESA!$J$5:$K$1293,2,0)</f>
        <v>F.P.V. SISTEMAZIONE PALESTRA SCUOLA MEDIA - MUTUO</v>
      </c>
      <c r="K1063">
        <f>VLOOKUP(E1063,SPESA!$J$7:$AS$1293,36,0)</f>
        <v>0</v>
      </c>
      <c r="L1063" s="130">
        <f t="shared" si="33"/>
        <v>0</v>
      </c>
    </row>
    <row r="1064" spans="1:12" hidden="1">
      <c r="A1064" s="122" t="s">
        <v>1163</v>
      </c>
      <c r="B1064" s="122" t="s">
        <v>1836</v>
      </c>
      <c r="C1064" s="122">
        <v>263441</v>
      </c>
      <c r="D1064" s="122">
        <v>0</v>
      </c>
      <c r="E1064" s="122" t="str">
        <f t="shared" si="32"/>
        <v>263441/0</v>
      </c>
      <c r="F1064" s="122" t="s">
        <v>696</v>
      </c>
      <c r="G1064" s="122">
        <v>200</v>
      </c>
      <c r="H1064" s="122" t="s">
        <v>1241</v>
      </c>
      <c r="I1064" s="122">
        <v>0</v>
      </c>
      <c r="J1064" t="str">
        <f>VLOOKUP(E1064,SPESA!$J$5:$K$1293,2,0)</f>
        <v>MANUTENZIONE STRAORDINARIA MENSA CENTRALIZZATA: mutuo</v>
      </c>
      <c r="K1064">
        <f>VLOOKUP(E1064,SPESA!$J$7:$AS$1293,36,0)</f>
        <v>0</v>
      </c>
      <c r="L1064" s="130">
        <f t="shared" si="33"/>
        <v>0</v>
      </c>
    </row>
    <row r="1065" spans="1:12" hidden="1">
      <c r="A1065" s="122" t="s">
        <v>1163</v>
      </c>
      <c r="B1065" s="122" t="s">
        <v>1834</v>
      </c>
      <c r="C1065" s="122">
        <v>263441</v>
      </c>
      <c r="D1065" s="122">
        <v>71</v>
      </c>
      <c r="E1065" s="122" t="str">
        <f t="shared" si="32"/>
        <v>263441/71</v>
      </c>
      <c r="F1065" s="122" t="s">
        <v>697</v>
      </c>
      <c r="G1065" s="122">
        <v>200</v>
      </c>
      <c r="H1065" s="122" t="s">
        <v>1241</v>
      </c>
      <c r="I1065" s="122">
        <v>0</v>
      </c>
      <c r="J1065" t="str">
        <f>VLOOKUP(E1065,SPESA!$J$5:$K$1293,2,0)</f>
        <v>F.P.V. MANUTENZIONE STRAORDINARIA MENSA CENTRALIZZATA: mutuo</v>
      </c>
      <c r="K1065">
        <f>VLOOKUP(E1065,SPESA!$J$7:$AS$1293,36,0)</f>
        <v>0</v>
      </c>
      <c r="L1065" s="130">
        <f t="shared" si="33"/>
        <v>0</v>
      </c>
    </row>
    <row r="1066" spans="1:12">
      <c r="A1066" s="122" t="s">
        <v>1163</v>
      </c>
      <c r="B1066" s="122" t="s">
        <v>1840</v>
      </c>
      <c r="C1066" s="122">
        <v>263451</v>
      </c>
      <c r="D1066" s="122">
        <v>0</v>
      </c>
      <c r="E1066" s="122" t="str">
        <f t="shared" si="32"/>
        <v>263451/0</v>
      </c>
      <c r="F1066" s="122" t="s">
        <v>667</v>
      </c>
      <c r="G1066" s="122">
        <v>400</v>
      </c>
      <c r="H1066" s="122" t="s">
        <v>1220</v>
      </c>
      <c r="I1066" s="123">
        <v>4920.8500000000004</v>
      </c>
      <c r="J1066" t="str">
        <f>VLOOKUP(E1066,SPESA!$J$5:$K$1293,2,0)</f>
        <v>ACQUISTO BENI MOBILI</v>
      </c>
      <c r="K1066">
        <f>VLOOKUP(E1066,SPESA!$J$7:$AS$1293,36,0)</f>
        <v>4920.8500000000004</v>
      </c>
      <c r="L1066" s="130">
        <f t="shared" si="33"/>
        <v>0</v>
      </c>
    </row>
    <row r="1067" spans="1:12" hidden="1">
      <c r="A1067" s="122" t="s">
        <v>1163</v>
      </c>
      <c r="B1067" s="122" t="s">
        <v>1841</v>
      </c>
      <c r="C1067" s="122">
        <v>263451</v>
      </c>
      <c r="D1067" s="122">
        <v>71</v>
      </c>
      <c r="E1067" s="122" t="str">
        <f t="shared" si="32"/>
        <v>263451/71</v>
      </c>
      <c r="F1067" s="122" t="s">
        <v>839</v>
      </c>
      <c r="G1067" s="122">
        <v>400</v>
      </c>
      <c r="H1067" s="122" t="s">
        <v>1220</v>
      </c>
      <c r="I1067" s="122">
        <v>0</v>
      </c>
      <c r="J1067" t="str">
        <f>VLOOKUP(E1067,SPESA!$J$5:$K$1293,2,0)</f>
        <v>F.P.V. ACQUISTO BENI MOBILI</v>
      </c>
      <c r="K1067">
        <f>VLOOKUP(E1067,SPESA!$J$7:$AS$1293,36,0)</f>
        <v>0</v>
      </c>
      <c r="L1067" s="130">
        <f t="shared" si="33"/>
        <v>0</v>
      </c>
    </row>
    <row r="1068" spans="1:12" hidden="1">
      <c r="A1068" s="122" t="s">
        <v>1163</v>
      </c>
      <c r="B1068" s="122" t="s">
        <v>1842</v>
      </c>
      <c r="C1068" s="122">
        <v>263453</v>
      </c>
      <c r="D1068" s="122">
        <v>0</v>
      </c>
      <c r="E1068" s="122" t="str">
        <f t="shared" si="32"/>
        <v>263453/0</v>
      </c>
      <c r="F1068" s="122" t="s">
        <v>698</v>
      </c>
      <c r="G1068" s="122">
        <v>400</v>
      </c>
      <c r="H1068" s="122" t="s">
        <v>1220</v>
      </c>
      <c r="I1068" s="122">
        <v>0</v>
      </c>
      <c r="J1068" t="str">
        <f>VLOOKUP(E1068,SPESA!$J$5:$K$1293,2,0)</f>
        <v>ATTREZZATURE VARIE ASSISTENZA SCOLASTICA</v>
      </c>
      <c r="K1068">
        <f>VLOOKUP(E1068,SPESA!$J$7:$AS$1293,36,0)</f>
        <v>0</v>
      </c>
      <c r="L1068" s="130">
        <f t="shared" si="33"/>
        <v>0</v>
      </c>
    </row>
    <row r="1069" spans="1:12" hidden="1">
      <c r="A1069" s="122" t="s">
        <v>1163</v>
      </c>
      <c r="B1069" s="122" t="s">
        <v>1834</v>
      </c>
      <c r="C1069" s="122">
        <v>263453</v>
      </c>
      <c r="D1069" s="122">
        <v>71</v>
      </c>
      <c r="E1069" s="122" t="str">
        <f t="shared" si="32"/>
        <v>263453/71</v>
      </c>
      <c r="F1069" s="122" t="s">
        <v>699</v>
      </c>
      <c r="G1069" s="122">
        <v>400</v>
      </c>
      <c r="H1069" s="122" t="s">
        <v>1220</v>
      </c>
      <c r="I1069" s="122">
        <v>0</v>
      </c>
      <c r="J1069" t="str">
        <f>VLOOKUP(E1069,SPESA!$J$5:$K$1293,2,0)</f>
        <v>F.P.V. ATTREZZATURE VARIE ASSISTENZA SCOLASTICA</v>
      </c>
      <c r="K1069">
        <f>VLOOKUP(E1069,SPESA!$J$7:$AS$1293,36,0)</f>
        <v>0</v>
      </c>
      <c r="L1069" s="130">
        <f t="shared" si="33"/>
        <v>0</v>
      </c>
    </row>
    <row r="1070" spans="1:12" hidden="1">
      <c r="A1070" s="122" t="s">
        <v>1163</v>
      </c>
      <c r="B1070" s="122" t="s">
        <v>1843</v>
      </c>
      <c r="C1070" s="122">
        <v>263455</v>
      </c>
      <c r="D1070" s="122">
        <v>0</v>
      </c>
      <c r="E1070" s="122" t="str">
        <f t="shared" si="32"/>
        <v>263455/0</v>
      </c>
      <c r="F1070" s="122" t="s">
        <v>1844</v>
      </c>
      <c r="G1070" s="122">
        <v>200</v>
      </c>
      <c r="H1070" s="122" t="s">
        <v>1241</v>
      </c>
      <c r="I1070" s="122">
        <v>0</v>
      </c>
      <c r="J1070" t="str">
        <f>VLOOKUP(E1070,SPESA!$J$5:$K$1293,2,0)</f>
        <v xml:space="preserve">ACQUISTO BENI PER SCUOLA MEDIA   </v>
      </c>
      <c r="K1070">
        <f>VLOOKUP(E1070,SPESA!$J$7:$AS$1293,36,0)</f>
        <v>0</v>
      </c>
      <c r="L1070" s="130">
        <f t="shared" si="33"/>
        <v>0</v>
      </c>
    </row>
    <row r="1071" spans="1:12" hidden="1">
      <c r="A1071" s="122" t="s">
        <v>1163</v>
      </c>
      <c r="B1071" s="122" t="s">
        <v>1834</v>
      </c>
      <c r="C1071" s="122">
        <v>263455</v>
      </c>
      <c r="D1071" s="122">
        <v>71</v>
      </c>
      <c r="E1071" s="122" t="str">
        <f t="shared" si="32"/>
        <v>263455/71</v>
      </c>
      <c r="F1071" s="122" t="s">
        <v>1845</v>
      </c>
      <c r="G1071" s="122">
        <v>200</v>
      </c>
      <c r="H1071" s="122" t="s">
        <v>1241</v>
      </c>
      <c r="I1071" s="122">
        <v>0</v>
      </c>
      <c r="J1071" t="e">
        <f>VLOOKUP(E1071,SPESA!$J$5:$K$1293,2,0)</f>
        <v>#N/A</v>
      </c>
      <c r="L1071" s="130">
        <f t="shared" si="33"/>
        <v>0</v>
      </c>
    </row>
    <row r="1072" spans="1:12" hidden="1">
      <c r="A1072" s="122" t="s">
        <v>1163</v>
      </c>
      <c r="B1072" s="122" t="s">
        <v>1846</v>
      </c>
      <c r="C1072" s="122">
        <v>288200</v>
      </c>
      <c r="D1072" s="122">
        <v>0</v>
      </c>
      <c r="E1072" s="122" t="str">
        <f t="shared" si="32"/>
        <v>288200/0</v>
      </c>
      <c r="F1072" s="122" t="s">
        <v>1149</v>
      </c>
      <c r="G1072" s="122">
        <v>400</v>
      </c>
      <c r="H1072" s="122" t="s">
        <v>1220</v>
      </c>
      <c r="I1072" s="122">
        <v>0</v>
      </c>
      <c r="J1072" t="str">
        <f>VLOOKUP(E1072,SPESA!$J$5:$K$1293,2,0)</f>
        <v>BENI MOBILI IMPIANTI SPORTIVI</v>
      </c>
      <c r="K1072">
        <f>VLOOKUP(E1072,SPESA!$J$7:$AS$1293,36,0)</f>
        <v>0</v>
      </c>
      <c r="L1072" s="130">
        <f t="shared" si="33"/>
        <v>0</v>
      </c>
    </row>
    <row r="1073" spans="1:12" hidden="1">
      <c r="A1073" s="122" t="s">
        <v>1163</v>
      </c>
      <c r="B1073" s="122" t="s">
        <v>1847</v>
      </c>
      <c r="C1073" s="122">
        <v>288200</v>
      </c>
      <c r="D1073" s="122">
        <v>71</v>
      </c>
      <c r="E1073" s="122" t="str">
        <f t="shared" si="32"/>
        <v>288200/71</v>
      </c>
      <c r="F1073" s="122" t="s">
        <v>1848</v>
      </c>
      <c r="G1073" s="122">
        <v>400</v>
      </c>
      <c r="H1073" s="122" t="s">
        <v>1220</v>
      </c>
      <c r="I1073" s="122">
        <v>0</v>
      </c>
      <c r="J1073" t="e">
        <f>VLOOKUP(E1073,SPESA!$J$5:$K$1293,2,0)</f>
        <v>#N/A</v>
      </c>
      <c r="L1073" s="130">
        <f t="shared" si="33"/>
        <v>0</v>
      </c>
    </row>
    <row r="1074" spans="1:12" hidden="1">
      <c r="A1074" s="122" t="s">
        <v>1163</v>
      </c>
      <c r="B1074" s="122" t="s">
        <v>1849</v>
      </c>
      <c r="C1074" s="122">
        <v>288202</v>
      </c>
      <c r="D1074" s="122">
        <v>0</v>
      </c>
      <c r="E1074" s="122" t="str">
        <f t="shared" si="32"/>
        <v>288202/0</v>
      </c>
      <c r="F1074" s="122" t="s">
        <v>700</v>
      </c>
      <c r="G1074" s="122">
        <v>200</v>
      </c>
      <c r="H1074" s="122" t="s">
        <v>1241</v>
      </c>
      <c r="I1074" s="122">
        <v>0</v>
      </c>
      <c r="J1074" t="str">
        <f>VLOOKUP(E1074,SPESA!$J$5:$K$1293,2,0)</f>
        <v>REALIZZAZIONE NUOVO CENTRO SPORTIVO</v>
      </c>
      <c r="K1074">
        <f>VLOOKUP(E1074,SPESA!$J$7:$AS$1293,36,0)</f>
        <v>0</v>
      </c>
      <c r="L1074" s="130">
        <f t="shared" si="33"/>
        <v>0</v>
      </c>
    </row>
    <row r="1075" spans="1:12" hidden="1">
      <c r="A1075" s="122" t="s">
        <v>1163</v>
      </c>
      <c r="B1075" s="122" t="s">
        <v>1847</v>
      </c>
      <c r="C1075" s="122">
        <v>288202</v>
      </c>
      <c r="D1075" s="122">
        <v>71</v>
      </c>
      <c r="E1075" s="122" t="str">
        <f t="shared" si="32"/>
        <v>288202/71</v>
      </c>
      <c r="F1075" s="122" t="s">
        <v>701</v>
      </c>
      <c r="G1075" s="122">
        <v>200</v>
      </c>
      <c r="H1075" s="122" t="s">
        <v>1241</v>
      </c>
      <c r="I1075" s="122">
        <v>0</v>
      </c>
      <c r="J1075" t="str">
        <f>VLOOKUP(E1075,SPESA!$J$5:$K$1293,2,0)</f>
        <v>F.P.V. REALIZZAZIONE NUOVO CENTRO SPORTIVO</v>
      </c>
      <c r="K1075">
        <f>VLOOKUP(E1075,SPESA!$J$7:$AS$1293,36,0)</f>
        <v>0</v>
      </c>
      <c r="L1075" s="130">
        <f t="shared" si="33"/>
        <v>0</v>
      </c>
    </row>
    <row r="1076" spans="1:12">
      <c r="A1076" s="122" t="s">
        <v>1163</v>
      </c>
      <c r="B1076" s="122" t="s">
        <v>1849</v>
      </c>
      <c r="C1076" s="122">
        <v>288302</v>
      </c>
      <c r="D1076" s="122">
        <v>0</v>
      </c>
      <c r="E1076" s="122" t="str">
        <f t="shared" si="32"/>
        <v>288302/0</v>
      </c>
      <c r="F1076" s="122" t="s">
        <v>702</v>
      </c>
      <c r="G1076" s="122">
        <v>200</v>
      </c>
      <c r="H1076" s="122" t="s">
        <v>1241</v>
      </c>
      <c r="I1076" s="123">
        <v>80376.56</v>
      </c>
      <c r="J1076" t="str">
        <f>VLOOKUP(E1076,SPESA!$J$5:$K$1293,2,0)</f>
        <v>MANUTENZIONI VARIE CENTRO SPORTIVO</v>
      </c>
      <c r="K1076">
        <f>VLOOKUP(E1076,SPESA!$J$7:$AS$1293,36,0)</f>
        <v>80376.56</v>
      </c>
      <c r="L1076" s="130">
        <f t="shared" si="33"/>
        <v>0</v>
      </c>
    </row>
    <row r="1077" spans="1:12" hidden="1">
      <c r="A1077" s="122" t="s">
        <v>1163</v>
      </c>
      <c r="B1077" s="122" t="s">
        <v>1847</v>
      </c>
      <c r="C1077" s="122">
        <v>288302</v>
      </c>
      <c r="D1077" s="122">
        <v>71</v>
      </c>
      <c r="E1077" s="122" t="str">
        <f t="shared" si="32"/>
        <v>288302/71</v>
      </c>
      <c r="F1077" s="122" t="s">
        <v>703</v>
      </c>
      <c r="G1077" s="122">
        <v>200</v>
      </c>
      <c r="H1077" s="122" t="s">
        <v>1241</v>
      </c>
      <c r="I1077" s="122">
        <v>0</v>
      </c>
      <c r="J1077" t="str">
        <f>VLOOKUP(E1077,SPESA!$J$5:$K$1293,2,0)</f>
        <v>F.P.V. MANUTENZIONI VARIE CENTRO SPORTIVO</v>
      </c>
      <c r="K1077">
        <f>VLOOKUP(E1077,SPESA!$J$7:$AS$1293,36,0)</f>
        <v>0</v>
      </c>
      <c r="L1077" s="130">
        <f t="shared" si="33"/>
        <v>0</v>
      </c>
    </row>
    <row r="1078" spans="1:12">
      <c r="A1078" s="122" t="s">
        <v>1163</v>
      </c>
      <c r="B1078" s="122" t="s">
        <v>1850</v>
      </c>
      <c r="C1078" s="122">
        <v>288350</v>
      </c>
      <c r="D1078" s="122">
        <v>0</v>
      </c>
      <c r="E1078" s="122" t="str">
        <f t="shared" si="32"/>
        <v>288350/0</v>
      </c>
      <c r="F1078" s="122" t="s">
        <v>1851</v>
      </c>
      <c r="G1078" s="122">
        <v>200</v>
      </c>
      <c r="H1078" s="122" t="s">
        <v>1241</v>
      </c>
      <c r="I1078" s="123">
        <v>45999.92</v>
      </c>
      <c r="J1078" t="str">
        <f>VLOOKUP(E1078,SPESA!$J$5:$K$1293,2,0)</f>
        <v xml:space="preserve">SPESE PROFESSIONALI PER INVESTIMENTI CENTRI SPORTIVI   </v>
      </c>
      <c r="K1078">
        <f>VLOOKUP(E1078,SPESA!$J$7:$AS$1293,36,0)</f>
        <v>45999.92</v>
      </c>
      <c r="L1078" s="130">
        <f t="shared" si="33"/>
        <v>0</v>
      </c>
    </row>
    <row r="1079" spans="1:12" hidden="1">
      <c r="A1079" s="122" t="s">
        <v>1163</v>
      </c>
      <c r="B1079" s="122" t="s">
        <v>1847</v>
      </c>
      <c r="C1079" s="122">
        <v>288350</v>
      </c>
      <c r="D1079" s="122">
        <v>71</v>
      </c>
      <c r="E1079" s="122" t="str">
        <f t="shared" si="32"/>
        <v>288350/71</v>
      </c>
      <c r="F1079" s="122" t="s">
        <v>1852</v>
      </c>
      <c r="G1079" s="122">
        <v>200</v>
      </c>
      <c r="H1079" s="122" t="s">
        <v>1241</v>
      </c>
      <c r="I1079" s="122">
        <v>0</v>
      </c>
      <c r="J1079" t="e">
        <f>VLOOKUP(E1079,SPESA!$J$5:$K$1293,2,0)</f>
        <v>#N/A</v>
      </c>
      <c r="L1079" s="130">
        <f t="shared" si="33"/>
        <v>0</v>
      </c>
    </row>
    <row r="1080" spans="1:12" hidden="1">
      <c r="A1080" s="122" t="s">
        <v>1163</v>
      </c>
      <c r="B1080" s="122" t="s">
        <v>1853</v>
      </c>
      <c r="C1080" s="122">
        <v>310001</v>
      </c>
      <c r="D1080" s="122">
        <v>0</v>
      </c>
      <c r="E1080" s="122" t="str">
        <f t="shared" si="32"/>
        <v>310001/0</v>
      </c>
      <c r="F1080" s="122" t="s">
        <v>704</v>
      </c>
      <c r="G1080" s="122">
        <v>200</v>
      </c>
      <c r="H1080" s="122" t="s">
        <v>1241</v>
      </c>
      <c r="I1080" s="122">
        <v>0</v>
      </c>
      <c r="J1080" t="str">
        <f>VLOOKUP(E1080,SPESA!$J$5:$K$1293,2,0)</f>
        <v>MANUTENZIONE STRAORDINARIA STRADE E MARCIAPIEDI COMUNALI</v>
      </c>
      <c r="K1080">
        <f>VLOOKUP(E1080,SPESA!$J$7:$AS$1293,36,0)</f>
        <v>0</v>
      </c>
      <c r="L1080" s="130">
        <f t="shared" si="33"/>
        <v>0</v>
      </c>
    </row>
    <row r="1081" spans="1:12" hidden="1">
      <c r="A1081" s="122" t="s">
        <v>1163</v>
      </c>
      <c r="B1081" s="122" t="s">
        <v>1854</v>
      </c>
      <c r="C1081" s="122">
        <v>310001</v>
      </c>
      <c r="D1081" s="122">
        <v>71</v>
      </c>
      <c r="E1081" s="122" t="str">
        <f t="shared" si="32"/>
        <v>310001/71</v>
      </c>
      <c r="F1081" s="122" t="s">
        <v>705</v>
      </c>
      <c r="G1081" s="122">
        <v>200</v>
      </c>
      <c r="H1081" s="122" t="s">
        <v>1241</v>
      </c>
      <c r="I1081" s="122">
        <v>0</v>
      </c>
      <c r="J1081" t="str">
        <f>VLOOKUP(E1081,SPESA!$J$5:$K$1293,2,0)</f>
        <v>F.P.V. MANUTENZIONE STRAORDINARIA STRADE E MARCIAPIEDI COMUNALI</v>
      </c>
      <c r="K1081">
        <f>VLOOKUP(E1081,SPESA!$J$7:$AS$1293,36,0)</f>
        <v>0</v>
      </c>
      <c r="L1081" s="130">
        <f t="shared" si="33"/>
        <v>0</v>
      </c>
    </row>
    <row r="1082" spans="1:12">
      <c r="A1082" s="122" t="s">
        <v>1163</v>
      </c>
      <c r="B1082" s="122" t="s">
        <v>1853</v>
      </c>
      <c r="C1082" s="122">
        <v>310005</v>
      </c>
      <c r="D1082" s="122">
        <v>0</v>
      </c>
      <c r="E1082" s="122" t="str">
        <f t="shared" si="32"/>
        <v>310005/0</v>
      </c>
      <c r="F1082" s="122" t="s">
        <v>1150</v>
      </c>
      <c r="G1082" s="122">
        <v>200</v>
      </c>
      <c r="H1082" s="122" t="s">
        <v>1241</v>
      </c>
      <c r="I1082" s="123">
        <v>1263783.46</v>
      </c>
      <c r="J1082" t="str">
        <f>VLOOKUP(E1082,SPESA!$J$5:$K$1293,2,0)</f>
        <v>SPESE PER INTERVENTI VIABILITA' E STRADE MUTUO</v>
      </c>
      <c r="K1082">
        <f>VLOOKUP(E1082,SPESA!$J$7:$AS$1293,36,0)</f>
        <v>1263783.46</v>
      </c>
      <c r="L1082" s="130">
        <f t="shared" si="33"/>
        <v>0</v>
      </c>
    </row>
    <row r="1083" spans="1:12" hidden="1">
      <c r="A1083" s="122" t="s">
        <v>1163</v>
      </c>
      <c r="B1083" s="122" t="s">
        <v>1854</v>
      </c>
      <c r="C1083" s="122">
        <v>310005</v>
      </c>
      <c r="D1083" s="122">
        <v>71</v>
      </c>
      <c r="E1083" s="122" t="str">
        <f t="shared" si="32"/>
        <v>310005/71</v>
      </c>
      <c r="F1083" s="122" t="s">
        <v>1137</v>
      </c>
      <c r="G1083" s="122">
        <v>200</v>
      </c>
      <c r="H1083" s="122" t="s">
        <v>1241</v>
      </c>
      <c r="I1083" s="122">
        <v>0</v>
      </c>
      <c r="J1083" t="str">
        <f>VLOOKUP(E1083,SPESA!$J$5:$K$1293,2,0)</f>
        <v>F.P.V. SPESE PER INTERVENTI VIABILITA' E STRADE MUTUO</v>
      </c>
      <c r="K1083">
        <f>VLOOKUP(E1083,SPESA!$J$7:$AS$1293,36,0)</f>
        <v>0</v>
      </c>
      <c r="L1083" s="130">
        <f t="shared" si="33"/>
        <v>0</v>
      </c>
    </row>
    <row r="1084" spans="1:12" hidden="1">
      <c r="A1084" s="122" t="s">
        <v>1163</v>
      </c>
      <c r="B1084" s="122" t="s">
        <v>1853</v>
      </c>
      <c r="C1084" s="122">
        <v>310006</v>
      </c>
      <c r="D1084" s="122">
        <v>0</v>
      </c>
      <c r="E1084" s="122" t="str">
        <f t="shared" si="32"/>
        <v>310006/0</v>
      </c>
      <c r="F1084" s="122" t="s">
        <v>706</v>
      </c>
      <c r="G1084" s="122">
        <v>761</v>
      </c>
      <c r="H1084" s="122" t="s">
        <v>1422</v>
      </c>
      <c r="I1084" s="122">
        <v>0</v>
      </c>
      <c r="J1084" t="str">
        <f>VLOOKUP(E1084,SPESA!$J$5:$K$1293,2,0)</f>
        <v>REALIZZAZIONE SEGNALETICA STRADALE VERTICALE</v>
      </c>
      <c r="K1084">
        <f>VLOOKUP(E1084,SPESA!$J$7:$AS$1293,36,0)</f>
        <v>0</v>
      </c>
      <c r="L1084" s="130">
        <f t="shared" si="33"/>
        <v>0</v>
      </c>
    </row>
    <row r="1085" spans="1:12" hidden="1">
      <c r="A1085" s="122" t="s">
        <v>1163</v>
      </c>
      <c r="B1085" s="122" t="s">
        <v>1854</v>
      </c>
      <c r="C1085" s="122">
        <v>310006</v>
      </c>
      <c r="D1085" s="122">
        <v>71</v>
      </c>
      <c r="E1085" s="122" t="str">
        <f t="shared" si="32"/>
        <v>310006/71</v>
      </c>
      <c r="F1085" s="122" t="s">
        <v>707</v>
      </c>
      <c r="G1085" s="122">
        <v>761</v>
      </c>
      <c r="H1085" s="122" t="s">
        <v>1422</v>
      </c>
      <c r="I1085" s="122">
        <v>0</v>
      </c>
      <c r="J1085" t="str">
        <f>VLOOKUP(E1085,SPESA!$J$5:$K$1293,2,0)</f>
        <v>F.P.V. REALIZZAZIONE SEGNALETICA STRADALE VERTICALE</v>
      </c>
      <c r="K1085">
        <f>VLOOKUP(E1085,SPESA!$J$7:$AS$1293,36,0)</f>
        <v>0</v>
      </c>
      <c r="L1085" s="130">
        <f t="shared" si="33"/>
        <v>0</v>
      </c>
    </row>
    <row r="1086" spans="1:12" hidden="1">
      <c r="A1086" s="122" t="s">
        <v>1163</v>
      </c>
      <c r="B1086" s="122" t="s">
        <v>1853</v>
      </c>
      <c r="C1086" s="122">
        <v>310007</v>
      </c>
      <c r="D1086" s="122">
        <v>0</v>
      </c>
      <c r="E1086" s="122" t="str">
        <f t="shared" si="32"/>
        <v>310007/0</v>
      </c>
      <c r="F1086" s="122" t="s">
        <v>708</v>
      </c>
      <c r="G1086" s="122">
        <v>200</v>
      </c>
      <c r="H1086" s="122" t="s">
        <v>1241</v>
      </c>
      <c r="I1086" s="122">
        <v>0</v>
      </c>
      <c r="J1086" t="str">
        <f>VLOOKUP(E1086,SPESA!$J$5:$K$1293,2,0)</f>
        <v>VARIANTE EST 2^ LOTTO</v>
      </c>
      <c r="K1086">
        <f>VLOOKUP(E1086,SPESA!$J$7:$AS$1293,36,0)</f>
        <v>0</v>
      </c>
      <c r="L1086" s="130">
        <f t="shared" si="33"/>
        <v>0</v>
      </c>
    </row>
    <row r="1087" spans="1:12" hidden="1">
      <c r="A1087" s="122" t="s">
        <v>1163</v>
      </c>
      <c r="B1087" s="122" t="s">
        <v>1854</v>
      </c>
      <c r="C1087" s="122">
        <v>310007</v>
      </c>
      <c r="D1087" s="122">
        <v>71</v>
      </c>
      <c r="E1087" s="122" t="str">
        <f t="shared" si="32"/>
        <v>310007/71</v>
      </c>
      <c r="F1087" s="122" t="s">
        <v>709</v>
      </c>
      <c r="G1087" s="122">
        <v>200</v>
      </c>
      <c r="H1087" s="122" t="s">
        <v>1241</v>
      </c>
      <c r="I1087" s="122">
        <v>0</v>
      </c>
      <c r="J1087" t="str">
        <f>VLOOKUP(E1087,SPESA!$J$5:$K$1293,2,0)</f>
        <v>F.P.V. VARIANTE EST 2^ LOTTO</v>
      </c>
      <c r="K1087">
        <f>VLOOKUP(E1087,SPESA!$J$7:$AS$1293,36,0)</f>
        <v>0</v>
      </c>
      <c r="L1087" s="130">
        <f t="shared" si="33"/>
        <v>0</v>
      </c>
    </row>
    <row r="1088" spans="1:12" hidden="1">
      <c r="A1088" s="122" t="s">
        <v>1163</v>
      </c>
      <c r="B1088" s="122" t="s">
        <v>1853</v>
      </c>
      <c r="C1088" s="122">
        <v>310008</v>
      </c>
      <c r="D1088" s="122">
        <v>0</v>
      </c>
      <c r="E1088" s="122" t="str">
        <f t="shared" si="32"/>
        <v>310008/0</v>
      </c>
      <c r="F1088" s="122" t="s">
        <v>710</v>
      </c>
      <c r="G1088" s="122">
        <v>200</v>
      </c>
      <c r="H1088" s="122" t="s">
        <v>1241</v>
      </c>
      <c r="I1088" s="122">
        <v>0</v>
      </c>
      <c r="J1088" t="str">
        <f>VLOOKUP(E1088,SPESA!$J$5:$K$1293,2,0)</f>
        <v>VARIANTE EST 3 E 4^ LOTTO - CONTRIBUTO AGIP</v>
      </c>
      <c r="K1088">
        <f>VLOOKUP(E1088,SPESA!$J$7:$AS$1293,36,0)</f>
        <v>0</v>
      </c>
      <c r="L1088" s="130">
        <f t="shared" si="33"/>
        <v>0</v>
      </c>
    </row>
    <row r="1089" spans="1:12" hidden="1">
      <c r="A1089" s="122" t="s">
        <v>1163</v>
      </c>
      <c r="B1089" s="122" t="s">
        <v>1854</v>
      </c>
      <c r="C1089" s="122">
        <v>310008</v>
      </c>
      <c r="D1089" s="122">
        <v>71</v>
      </c>
      <c r="E1089" s="122" t="str">
        <f t="shared" si="32"/>
        <v>310008/71</v>
      </c>
      <c r="F1089" s="122" t="s">
        <v>711</v>
      </c>
      <c r="G1089" s="122">
        <v>200</v>
      </c>
      <c r="H1089" s="122" t="s">
        <v>1241</v>
      </c>
      <c r="I1089" s="122">
        <v>0</v>
      </c>
      <c r="J1089" t="str">
        <f>VLOOKUP(E1089,SPESA!$J$5:$K$1293,2,0)</f>
        <v>F.P.V. VARIANTE EST 3 E 4^ LOTTO - CONTRIBUTO AGIP</v>
      </c>
      <c r="K1089">
        <f>VLOOKUP(E1089,SPESA!$J$7:$AS$1293,36,0)</f>
        <v>0</v>
      </c>
      <c r="L1089" s="130">
        <f t="shared" si="33"/>
        <v>0</v>
      </c>
    </row>
    <row r="1090" spans="1:12">
      <c r="A1090" s="122" t="s">
        <v>1163</v>
      </c>
      <c r="B1090" s="122" t="s">
        <v>1853</v>
      </c>
      <c r="C1090" s="122">
        <v>310014</v>
      </c>
      <c r="D1090" s="122">
        <v>0</v>
      </c>
      <c r="E1090" s="122" t="str">
        <f t="shared" si="32"/>
        <v>310014/0</v>
      </c>
      <c r="F1090" s="122" t="s">
        <v>712</v>
      </c>
      <c r="G1090" s="122">
        <v>200</v>
      </c>
      <c r="H1090" s="122" t="s">
        <v>1241</v>
      </c>
      <c r="I1090" s="123">
        <v>134178.18</v>
      </c>
      <c r="J1090" t="str">
        <f>VLOOKUP(E1090,SPESA!$J$5:$K$1293,2,0)</f>
        <v>MANUTENZIONE STRAORDINARIA STRADE</v>
      </c>
      <c r="K1090">
        <f>VLOOKUP(E1090,SPESA!$J$7:$AS$1293,36,0)</f>
        <v>134178.18</v>
      </c>
      <c r="L1090" s="130">
        <f t="shared" si="33"/>
        <v>0</v>
      </c>
    </row>
    <row r="1091" spans="1:12" hidden="1">
      <c r="A1091" s="122" t="s">
        <v>1163</v>
      </c>
      <c r="B1091" s="122" t="s">
        <v>1854</v>
      </c>
      <c r="C1091" s="122">
        <v>310014</v>
      </c>
      <c r="D1091" s="122">
        <v>71</v>
      </c>
      <c r="E1091" s="122" t="str">
        <f t="shared" si="32"/>
        <v>310014/71</v>
      </c>
      <c r="F1091" s="122" t="s">
        <v>1126</v>
      </c>
      <c r="G1091" s="122">
        <v>200</v>
      </c>
      <c r="H1091" s="122" t="s">
        <v>1241</v>
      </c>
      <c r="I1091" s="122">
        <v>0</v>
      </c>
      <c r="J1091" t="str">
        <f>VLOOKUP(E1091,SPESA!$J$5:$K$1293,2,0)</f>
        <v>F.P.V. MANUTENZIONE STRAORDINARIA STRADE</v>
      </c>
      <c r="L1091" s="130">
        <f t="shared" si="33"/>
        <v>0</v>
      </c>
    </row>
    <row r="1092" spans="1:12" hidden="1">
      <c r="A1092" s="122" t="s">
        <v>1163</v>
      </c>
      <c r="B1092" s="122" t="s">
        <v>1853</v>
      </c>
      <c r="C1092" s="122">
        <v>310900</v>
      </c>
      <c r="D1092" s="122">
        <v>0</v>
      </c>
      <c r="E1092" s="122" t="str">
        <f t="shared" ref="E1092:E1155" si="34">CONCATENATE(C1092,"/",D1092)</f>
        <v>310900/0</v>
      </c>
      <c r="F1092" s="122" t="s">
        <v>713</v>
      </c>
      <c r="G1092" s="122">
        <v>200</v>
      </c>
      <c r="H1092" s="122" t="s">
        <v>1241</v>
      </c>
      <c r="I1092" s="122">
        <v>0</v>
      </c>
      <c r="J1092" t="str">
        <f>VLOOKUP(E1092,SPESA!$J$5:$K$1293,2,0)</f>
        <v>SISTEMAZIONE ED ARREDO CENTRO URBANO - OO.UU.</v>
      </c>
      <c r="K1092">
        <f>VLOOKUP(E1092,SPESA!$J$7:$AS$1293,36,0)</f>
        <v>0</v>
      </c>
      <c r="L1092" s="130">
        <f t="shared" si="33"/>
        <v>0</v>
      </c>
    </row>
    <row r="1093" spans="1:12" hidden="1">
      <c r="A1093" s="122" t="s">
        <v>1163</v>
      </c>
      <c r="B1093" s="122" t="s">
        <v>1854</v>
      </c>
      <c r="C1093" s="122">
        <v>310900</v>
      </c>
      <c r="D1093" s="122">
        <v>71</v>
      </c>
      <c r="E1093" s="122" t="str">
        <f t="shared" si="34"/>
        <v>310900/71</v>
      </c>
      <c r="F1093" s="122" t="s">
        <v>1855</v>
      </c>
      <c r="G1093" s="122">
        <v>200</v>
      </c>
      <c r="H1093" s="122" t="s">
        <v>1241</v>
      </c>
      <c r="I1093" s="122">
        <v>0</v>
      </c>
      <c r="J1093" t="e">
        <f>VLOOKUP(E1093,SPESA!$J$5:$K$1293,2,0)</f>
        <v>#N/A</v>
      </c>
      <c r="L1093" s="130">
        <f t="shared" si="33"/>
        <v>0</v>
      </c>
    </row>
    <row r="1094" spans="1:12" hidden="1">
      <c r="A1094" s="122" t="s">
        <v>1163</v>
      </c>
      <c r="B1094" s="122" t="s">
        <v>1853</v>
      </c>
      <c r="C1094" s="122">
        <v>311000</v>
      </c>
      <c r="D1094" s="122">
        <v>0</v>
      </c>
      <c r="E1094" s="122" t="str">
        <f t="shared" si="34"/>
        <v>311000/0</v>
      </c>
      <c r="F1094" s="122" t="s">
        <v>714</v>
      </c>
      <c r="G1094" s="122">
        <v>200</v>
      </c>
      <c r="H1094" s="122" t="s">
        <v>1241</v>
      </c>
      <c r="I1094" s="122">
        <v>0</v>
      </c>
      <c r="J1094" t="str">
        <f>VLOOKUP(E1094,SPESA!$J$5:$K$1293,2,0)</f>
        <v>SISTEMAZIONE ED ARREDO AREE CENTRO URBANO</v>
      </c>
      <c r="K1094">
        <f>VLOOKUP(E1094,SPESA!$J$7:$AS$1293,36,0)</f>
        <v>0</v>
      </c>
      <c r="L1094" s="130">
        <f t="shared" si="33"/>
        <v>0</v>
      </c>
    </row>
    <row r="1095" spans="1:12" hidden="1">
      <c r="A1095" s="122" t="s">
        <v>1163</v>
      </c>
      <c r="B1095" s="122" t="s">
        <v>1854</v>
      </c>
      <c r="C1095" s="122">
        <v>311000</v>
      </c>
      <c r="D1095" s="122">
        <v>71</v>
      </c>
      <c r="E1095" s="122" t="str">
        <f t="shared" si="34"/>
        <v>311000/71</v>
      </c>
      <c r="F1095" s="122" t="s">
        <v>715</v>
      </c>
      <c r="G1095" s="122">
        <v>200</v>
      </c>
      <c r="H1095" s="122" t="s">
        <v>1241</v>
      </c>
      <c r="I1095" s="122">
        <v>0</v>
      </c>
      <c r="J1095" t="str">
        <f>VLOOKUP(E1095,SPESA!$J$5:$K$1293,2,0)</f>
        <v>F.P.V. SISTEMAZIONE ED ARREDO AREE CENTRO URBANO</v>
      </c>
      <c r="K1095">
        <f>VLOOKUP(E1095,SPESA!$J$7:$AS$1293,36,0)</f>
        <v>0</v>
      </c>
      <c r="L1095" s="130">
        <f t="shared" ref="L1095:L1158" si="35">+I1095-K1095</f>
        <v>0</v>
      </c>
    </row>
    <row r="1096" spans="1:12" hidden="1">
      <c r="A1096" s="122" t="s">
        <v>1163</v>
      </c>
      <c r="B1096" s="122" t="s">
        <v>1853</v>
      </c>
      <c r="C1096" s="122">
        <v>311001</v>
      </c>
      <c r="D1096" s="122">
        <v>0</v>
      </c>
      <c r="E1096" s="122" t="str">
        <f t="shared" si="34"/>
        <v>311001/0</v>
      </c>
      <c r="F1096" s="122" t="s">
        <v>716</v>
      </c>
      <c r="G1096" s="122">
        <v>200</v>
      </c>
      <c r="H1096" s="122" t="s">
        <v>1241</v>
      </c>
      <c r="I1096" s="122">
        <v>0</v>
      </c>
      <c r="J1096" t="str">
        <f>VLOOKUP(E1096,SPESA!$J$5:$K$1293,2,0)</f>
        <v>MANUTENZIONE STRAORDINARIA STRADE - OO.UU.</v>
      </c>
      <c r="K1096">
        <f>VLOOKUP(E1096,SPESA!$J$7:$AS$1293,36,0)</f>
        <v>0</v>
      </c>
      <c r="L1096" s="130">
        <f t="shared" si="35"/>
        <v>0</v>
      </c>
    </row>
    <row r="1097" spans="1:12" hidden="1">
      <c r="A1097" s="122" t="s">
        <v>1163</v>
      </c>
      <c r="B1097" s="122" t="s">
        <v>1854</v>
      </c>
      <c r="C1097" s="122">
        <v>311001</v>
      </c>
      <c r="D1097" s="122">
        <v>71</v>
      </c>
      <c r="E1097" s="122" t="str">
        <f t="shared" si="34"/>
        <v>311001/71</v>
      </c>
      <c r="F1097" s="122" t="s">
        <v>717</v>
      </c>
      <c r="G1097" s="122">
        <v>200</v>
      </c>
      <c r="H1097" s="122" t="s">
        <v>1241</v>
      </c>
      <c r="I1097" s="122">
        <v>0</v>
      </c>
      <c r="J1097" t="str">
        <f>VLOOKUP(E1097,SPESA!$J$5:$K$1293,2,0)</f>
        <v>F.P.V. MANUTENZIONE STRAORDINARIA STRADE - OO.UU.</v>
      </c>
      <c r="K1097">
        <f>VLOOKUP(E1097,SPESA!$J$7:$AS$1293,36,0)</f>
        <v>0</v>
      </c>
      <c r="L1097" s="130">
        <f t="shared" si="35"/>
        <v>0</v>
      </c>
    </row>
    <row r="1098" spans="1:12" hidden="1">
      <c r="A1098" s="122" t="s">
        <v>1163</v>
      </c>
      <c r="B1098" s="122" t="s">
        <v>1853</v>
      </c>
      <c r="C1098" s="122">
        <v>311061</v>
      </c>
      <c r="D1098" s="122">
        <v>0</v>
      </c>
      <c r="E1098" s="122" t="str">
        <f t="shared" si="34"/>
        <v>311061/0</v>
      </c>
      <c r="F1098" s="122" t="s">
        <v>718</v>
      </c>
      <c r="G1098" s="122">
        <v>200</v>
      </c>
      <c r="H1098" s="122" t="s">
        <v>1241</v>
      </c>
      <c r="I1098" s="122">
        <v>0</v>
      </c>
      <c r="J1098" t="str">
        <f>VLOOKUP(E1098,SPESA!$J$5:$K$1293,2,0)</f>
        <v>PISTA CICLABILE 3.O LOTTO - MUTUO</v>
      </c>
      <c r="K1098">
        <f>VLOOKUP(E1098,SPESA!$J$7:$AS$1293,36,0)</f>
        <v>0</v>
      </c>
      <c r="L1098" s="130">
        <f t="shared" si="35"/>
        <v>0</v>
      </c>
    </row>
    <row r="1099" spans="1:12" hidden="1">
      <c r="A1099" s="122" t="s">
        <v>1163</v>
      </c>
      <c r="B1099" s="122" t="s">
        <v>1854</v>
      </c>
      <c r="C1099" s="122">
        <v>311061</v>
      </c>
      <c r="D1099" s="122">
        <v>71</v>
      </c>
      <c r="E1099" s="122" t="str">
        <f t="shared" si="34"/>
        <v>311061/71</v>
      </c>
      <c r="F1099" s="122" t="s">
        <v>719</v>
      </c>
      <c r="G1099" s="122">
        <v>200</v>
      </c>
      <c r="H1099" s="122" t="s">
        <v>1241</v>
      </c>
      <c r="I1099" s="122">
        <v>0</v>
      </c>
      <c r="J1099" t="str">
        <f>VLOOKUP(E1099,SPESA!$J$5:$K$1293,2,0)</f>
        <v>F.P.V. PISTA CICLABILE 3.O LOTTO - MUTUO</v>
      </c>
      <c r="K1099">
        <f>VLOOKUP(E1099,SPESA!$J$7:$AS$1293,36,0)</f>
        <v>0</v>
      </c>
      <c r="L1099" s="130">
        <f t="shared" si="35"/>
        <v>0</v>
      </c>
    </row>
    <row r="1100" spans="1:12" hidden="1">
      <c r="A1100" s="122" t="s">
        <v>1163</v>
      </c>
      <c r="B1100" s="122" t="s">
        <v>1853</v>
      </c>
      <c r="C1100" s="122">
        <v>311062</v>
      </c>
      <c r="D1100" s="122">
        <v>0</v>
      </c>
      <c r="E1100" s="122" t="str">
        <f t="shared" si="34"/>
        <v>311062/0</v>
      </c>
      <c r="F1100" s="122" t="s">
        <v>1856</v>
      </c>
      <c r="G1100" s="122">
        <v>200</v>
      </c>
      <c r="H1100" s="122" t="s">
        <v>1241</v>
      </c>
      <c r="I1100" s="122">
        <v>0</v>
      </c>
      <c r="J1100" t="str">
        <f>VLOOKUP(E1100,SPESA!$J$5:$K$1293,2,0)</f>
        <v>PISTA CICLABILE  IV LOTTO</v>
      </c>
      <c r="K1100">
        <f>VLOOKUP(E1100,SPESA!$J$7:$AS$1293,36,0)</f>
        <v>0</v>
      </c>
      <c r="L1100" s="130">
        <f t="shared" si="35"/>
        <v>0</v>
      </c>
    </row>
    <row r="1101" spans="1:12" hidden="1">
      <c r="A1101" s="122" t="s">
        <v>1163</v>
      </c>
      <c r="B1101" s="122" t="s">
        <v>1854</v>
      </c>
      <c r="C1101" s="122">
        <v>311062</v>
      </c>
      <c r="D1101" s="122">
        <v>71</v>
      </c>
      <c r="E1101" s="122" t="str">
        <f t="shared" si="34"/>
        <v>311062/71</v>
      </c>
      <c r="F1101" s="122" t="s">
        <v>1857</v>
      </c>
      <c r="G1101" s="122">
        <v>200</v>
      </c>
      <c r="H1101" s="122" t="s">
        <v>1241</v>
      </c>
      <c r="I1101" s="122">
        <v>0</v>
      </c>
      <c r="J1101" t="str">
        <f>VLOOKUP(E1101,SPESA!$J$5:$K$1293,2,0)</f>
        <v>F.P.V. PISTA CICLABILE  IV LOTTO</v>
      </c>
      <c r="K1101">
        <f>VLOOKUP(E1101,SPESA!$J$7:$AS$1293,36,0)</f>
        <v>0</v>
      </c>
      <c r="L1101" s="130">
        <f t="shared" si="35"/>
        <v>0</v>
      </c>
    </row>
    <row r="1102" spans="1:12" hidden="1">
      <c r="A1102" s="122" t="s">
        <v>1163</v>
      </c>
      <c r="B1102" s="122" t="s">
        <v>1853</v>
      </c>
      <c r="C1102" s="122">
        <v>311064</v>
      </c>
      <c r="D1102" s="122">
        <v>3</v>
      </c>
      <c r="E1102" s="122" t="str">
        <f t="shared" si="34"/>
        <v>311064/3</v>
      </c>
      <c r="F1102" s="122" t="s">
        <v>722</v>
      </c>
      <c r="G1102" s="122">
        <v>200</v>
      </c>
      <c r="H1102" s="122" t="s">
        <v>1241</v>
      </c>
      <c r="I1102" s="122">
        <v>0</v>
      </c>
      <c r="J1102" t="str">
        <f>VLOOKUP(E1102,SPESA!$J$5:$K$1293,2,0)</f>
        <v>OPERE VARIE STRADALI (avanzo c/ capitale)</v>
      </c>
      <c r="K1102">
        <f>VLOOKUP(E1102,SPESA!$J$7:$AS$1293,36,0)</f>
        <v>0</v>
      </c>
      <c r="L1102" s="130">
        <f t="shared" si="35"/>
        <v>0</v>
      </c>
    </row>
    <row r="1103" spans="1:12" hidden="1">
      <c r="A1103" s="122" t="s">
        <v>1163</v>
      </c>
      <c r="B1103" s="122" t="s">
        <v>1854</v>
      </c>
      <c r="C1103" s="122">
        <v>311064</v>
      </c>
      <c r="D1103" s="122">
        <v>53</v>
      </c>
      <c r="E1103" s="122" t="str">
        <f t="shared" si="34"/>
        <v>311064/53</v>
      </c>
      <c r="F1103" s="122" t="s">
        <v>723</v>
      </c>
      <c r="G1103" s="122">
        <v>200</v>
      </c>
      <c r="H1103" s="122" t="s">
        <v>1241</v>
      </c>
      <c r="I1103" s="122">
        <v>0</v>
      </c>
      <c r="J1103" t="str">
        <f>VLOOKUP(E1103,SPESA!$J$5:$K$1293,2,0)</f>
        <v>F.P.V. OPERE VARIE STRADALI (avanzo c/ capitale)</v>
      </c>
      <c r="K1103">
        <f>VLOOKUP(E1103,SPESA!$J$7:$AS$1293,36,0)</f>
        <v>0</v>
      </c>
      <c r="L1103" s="130">
        <f t="shared" si="35"/>
        <v>0</v>
      </c>
    </row>
    <row r="1104" spans="1:12" hidden="1">
      <c r="A1104" s="122" t="s">
        <v>1163</v>
      </c>
      <c r="B1104" s="122" t="s">
        <v>1858</v>
      </c>
      <c r="C1104" s="122">
        <v>314000</v>
      </c>
      <c r="D1104" s="122">
        <v>0</v>
      </c>
      <c r="E1104" s="122" t="str">
        <f t="shared" si="34"/>
        <v>314000/0</v>
      </c>
      <c r="F1104" s="122" t="s">
        <v>724</v>
      </c>
      <c r="G1104" s="122">
        <v>200</v>
      </c>
      <c r="H1104" s="122" t="s">
        <v>1241</v>
      </c>
      <c r="I1104" s="122">
        <v>0</v>
      </c>
      <c r="J1104" t="str">
        <f>VLOOKUP(E1104,SPESA!$J$5:$K$1293,2,0)</f>
        <v>CONTRIBUTO ALLA PROVINCIA IN C/CAPITALE PER REALIZZAZIONE TANGENZIALE EST</v>
      </c>
      <c r="K1104">
        <f>VLOOKUP(E1104,SPESA!$J$7:$AS$1293,36,0)</f>
        <v>0</v>
      </c>
      <c r="L1104" s="130">
        <f t="shared" si="35"/>
        <v>0</v>
      </c>
    </row>
    <row r="1105" spans="1:12" hidden="1">
      <c r="A1105" s="122" t="s">
        <v>1163</v>
      </c>
      <c r="B1105" s="122" t="s">
        <v>1859</v>
      </c>
      <c r="C1105" s="122">
        <v>314000</v>
      </c>
      <c r="D1105" s="122">
        <v>71</v>
      </c>
      <c r="E1105" s="122" t="str">
        <f t="shared" si="34"/>
        <v>314000/71</v>
      </c>
      <c r="F1105" s="122" t="s">
        <v>725</v>
      </c>
      <c r="G1105" s="122">
        <v>200</v>
      </c>
      <c r="H1105" s="122" t="s">
        <v>1241</v>
      </c>
      <c r="I1105" s="122">
        <v>0</v>
      </c>
      <c r="J1105" t="str">
        <f>VLOOKUP(E1105,SPESA!$J$5:$K$1293,2,0)</f>
        <v>F.P.V. CONTRIBUTO ALLA PROVINCIA IN C/CAPITALE PER REALIZZAZIONE TANGENZIALE EST</v>
      </c>
      <c r="K1105">
        <f>VLOOKUP(E1105,SPESA!$J$7:$AS$1293,36,0)</f>
        <v>0</v>
      </c>
      <c r="L1105" s="130">
        <f t="shared" si="35"/>
        <v>0</v>
      </c>
    </row>
    <row r="1106" spans="1:12" hidden="1">
      <c r="A1106" s="122" t="s">
        <v>1163</v>
      </c>
      <c r="B1106" s="122" t="s">
        <v>1860</v>
      </c>
      <c r="C1106" s="122">
        <v>315203</v>
      </c>
      <c r="D1106" s="122">
        <v>0</v>
      </c>
      <c r="E1106" s="122" t="str">
        <f t="shared" si="34"/>
        <v>315203/0</v>
      </c>
      <c r="F1106" s="122" t="s">
        <v>726</v>
      </c>
      <c r="G1106" s="122">
        <v>200</v>
      </c>
      <c r="H1106" s="122" t="s">
        <v>1241</v>
      </c>
      <c r="I1106" s="122">
        <v>0</v>
      </c>
      <c r="J1106" t="str">
        <f>VLOOKUP(E1106,SPESA!$J$5:$K$1293,2,0)</f>
        <v>ILLUMINAZIONE PUBBLICA (AMPLIAMENTO E MANUTENZIONE STRAORDINARIA)</v>
      </c>
      <c r="K1106">
        <f>VLOOKUP(E1106,SPESA!$J$7:$AS$1293,36,0)</f>
        <v>0</v>
      </c>
      <c r="L1106" s="130">
        <f t="shared" si="35"/>
        <v>0</v>
      </c>
    </row>
    <row r="1107" spans="1:12" hidden="1">
      <c r="A1107" s="122" t="s">
        <v>1163</v>
      </c>
      <c r="B1107" s="122" t="s">
        <v>1861</v>
      </c>
      <c r="C1107" s="122">
        <v>315203</v>
      </c>
      <c r="D1107" s="122">
        <v>71</v>
      </c>
      <c r="E1107" s="122" t="str">
        <f t="shared" si="34"/>
        <v>315203/71</v>
      </c>
      <c r="F1107" s="122" t="s">
        <v>727</v>
      </c>
      <c r="G1107" s="122">
        <v>200</v>
      </c>
      <c r="H1107" s="122" t="s">
        <v>1241</v>
      </c>
      <c r="I1107" s="122">
        <v>0</v>
      </c>
      <c r="J1107" t="str">
        <f>VLOOKUP(E1107,SPESA!$J$5:$K$1293,2,0)</f>
        <v>F.P.V. ILLUMINAZIONE PUBBLICA (AMPLIAMENTO E MANUTENZIONE STRAORDINARIA)</v>
      </c>
      <c r="K1107">
        <f>VLOOKUP(E1107,SPESA!$J$7:$AS$1293,36,0)</f>
        <v>0</v>
      </c>
      <c r="L1107" s="130">
        <f t="shared" si="35"/>
        <v>0</v>
      </c>
    </row>
    <row r="1108" spans="1:12" hidden="1">
      <c r="A1108" s="122" t="s">
        <v>1163</v>
      </c>
      <c r="B1108" s="122" t="s">
        <v>1862</v>
      </c>
      <c r="C1108" s="122">
        <v>326600</v>
      </c>
      <c r="D1108" s="122">
        <v>0</v>
      </c>
      <c r="E1108" s="122" t="str">
        <f t="shared" si="34"/>
        <v>326600/0</v>
      </c>
      <c r="F1108" s="122" t="s">
        <v>728</v>
      </c>
      <c r="G1108" s="122">
        <v>200</v>
      </c>
      <c r="H1108" s="122" t="s">
        <v>1241</v>
      </c>
      <c r="I1108" s="122">
        <v>0</v>
      </c>
      <c r="J1108" t="str">
        <f>VLOOKUP(E1108,SPESA!$J$5:$K$1293,2,0)</f>
        <v>INCARICO PER AVVIO PROCEDIMENTO PGT</v>
      </c>
      <c r="K1108">
        <f>VLOOKUP(E1108,SPESA!$J$7:$AS$1293,36,0)</f>
        <v>0</v>
      </c>
      <c r="L1108" s="130">
        <f t="shared" si="35"/>
        <v>0</v>
      </c>
    </row>
    <row r="1109" spans="1:12" hidden="1">
      <c r="A1109" s="122" t="s">
        <v>1163</v>
      </c>
      <c r="B1109" s="122" t="s">
        <v>1859</v>
      </c>
      <c r="C1109" s="122">
        <v>326600</v>
      </c>
      <c r="D1109" s="122">
        <v>71</v>
      </c>
      <c r="E1109" s="122" t="str">
        <f t="shared" si="34"/>
        <v>326600/71</v>
      </c>
      <c r="F1109" s="122" t="s">
        <v>729</v>
      </c>
      <c r="G1109" s="122">
        <v>200</v>
      </c>
      <c r="H1109" s="122" t="s">
        <v>1241</v>
      </c>
      <c r="I1109" s="122">
        <v>0</v>
      </c>
      <c r="J1109" t="str">
        <f>VLOOKUP(E1109,SPESA!$J$5:$K$1293,2,0)</f>
        <v>F.P.V. INCARICO PER AVVIO PROCEDIMENTO PGT</v>
      </c>
      <c r="K1109">
        <f>VLOOKUP(E1109,SPESA!$J$7:$AS$1293,36,0)</f>
        <v>0</v>
      </c>
      <c r="L1109" s="130">
        <f t="shared" si="35"/>
        <v>0</v>
      </c>
    </row>
    <row r="1110" spans="1:12">
      <c r="A1110" s="122" t="s">
        <v>1163</v>
      </c>
      <c r="B1110" s="122" t="s">
        <v>1862</v>
      </c>
      <c r="C1110" s="122">
        <v>326700</v>
      </c>
      <c r="D1110" s="122">
        <v>0</v>
      </c>
      <c r="E1110" s="122" t="str">
        <f t="shared" si="34"/>
        <v>326700/0</v>
      </c>
      <c r="F1110" s="122" t="s">
        <v>1863</v>
      </c>
      <c r="G1110" s="122">
        <v>200</v>
      </c>
      <c r="H1110" s="122" t="s">
        <v>1241</v>
      </c>
      <c r="I1110" s="123">
        <v>8362.48</v>
      </c>
      <c r="J1110" t="str">
        <f>VLOOKUP(E1110,SPESA!$J$5:$K$1293,2,0)</f>
        <v xml:space="preserve">SPESE PROFESSIONALI PER INTERVENTI URBANISTICI   </v>
      </c>
      <c r="K1110">
        <f>VLOOKUP(E1110,SPESA!$J$7:$AS$1293,36,0)</f>
        <v>8362.48</v>
      </c>
      <c r="L1110" s="130">
        <f t="shared" si="35"/>
        <v>0</v>
      </c>
    </row>
    <row r="1111" spans="1:12" hidden="1">
      <c r="A1111" s="122" t="s">
        <v>1163</v>
      </c>
      <c r="B1111" s="122" t="s">
        <v>1859</v>
      </c>
      <c r="C1111" s="122">
        <v>329700</v>
      </c>
      <c r="D1111" s="122">
        <v>71</v>
      </c>
      <c r="E1111" s="122" t="str">
        <f t="shared" si="34"/>
        <v>329700/71</v>
      </c>
      <c r="F1111" s="122" t="s">
        <v>1864</v>
      </c>
      <c r="G1111" s="122">
        <v>200</v>
      </c>
      <c r="H1111" s="122" t="s">
        <v>1241</v>
      </c>
      <c r="I1111" s="122">
        <v>0</v>
      </c>
      <c r="J1111" t="e">
        <f>VLOOKUP(E1111,SPESA!$J$5:$K$1293,2,0)</f>
        <v>#N/A</v>
      </c>
      <c r="L1111" s="130">
        <f t="shared" si="35"/>
        <v>0</v>
      </c>
    </row>
    <row r="1112" spans="1:12" hidden="1">
      <c r="A1112" s="122" t="s">
        <v>1163</v>
      </c>
      <c r="B1112" s="122" t="s">
        <v>1865</v>
      </c>
      <c r="C1112" s="122">
        <v>330202</v>
      </c>
      <c r="D1112" s="122">
        <v>0</v>
      </c>
      <c r="E1112" s="122" t="str">
        <f t="shared" si="34"/>
        <v>330202/0</v>
      </c>
      <c r="F1112" s="122" t="s">
        <v>730</v>
      </c>
      <c r="G1112" s="122">
        <v>200</v>
      </c>
      <c r="H1112" s="122" t="s">
        <v>1241</v>
      </c>
      <c r="I1112" s="122">
        <v>0</v>
      </c>
      <c r="J1112" t="str">
        <f>VLOOKUP(E1112,SPESA!$J$5:$K$1293,2,0)</f>
        <v>MANUTENZIONE STRAORDINARIA LARGO ROMA - MUTUO</v>
      </c>
      <c r="K1112">
        <f>VLOOKUP(E1112,SPESA!$J$7:$AS$1293,36,0)</f>
        <v>0</v>
      </c>
      <c r="L1112" s="130">
        <f t="shared" si="35"/>
        <v>0</v>
      </c>
    </row>
    <row r="1113" spans="1:12" hidden="1">
      <c r="A1113" s="122" t="s">
        <v>1163</v>
      </c>
      <c r="B1113" s="122" t="s">
        <v>1782</v>
      </c>
      <c r="C1113" s="122">
        <v>330202</v>
      </c>
      <c r="D1113" s="122">
        <v>71</v>
      </c>
      <c r="E1113" s="122" t="str">
        <f t="shared" si="34"/>
        <v>330202/71</v>
      </c>
      <c r="F1113" s="122" t="s">
        <v>731</v>
      </c>
      <c r="G1113" s="122">
        <v>200</v>
      </c>
      <c r="H1113" s="122" t="s">
        <v>1241</v>
      </c>
      <c r="I1113" s="122">
        <v>0</v>
      </c>
      <c r="J1113" t="str">
        <f>VLOOKUP(E1113,SPESA!$J$5:$K$1293,2,0)</f>
        <v>F.P.V. MANUTENZIONE STRAORDINARIA LARGO ROMA - MUTUO</v>
      </c>
      <c r="K1113">
        <f>VLOOKUP(E1113,SPESA!$J$7:$AS$1293,36,0)</f>
        <v>0</v>
      </c>
      <c r="L1113" s="130">
        <f t="shared" si="35"/>
        <v>0</v>
      </c>
    </row>
    <row r="1114" spans="1:12" hidden="1">
      <c r="A1114" s="122" t="s">
        <v>1163</v>
      </c>
      <c r="B1114" s="122" t="s">
        <v>1866</v>
      </c>
      <c r="C1114" s="122">
        <v>330204</v>
      </c>
      <c r="D1114" s="122">
        <v>0</v>
      </c>
      <c r="E1114" s="122" t="str">
        <f t="shared" si="34"/>
        <v>330204/0</v>
      </c>
      <c r="F1114" s="122" t="s">
        <v>732</v>
      </c>
      <c r="G1114" s="122">
        <v>200</v>
      </c>
      <c r="H1114" s="122" t="s">
        <v>1241</v>
      </c>
      <c r="I1114" s="122">
        <v>0</v>
      </c>
      <c r="J1114" t="str">
        <f>VLOOKUP(E1114,SPESA!$J$5:$K$1293,2,0)</f>
        <v>REALIZZAZIONE NUOVI ALLOGGI/CASE COMUNALI</v>
      </c>
      <c r="K1114">
        <f>VLOOKUP(E1114,SPESA!$J$7:$AS$1293,36,0)</f>
        <v>0</v>
      </c>
      <c r="L1114" s="130">
        <f t="shared" si="35"/>
        <v>0</v>
      </c>
    </row>
    <row r="1115" spans="1:12" hidden="1">
      <c r="A1115" s="122" t="s">
        <v>1163</v>
      </c>
      <c r="B1115" s="122" t="s">
        <v>1784</v>
      </c>
      <c r="C1115" s="122">
        <v>330204</v>
      </c>
      <c r="D1115" s="122">
        <v>71</v>
      </c>
      <c r="E1115" s="122" t="str">
        <f t="shared" si="34"/>
        <v>330204/71</v>
      </c>
      <c r="F1115" s="122" t="s">
        <v>733</v>
      </c>
      <c r="G1115" s="122">
        <v>200</v>
      </c>
      <c r="H1115" s="122" t="s">
        <v>1241</v>
      </c>
      <c r="I1115" s="122">
        <v>0</v>
      </c>
      <c r="J1115" t="str">
        <f>VLOOKUP(E1115,SPESA!$J$5:$K$1293,2,0)</f>
        <v>F.P.V. REALIZZAZIONE NUOVI ALLOGGI/CASE COMUNALI</v>
      </c>
      <c r="K1115">
        <f>VLOOKUP(E1115,SPESA!$J$7:$AS$1293,36,0)</f>
        <v>0</v>
      </c>
      <c r="L1115" s="130">
        <f t="shared" si="35"/>
        <v>0</v>
      </c>
    </row>
    <row r="1116" spans="1:12" hidden="1">
      <c r="A1116" s="122" t="s">
        <v>1163</v>
      </c>
      <c r="B1116" s="122" t="s">
        <v>1866</v>
      </c>
      <c r="C1116" s="122">
        <v>330207</v>
      </c>
      <c r="D1116" s="122">
        <v>0</v>
      </c>
      <c r="E1116" s="122" t="str">
        <f t="shared" si="34"/>
        <v>330207/0</v>
      </c>
      <c r="F1116" s="122" t="s">
        <v>734</v>
      </c>
      <c r="G1116" s="122">
        <v>200</v>
      </c>
      <c r="H1116" s="122" t="s">
        <v>1241</v>
      </c>
      <c r="I1116" s="122">
        <v>0</v>
      </c>
      <c r="J1116" t="str">
        <f>VLOOKUP(E1116,SPESA!$J$5:$K$1293,2,0)</f>
        <v>MANUTENZIONI VARIE EDILIZIA RESIDENZIALE PUBBLICA</v>
      </c>
      <c r="K1116">
        <f>VLOOKUP(E1116,SPESA!$J$7:$AS$1293,36,0)</f>
        <v>0</v>
      </c>
      <c r="L1116" s="130">
        <f t="shared" si="35"/>
        <v>0</v>
      </c>
    </row>
    <row r="1117" spans="1:12" hidden="1">
      <c r="A1117" s="122" t="s">
        <v>1163</v>
      </c>
      <c r="B1117" s="122" t="s">
        <v>1784</v>
      </c>
      <c r="C1117" s="122">
        <v>330207</v>
      </c>
      <c r="D1117" s="122">
        <v>71</v>
      </c>
      <c r="E1117" s="122" t="str">
        <f t="shared" si="34"/>
        <v>330207/71</v>
      </c>
      <c r="F1117" s="122" t="s">
        <v>735</v>
      </c>
      <c r="G1117" s="122">
        <v>200</v>
      </c>
      <c r="H1117" s="122" t="s">
        <v>1241</v>
      </c>
      <c r="I1117" s="122">
        <v>0</v>
      </c>
      <c r="J1117" t="str">
        <f>VLOOKUP(E1117,SPESA!$J$5:$K$1293,2,0)</f>
        <v>F.P.V. MANUTENZIONI VARIE EDILIZIA RESIDENZIALE PUBBLICA</v>
      </c>
      <c r="K1117">
        <f>VLOOKUP(E1117,SPESA!$J$7:$AS$1293,36,0)</f>
        <v>0</v>
      </c>
      <c r="L1117" s="130">
        <f t="shared" si="35"/>
        <v>0</v>
      </c>
    </row>
    <row r="1118" spans="1:12" hidden="1">
      <c r="A1118" s="122" t="s">
        <v>1163</v>
      </c>
      <c r="B1118" s="122" t="s">
        <v>1867</v>
      </c>
      <c r="C1118" s="122">
        <v>330350</v>
      </c>
      <c r="D1118" s="122">
        <v>0</v>
      </c>
      <c r="E1118" s="122" t="str">
        <f t="shared" si="34"/>
        <v>330350/0</v>
      </c>
      <c r="F1118" s="122" t="s">
        <v>1868</v>
      </c>
      <c r="G1118" s="122">
        <v>200</v>
      </c>
      <c r="H1118" s="122" t="s">
        <v>1241</v>
      </c>
      <c r="I1118" s="122">
        <v>0</v>
      </c>
      <c r="J1118" t="str">
        <f>VLOOKUP(E1118,SPESA!$J$5:$K$1293,2,0)</f>
        <v>REALIZZAZIONE ALLOGGI SOCIALI SUL TERRITORIO COMUNALE TRAMITE PRIVATI  - TRASFERIMENTI</v>
      </c>
      <c r="K1118">
        <f>VLOOKUP(E1118,SPESA!$J$7:$AS$1293,36,0)</f>
        <v>0</v>
      </c>
      <c r="L1118" s="130">
        <f t="shared" si="35"/>
        <v>0</v>
      </c>
    </row>
    <row r="1119" spans="1:12" hidden="1">
      <c r="A1119" s="122" t="s">
        <v>1163</v>
      </c>
      <c r="B1119" s="122" t="s">
        <v>1784</v>
      </c>
      <c r="C1119" s="122">
        <v>330350</v>
      </c>
      <c r="D1119" s="122">
        <v>71</v>
      </c>
      <c r="E1119" s="122" t="str">
        <f t="shared" si="34"/>
        <v>330350/71</v>
      </c>
      <c r="F1119" s="122" t="s">
        <v>1869</v>
      </c>
      <c r="G1119" s="122">
        <v>200</v>
      </c>
      <c r="H1119" s="122" t="s">
        <v>1241</v>
      </c>
      <c r="I1119" s="122">
        <v>0</v>
      </c>
      <c r="J1119" t="str">
        <f>VLOOKUP(E1119,SPESA!$J$5:$K$1293,2,0)</f>
        <v>F.P.V. REALIZZAZIONE ALLOGGI SOCIALI SUL TERRITORIO COMUNALE TRAMITE PRIVATI  - TRASFERIMENTI</v>
      </c>
      <c r="K1119">
        <f>VLOOKUP(E1119,SPESA!$J$7:$AS$1293,36,0)</f>
        <v>0</v>
      </c>
      <c r="L1119" s="130">
        <f t="shared" si="35"/>
        <v>0</v>
      </c>
    </row>
    <row r="1120" spans="1:12" hidden="1">
      <c r="A1120" s="122" t="s">
        <v>1163</v>
      </c>
      <c r="B1120" s="122" t="s">
        <v>1870</v>
      </c>
      <c r="C1120" s="122">
        <v>330401</v>
      </c>
      <c r="D1120" s="122">
        <v>0</v>
      </c>
      <c r="E1120" s="122" t="str">
        <f t="shared" si="34"/>
        <v>330401/0</v>
      </c>
      <c r="F1120" s="122" t="s">
        <v>738</v>
      </c>
      <c r="G1120" s="122">
        <v>200</v>
      </c>
      <c r="H1120" s="122" t="s">
        <v>1241</v>
      </c>
      <c r="I1120" s="122">
        <v>0</v>
      </c>
      <c r="J1120" t="str">
        <f>VLOOKUP(E1120,SPESA!$J$5:$K$1293,2,0)</f>
        <v>COMPLETAMENTO FOGNATURA</v>
      </c>
      <c r="K1120">
        <f>VLOOKUP(E1120,SPESA!$J$7:$AS$1293,36,0)</f>
        <v>0</v>
      </c>
      <c r="L1120" s="130">
        <f t="shared" si="35"/>
        <v>0</v>
      </c>
    </row>
    <row r="1121" spans="1:12" hidden="1">
      <c r="A1121" s="122" t="s">
        <v>1163</v>
      </c>
      <c r="B1121" s="122" t="s">
        <v>1784</v>
      </c>
      <c r="C1121" s="122">
        <v>330401</v>
      </c>
      <c r="D1121" s="122">
        <v>71</v>
      </c>
      <c r="E1121" s="122" t="str">
        <f t="shared" si="34"/>
        <v>330401/71</v>
      </c>
      <c r="F1121" s="122" t="s">
        <v>739</v>
      </c>
      <c r="G1121" s="122">
        <v>200</v>
      </c>
      <c r="H1121" s="122" t="s">
        <v>1241</v>
      </c>
      <c r="I1121" s="122">
        <v>0</v>
      </c>
      <c r="J1121" t="str">
        <f>VLOOKUP(E1121,SPESA!$J$5:$K$1293,2,0)</f>
        <v>F.P.V. COMPLETAMENTO FOGNATURA</v>
      </c>
      <c r="K1121">
        <f>VLOOKUP(E1121,SPESA!$J$7:$AS$1293,36,0)</f>
        <v>0</v>
      </c>
      <c r="L1121" s="130">
        <f t="shared" si="35"/>
        <v>0</v>
      </c>
    </row>
    <row r="1122" spans="1:12" hidden="1">
      <c r="A1122" s="122" t="s">
        <v>1163</v>
      </c>
      <c r="B1122" s="122" t="s">
        <v>1871</v>
      </c>
      <c r="C1122" s="122">
        <v>340404</v>
      </c>
      <c r="D1122" s="122">
        <v>0</v>
      </c>
      <c r="E1122" s="122" t="str">
        <f t="shared" si="34"/>
        <v>340404/0</v>
      </c>
      <c r="F1122" s="122" t="s">
        <v>740</v>
      </c>
      <c r="G1122" s="122">
        <v>200</v>
      </c>
      <c r="H1122" s="122" t="s">
        <v>1241</v>
      </c>
      <c r="I1122" s="122">
        <v>0</v>
      </c>
      <c r="J1122" t="str">
        <f>VLOOKUP(E1122,SPESA!$J$5:$K$1293,2,0)</f>
        <v>REALIZZAZIONE CASA DELL'ACQUA</v>
      </c>
      <c r="K1122">
        <f>VLOOKUP(E1122,SPESA!$J$7:$AS$1293,36,0)</f>
        <v>0</v>
      </c>
      <c r="L1122" s="130">
        <f t="shared" si="35"/>
        <v>0</v>
      </c>
    </row>
    <row r="1123" spans="1:12" hidden="1">
      <c r="A1123" s="122" t="s">
        <v>1163</v>
      </c>
      <c r="B1123" s="122" t="s">
        <v>1784</v>
      </c>
      <c r="C1123" s="122">
        <v>340404</v>
      </c>
      <c r="D1123" s="122">
        <v>71</v>
      </c>
      <c r="E1123" s="122" t="str">
        <f t="shared" si="34"/>
        <v>340404/71</v>
      </c>
      <c r="F1123" s="122" t="s">
        <v>741</v>
      </c>
      <c r="G1123" s="122">
        <v>200</v>
      </c>
      <c r="H1123" s="122" t="s">
        <v>1241</v>
      </c>
      <c r="I1123" s="122">
        <v>0</v>
      </c>
      <c r="J1123" t="str">
        <f>VLOOKUP(E1123,SPESA!$J$5:$K$1293,2,0)</f>
        <v>F.P.V. REALIZZAZIONE CASA DELL'ACQUA</v>
      </c>
      <c r="K1123">
        <f>VLOOKUP(E1123,SPESA!$J$7:$AS$1293,36,0)</f>
        <v>0</v>
      </c>
      <c r="L1123" s="130">
        <f t="shared" si="35"/>
        <v>0</v>
      </c>
    </row>
    <row r="1124" spans="1:12" hidden="1">
      <c r="A1124" s="122" t="s">
        <v>1163</v>
      </c>
      <c r="B1124" s="122" t="s">
        <v>1870</v>
      </c>
      <c r="C1124" s="122">
        <v>340501</v>
      </c>
      <c r="D1124" s="122">
        <v>0</v>
      </c>
      <c r="E1124" s="122" t="str">
        <f t="shared" si="34"/>
        <v>340501/0</v>
      </c>
      <c r="F1124" s="122" t="s">
        <v>742</v>
      </c>
      <c r="G1124" s="122">
        <v>200</v>
      </c>
      <c r="H1124" s="122" t="s">
        <v>1241</v>
      </c>
      <c r="I1124" s="122">
        <v>0</v>
      </c>
      <c r="J1124" t="str">
        <f>VLOOKUP(E1124,SPESA!$J$5:$K$1293,2,0)</f>
        <v>BONIFICA VASCHE FOGNATURA - MUTUO -</v>
      </c>
      <c r="K1124">
        <f>VLOOKUP(E1124,SPESA!$J$7:$AS$1293,36,0)</f>
        <v>0</v>
      </c>
      <c r="L1124" s="130">
        <f t="shared" si="35"/>
        <v>0</v>
      </c>
    </row>
    <row r="1125" spans="1:12" hidden="1">
      <c r="A1125" s="122" t="s">
        <v>1163</v>
      </c>
      <c r="B1125" s="122" t="s">
        <v>1784</v>
      </c>
      <c r="C1125" s="122">
        <v>340501</v>
      </c>
      <c r="D1125" s="122">
        <v>71</v>
      </c>
      <c r="E1125" s="122" t="str">
        <f t="shared" si="34"/>
        <v>340501/71</v>
      </c>
      <c r="F1125" s="122" t="s">
        <v>1872</v>
      </c>
      <c r="G1125" s="122">
        <v>200</v>
      </c>
      <c r="H1125" s="122" t="s">
        <v>1241</v>
      </c>
      <c r="I1125" s="122">
        <v>0</v>
      </c>
      <c r="J1125" t="e">
        <f>VLOOKUP(E1125,SPESA!$J$5:$K$1293,2,0)</f>
        <v>#N/A</v>
      </c>
      <c r="L1125" s="130">
        <f t="shared" si="35"/>
        <v>0</v>
      </c>
    </row>
    <row r="1126" spans="1:12" hidden="1">
      <c r="A1126" s="122" t="s">
        <v>1163</v>
      </c>
      <c r="B1126" s="122" t="s">
        <v>1870</v>
      </c>
      <c r="C1126" s="122">
        <v>340502</v>
      </c>
      <c r="D1126" s="122">
        <v>0</v>
      </c>
      <c r="E1126" s="122" t="str">
        <f t="shared" si="34"/>
        <v>340502/0</v>
      </c>
      <c r="F1126" s="122" t="s">
        <v>743</v>
      </c>
      <c r="G1126" s="122">
        <v>200</v>
      </c>
      <c r="H1126" s="122" t="s">
        <v>1241</v>
      </c>
      <c r="I1126" s="122">
        <v>0</v>
      </c>
      <c r="J1126" t="str">
        <f>VLOOKUP(E1126,SPESA!$J$5:$K$1293,2,0)</f>
        <v>COMPLETAMENTO FOGNATURA COMUNALE - COMPARTO SUD 3 LOTTO E ZONE ESTERNE AL CENTRO ABITATO</v>
      </c>
      <c r="K1126">
        <f>VLOOKUP(E1126,SPESA!$J$7:$AS$1293,36,0)</f>
        <v>0</v>
      </c>
      <c r="L1126" s="130">
        <f t="shared" si="35"/>
        <v>0</v>
      </c>
    </row>
    <row r="1127" spans="1:12" hidden="1">
      <c r="A1127" s="122" t="s">
        <v>1163</v>
      </c>
      <c r="B1127" s="122" t="s">
        <v>1784</v>
      </c>
      <c r="C1127" s="122">
        <v>340502</v>
      </c>
      <c r="D1127" s="122">
        <v>71</v>
      </c>
      <c r="E1127" s="122" t="str">
        <f t="shared" si="34"/>
        <v>340502/71</v>
      </c>
      <c r="F1127" s="122" t="s">
        <v>744</v>
      </c>
      <c r="G1127" s="122">
        <v>200</v>
      </c>
      <c r="H1127" s="122" t="s">
        <v>1241</v>
      </c>
      <c r="I1127" s="122">
        <v>0</v>
      </c>
      <c r="J1127" t="str">
        <f>VLOOKUP(E1127,SPESA!$J$5:$K$1293,2,0)</f>
        <v>F.P.V. COMPLETAMENTO FOGNATURA COMUNALE - COMPARTO SUD 3 LOTTO E ZONE ESTERNE AL CENTRO ABITATO</v>
      </c>
      <c r="K1127">
        <f>VLOOKUP(E1127,SPESA!$J$7:$AS$1293,36,0)</f>
        <v>0</v>
      </c>
      <c r="L1127" s="130">
        <f t="shared" si="35"/>
        <v>0</v>
      </c>
    </row>
    <row r="1128" spans="1:12">
      <c r="A1128" s="122" t="s">
        <v>1163</v>
      </c>
      <c r="B1128" s="122" t="s">
        <v>1873</v>
      </c>
      <c r="C1128" s="122">
        <v>345310</v>
      </c>
      <c r="D1128" s="122">
        <v>0</v>
      </c>
      <c r="E1128" s="122" t="str">
        <f t="shared" si="34"/>
        <v>345310/0</v>
      </c>
      <c r="F1128" s="122" t="s">
        <v>1874</v>
      </c>
      <c r="G1128" s="122">
        <v>200</v>
      </c>
      <c r="H1128" s="122" t="s">
        <v>1241</v>
      </c>
      <c r="I1128" s="123">
        <v>27049.07</v>
      </c>
      <c r="J1128" t="str">
        <f>VLOOKUP(E1128,SPESA!$J$5:$K$1293,2,0)</f>
        <v>AREA ATTREZZATA RACCOLTA RIFIUTI - OO.UU.</v>
      </c>
      <c r="K1128">
        <f>VLOOKUP(E1128,SPESA!$J$7:$AS$1293,36,0)</f>
        <v>27049.07</v>
      </c>
      <c r="L1128" s="130">
        <f t="shared" si="35"/>
        <v>0</v>
      </c>
    </row>
    <row r="1129" spans="1:12" hidden="1">
      <c r="A1129" s="122" t="s">
        <v>1163</v>
      </c>
      <c r="B1129" s="122" t="s">
        <v>1784</v>
      </c>
      <c r="C1129" s="122">
        <v>345310</v>
      </c>
      <c r="D1129" s="122">
        <v>71</v>
      </c>
      <c r="E1129" s="122" t="str">
        <f t="shared" si="34"/>
        <v>345310/71</v>
      </c>
      <c r="F1129" s="122" t="s">
        <v>1875</v>
      </c>
      <c r="G1129" s="122">
        <v>200</v>
      </c>
      <c r="H1129" s="122" t="s">
        <v>1241</v>
      </c>
      <c r="I1129" s="122">
        <v>0</v>
      </c>
      <c r="J1129" t="str">
        <f>VLOOKUP(E1129,SPESA!$J$5:$K$1293,2,0)</f>
        <v>F.P.V. AREA ATTREZZATA RACCOLTA RIFIUTI - OO.UU.</v>
      </c>
      <c r="K1129">
        <f>VLOOKUP(E1129,SPESA!$J$7:$AS$1293,36,0)</f>
        <v>0</v>
      </c>
      <c r="L1129" s="130">
        <f t="shared" si="35"/>
        <v>0</v>
      </c>
    </row>
    <row r="1130" spans="1:12" hidden="1">
      <c r="A1130" s="122" t="s">
        <v>1163</v>
      </c>
      <c r="B1130" s="122" t="s">
        <v>1796</v>
      </c>
      <c r="C1130" s="122">
        <v>350260</v>
      </c>
      <c r="D1130" s="122">
        <v>0</v>
      </c>
      <c r="E1130" s="122" t="str">
        <f t="shared" si="34"/>
        <v>350260/0</v>
      </c>
      <c r="F1130" s="122" t="s">
        <v>747</v>
      </c>
      <c r="G1130" s="122">
        <v>200</v>
      </c>
      <c r="H1130" s="122" t="s">
        <v>1241</v>
      </c>
      <c r="I1130" s="122">
        <v>0</v>
      </c>
      <c r="J1130" t="str">
        <f>VLOOKUP(E1130,SPESA!$J$5:$K$1293,2,0)</f>
        <v>ACQUISTO BENI SPECIFICI PARCHI</v>
      </c>
      <c r="K1130">
        <f>VLOOKUP(E1130,SPESA!$J$7:$AS$1293,36,0)</f>
        <v>0</v>
      </c>
      <c r="L1130" s="130">
        <f t="shared" si="35"/>
        <v>0</v>
      </c>
    </row>
    <row r="1131" spans="1:12" hidden="1">
      <c r="A1131" s="122" t="s">
        <v>1163</v>
      </c>
      <c r="B1131" s="122" t="s">
        <v>1784</v>
      </c>
      <c r="C1131" s="122">
        <v>350260</v>
      </c>
      <c r="D1131" s="122">
        <v>71</v>
      </c>
      <c r="E1131" s="122" t="str">
        <f t="shared" si="34"/>
        <v>350260/71</v>
      </c>
      <c r="F1131" s="122" t="s">
        <v>748</v>
      </c>
      <c r="G1131" s="122">
        <v>200</v>
      </c>
      <c r="H1131" s="122" t="s">
        <v>1241</v>
      </c>
      <c r="I1131" s="122">
        <v>0</v>
      </c>
      <c r="J1131" t="str">
        <f>VLOOKUP(E1131,SPESA!$J$5:$K$1293,2,0)</f>
        <v>F.P.V. ACQUISTO BENI SPECIFICI PARCHI</v>
      </c>
      <c r="K1131">
        <f>VLOOKUP(E1131,SPESA!$J$7:$AS$1293,36,0)</f>
        <v>0</v>
      </c>
      <c r="L1131" s="130">
        <f t="shared" si="35"/>
        <v>0</v>
      </c>
    </row>
    <row r="1132" spans="1:12" hidden="1">
      <c r="A1132" s="122" t="s">
        <v>1163</v>
      </c>
      <c r="B1132" s="122" t="s">
        <v>1790</v>
      </c>
      <c r="C1132" s="122">
        <v>350290</v>
      </c>
      <c r="D1132" s="122">
        <v>0</v>
      </c>
      <c r="E1132" s="122" t="str">
        <f t="shared" si="34"/>
        <v>350290/0</v>
      </c>
      <c r="F1132" s="122" t="s">
        <v>749</v>
      </c>
      <c r="G1132" s="122">
        <v>200</v>
      </c>
      <c r="H1132" s="122" t="s">
        <v>1241</v>
      </c>
      <c r="I1132" s="122">
        <v>0</v>
      </c>
      <c r="J1132" t="str">
        <f>VLOOKUP(E1132,SPESA!$J$5:$K$1293,2,0)</f>
        <v>MANUTENZIONE STRAORDINARIA PARCHI - AVANZO AMM.NE</v>
      </c>
      <c r="K1132">
        <f>VLOOKUP(E1132,SPESA!$J$7:$AS$1293,36,0)</f>
        <v>0</v>
      </c>
      <c r="L1132" s="130">
        <f t="shared" si="35"/>
        <v>0</v>
      </c>
    </row>
    <row r="1133" spans="1:12" hidden="1">
      <c r="A1133" s="122" t="s">
        <v>1163</v>
      </c>
      <c r="B1133" s="122" t="s">
        <v>1784</v>
      </c>
      <c r="C1133" s="122">
        <v>350290</v>
      </c>
      <c r="D1133" s="122">
        <v>71</v>
      </c>
      <c r="E1133" s="122" t="str">
        <f t="shared" si="34"/>
        <v>350290/71</v>
      </c>
      <c r="F1133" s="122" t="s">
        <v>750</v>
      </c>
      <c r="G1133" s="122">
        <v>200</v>
      </c>
      <c r="H1133" s="122" t="s">
        <v>1241</v>
      </c>
      <c r="I1133" s="122">
        <v>0</v>
      </c>
      <c r="J1133" t="str">
        <f>VLOOKUP(E1133,SPESA!$J$5:$K$1293,2,0)</f>
        <v>F.P.V. MANUTENZIONE STRAORDINARIA PARCHI - AVANZO AMM.NE</v>
      </c>
      <c r="K1133">
        <f>VLOOKUP(E1133,SPESA!$J$7:$AS$1293,36,0)</f>
        <v>0</v>
      </c>
      <c r="L1133" s="130">
        <f t="shared" si="35"/>
        <v>0</v>
      </c>
    </row>
    <row r="1134" spans="1:12" hidden="1">
      <c r="A1134" s="122" t="s">
        <v>1163</v>
      </c>
      <c r="B1134" s="122" t="s">
        <v>1790</v>
      </c>
      <c r="C1134" s="122">
        <v>350300</v>
      </c>
      <c r="D1134" s="122">
        <v>0</v>
      </c>
      <c r="E1134" s="122" t="str">
        <f t="shared" si="34"/>
        <v>350300/0</v>
      </c>
      <c r="F1134" s="122" t="s">
        <v>751</v>
      </c>
      <c r="G1134" s="122">
        <v>200</v>
      </c>
      <c r="H1134" s="122" t="s">
        <v>1241</v>
      </c>
      <c r="I1134" s="122">
        <v>0</v>
      </c>
      <c r="J1134" t="str">
        <f>VLOOKUP(E1134,SPESA!$J$5:$K$1293,2,0)</f>
        <v>SISTEMAZIONE FONTANILE</v>
      </c>
      <c r="K1134">
        <f>VLOOKUP(E1134,SPESA!$J$7:$AS$1293,36,0)</f>
        <v>0</v>
      </c>
      <c r="L1134" s="130">
        <f t="shared" si="35"/>
        <v>0</v>
      </c>
    </row>
    <row r="1135" spans="1:12" hidden="1">
      <c r="A1135" s="122" t="s">
        <v>1163</v>
      </c>
      <c r="B1135" s="122" t="s">
        <v>1784</v>
      </c>
      <c r="C1135" s="122">
        <v>350300</v>
      </c>
      <c r="D1135" s="122">
        <v>71</v>
      </c>
      <c r="E1135" s="122" t="str">
        <f t="shared" si="34"/>
        <v>350300/71</v>
      </c>
      <c r="F1135" s="122" t="s">
        <v>752</v>
      </c>
      <c r="G1135" s="122">
        <v>200</v>
      </c>
      <c r="H1135" s="122" t="s">
        <v>1241</v>
      </c>
      <c r="I1135" s="122">
        <v>0</v>
      </c>
      <c r="J1135" t="str">
        <f>VLOOKUP(E1135,SPESA!$J$5:$K$1293,2,0)</f>
        <v>F.P.V. SISTEMAZIONE FONTANILE</v>
      </c>
      <c r="K1135">
        <f>VLOOKUP(E1135,SPESA!$J$7:$AS$1293,36,0)</f>
        <v>0</v>
      </c>
      <c r="L1135" s="130">
        <f t="shared" si="35"/>
        <v>0</v>
      </c>
    </row>
    <row r="1136" spans="1:12">
      <c r="A1136" s="122" t="s">
        <v>1163</v>
      </c>
      <c r="B1136" s="122" t="s">
        <v>1876</v>
      </c>
      <c r="C1136" s="122">
        <v>350500</v>
      </c>
      <c r="D1136" s="122">
        <v>0</v>
      </c>
      <c r="E1136" s="122" t="str">
        <f t="shared" si="34"/>
        <v>350500/0</v>
      </c>
      <c r="F1136" s="122" t="s">
        <v>753</v>
      </c>
      <c r="G1136" s="122">
        <v>200</v>
      </c>
      <c r="H1136" s="122" t="s">
        <v>1241</v>
      </c>
      <c r="I1136" s="123">
        <v>2000</v>
      </c>
      <c r="J1136" t="str">
        <f>VLOOKUP(E1136,SPESA!$J$5:$K$1293,2,0)</f>
        <v>MANUTENZIONE STRAORDINARIA VERDE PUBBLICO</v>
      </c>
      <c r="K1136">
        <f>VLOOKUP(E1136,SPESA!$J$7:$AS$1293,36,0)</f>
        <v>2000</v>
      </c>
      <c r="L1136" s="130">
        <f t="shared" si="35"/>
        <v>0</v>
      </c>
    </row>
    <row r="1137" spans="1:12" hidden="1">
      <c r="A1137" s="122" t="s">
        <v>1163</v>
      </c>
      <c r="B1137" s="122" t="s">
        <v>1782</v>
      </c>
      <c r="C1137" s="122">
        <v>350500</v>
      </c>
      <c r="D1137" s="122">
        <v>71</v>
      </c>
      <c r="E1137" s="122" t="str">
        <f t="shared" si="34"/>
        <v>350500/71</v>
      </c>
      <c r="F1137" s="122" t="s">
        <v>754</v>
      </c>
      <c r="G1137" s="122">
        <v>200</v>
      </c>
      <c r="H1137" s="122" t="s">
        <v>1241</v>
      </c>
      <c r="I1137" s="122">
        <v>0</v>
      </c>
      <c r="J1137" t="str">
        <f>VLOOKUP(E1137,SPESA!$J$5:$K$1293,2,0)</f>
        <v>F.P.V. MANUTENZIONE STRAORDINARIA VERDE PUBBLICO</v>
      </c>
      <c r="K1137">
        <f>VLOOKUP(E1137,SPESA!$J$7:$AS$1293,36,0)</f>
        <v>0</v>
      </c>
      <c r="L1137" s="130">
        <f t="shared" si="35"/>
        <v>0</v>
      </c>
    </row>
    <row r="1138" spans="1:12" hidden="1">
      <c r="A1138" s="122" t="s">
        <v>1163</v>
      </c>
      <c r="B1138" s="122" t="s">
        <v>1876</v>
      </c>
      <c r="C1138" s="122">
        <v>350501</v>
      </c>
      <c r="D1138" s="122">
        <v>0</v>
      </c>
      <c r="E1138" s="122" t="str">
        <f t="shared" si="34"/>
        <v>350501/0</v>
      </c>
      <c r="F1138" s="122" t="s">
        <v>755</v>
      </c>
      <c r="G1138" s="122">
        <v>200</v>
      </c>
      <c r="H1138" s="122" t="s">
        <v>1241</v>
      </c>
      <c r="I1138" s="122">
        <v>0</v>
      </c>
      <c r="J1138" t="str">
        <f>VLOOKUP(E1138,SPESA!$J$5:$K$1293,2,0)</f>
        <v>MANUTENZIONE STRAORDINARIA PARCHI (oo.uu.)</v>
      </c>
      <c r="K1138">
        <f>VLOOKUP(E1138,SPESA!$J$7:$AS$1293,36,0)</f>
        <v>0</v>
      </c>
      <c r="L1138" s="130">
        <f t="shared" si="35"/>
        <v>0</v>
      </c>
    </row>
    <row r="1139" spans="1:12" hidden="1">
      <c r="A1139" s="122" t="s">
        <v>1163</v>
      </c>
      <c r="B1139" s="122" t="s">
        <v>1782</v>
      </c>
      <c r="C1139" s="122">
        <v>350501</v>
      </c>
      <c r="D1139" s="122">
        <v>71</v>
      </c>
      <c r="E1139" s="122" t="str">
        <f t="shared" si="34"/>
        <v>350501/71</v>
      </c>
      <c r="F1139" s="122" t="s">
        <v>756</v>
      </c>
      <c r="G1139" s="122">
        <v>200</v>
      </c>
      <c r="H1139" s="122" t="s">
        <v>1241</v>
      </c>
      <c r="I1139" s="122">
        <v>0</v>
      </c>
      <c r="J1139" t="str">
        <f>VLOOKUP(E1139,SPESA!$J$5:$K$1293,2,0)</f>
        <v>F.P.V. MANUTENZIONE STRAORDINARIA PARCHI (oo.uu.)</v>
      </c>
      <c r="K1139">
        <f>VLOOKUP(E1139,SPESA!$J$7:$AS$1293,36,0)</f>
        <v>0</v>
      </c>
      <c r="L1139" s="130">
        <f t="shared" si="35"/>
        <v>0</v>
      </c>
    </row>
    <row r="1140" spans="1:12" hidden="1">
      <c r="A1140" s="122" t="s">
        <v>1163</v>
      </c>
      <c r="B1140" s="122" t="s">
        <v>1877</v>
      </c>
      <c r="C1140" s="122">
        <v>350505</v>
      </c>
      <c r="D1140" s="122">
        <v>0</v>
      </c>
      <c r="E1140" s="122" t="str">
        <f t="shared" si="34"/>
        <v>350505/0</v>
      </c>
      <c r="F1140" s="122" t="s">
        <v>1878</v>
      </c>
      <c r="G1140" s="122">
        <v>200</v>
      </c>
      <c r="H1140" s="122" t="s">
        <v>1241</v>
      </c>
      <c r="I1140" s="122">
        <v>0</v>
      </c>
      <c r="J1140" t="str">
        <f>VLOOKUP(E1140,SPESA!$J$5:$K$1293,2,0)</f>
        <v xml:space="preserve">CONNESSIONE ECOLOGICA OPERE </v>
      </c>
      <c r="K1140">
        <f>VLOOKUP(E1140,SPESA!$J$7:$AS$1293,36,0)</f>
        <v>0</v>
      </c>
      <c r="L1140" s="130">
        <f t="shared" si="35"/>
        <v>0</v>
      </c>
    </row>
    <row r="1141" spans="1:12" hidden="1">
      <c r="A1141" s="122" t="s">
        <v>1163</v>
      </c>
      <c r="B1141" s="122" t="s">
        <v>1859</v>
      </c>
      <c r="C1141" s="122">
        <v>350505</v>
      </c>
      <c r="D1141" s="122">
        <v>71</v>
      </c>
      <c r="E1141" s="122" t="str">
        <f t="shared" si="34"/>
        <v>350505/71</v>
      </c>
      <c r="F1141" s="122" t="s">
        <v>1879</v>
      </c>
      <c r="G1141" s="122">
        <v>200</v>
      </c>
      <c r="H1141" s="122" t="s">
        <v>1241</v>
      </c>
      <c r="I1141" s="122">
        <v>0</v>
      </c>
      <c r="J1141" t="e">
        <f>VLOOKUP(E1141,SPESA!$J$5:$K$1293,2,0)</f>
        <v>#N/A</v>
      </c>
      <c r="L1141" s="130">
        <f t="shared" si="35"/>
        <v>0</v>
      </c>
    </row>
    <row r="1142" spans="1:12" hidden="1">
      <c r="A1142" s="122" t="s">
        <v>1163</v>
      </c>
      <c r="B1142" s="122" t="s">
        <v>1862</v>
      </c>
      <c r="C1142" s="122">
        <v>350510</v>
      </c>
      <c r="D1142" s="122">
        <v>0</v>
      </c>
      <c r="E1142" s="122" t="str">
        <f t="shared" si="34"/>
        <v>350510/0</v>
      </c>
      <c r="F1142" s="122" t="s">
        <v>1880</v>
      </c>
      <c r="G1142" s="122">
        <v>200</v>
      </c>
      <c r="H1142" s="122" t="s">
        <v>1241</v>
      </c>
      <c r="I1142" s="122">
        <v>0</v>
      </c>
      <c r="J1142" t="str">
        <f>VLOOKUP(E1142,SPESA!$J$5:$K$1293,2,0)</f>
        <v xml:space="preserve">CONNESSIONE ECOLOGICA PRESTAZIONI PROFESSIONALI </v>
      </c>
      <c r="K1142">
        <f>VLOOKUP(E1142,SPESA!$J$7:$AS$1293,36,0)</f>
        <v>0</v>
      </c>
      <c r="L1142" s="130">
        <f t="shared" si="35"/>
        <v>0</v>
      </c>
    </row>
    <row r="1143" spans="1:12" hidden="1">
      <c r="A1143" s="122" t="s">
        <v>1163</v>
      </c>
      <c r="B1143" s="122" t="s">
        <v>1859</v>
      </c>
      <c r="C1143" s="122">
        <v>351051</v>
      </c>
      <c r="D1143" s="122">
        <v>71</v>
      </c>
      <c r="E1143" s="122" t="str">
        <f t="shared" si="34"/>
        <v>351051/71</v>
      </c>
      <c r="F1143" s="122" t="s">
        <v>1881</v>
      </c>
      <c r="G1143" s="122">
        <v>200</v>
      </c>
      <c r="H1143" s="122" t="s">
        <v>1241</v>
      </c>
      <c r="I1143" s="122">
        <v>0</v>
      </c>
      <c r="J1143" t="e">
        <f>VLOOKUP(E1143,SPESA!$J$5:$K$1293,2,0)</f>
        <v>#N/A</v>
      </c>
      <c r="L1143" s="130">
        <f t="shared" si="35"/>
        <v>0</v>
      </c>
    </row>
    <row r="1144" spans="1:12" hidden="1">
      <c r="A1144" s="122" t="s">
        <v>1163</v>
      </c>
      <c r="B1144" s="122" t="s">
        <v>1796</v>
      </c>
      <c r="C1144" s="122">
        <v>352500</v>
      </c>
      <c r="D1144" s="122">
        <v>0</v>
      </c>
      <c r="E1144" s="122" t="str">
        <f t="shared" si="34"/>
        <v>352500/0</v>
      </c>
      <c r="F1144" s="122" t="s">
        <v>757</v>
      </c>
      <c r="G1144" s="122">
        <v>200</v>
      </c>
      <c r="H1144" s="122" t="s">
        <v>1241</v>
      </c>
      <c r="I1144" s="122">
        <v>0</v>
      </c>
      <c r="J1144" t="str">
        <f>VLOOKUP(E1144,SPESA!$J$5:$K$1293,2,0)</f>
        <v>ARREDO PARCHI</v>
      </c>
      <c r="K1144">
        <f>VLOOKUP(E1144,SPESA!$J$7:$AS$1293,36,0)</f>
        <v>0</v>
      </c>
      <c r="L1144" s="130">
        <f t="shared" si="35"/>
        <v>0</v>
      </c>
    </row>
    <row r="1145" spans="1:12" hidden="1">
      <c r="A1145" s="122" t="s">
        <v>1163</v>
      </c>
      <c r="B1145" s="122" t="s">
        <v>1784</v>
      </c>
      <c r="C1145" s="122">
        <v>352500</v>
      </c>
      <c r="D1145" s="122">
        <v>71</v>
      </c>
      <c r="E1145" s="122" t="str">
        <f t="shared" si="34"/>
        <v>352500/71</v>
      </c>
      <c r="F1145" s="122" t="s">
        <v>1882</v>
      </c>
      <c r="G1145" s="122">
        <v>200</v>
      </c>
      <c r="H1145" s="122" t="s">
        <v>1241</v>
      </c>
      <c r="I1145" s="122">
        <v>0</v>
      </c>
      <c r="J1145" t="e">
        <f>VLOOKUP(E1145,SPESA!$J$5:$K$1293,2,0)</f>
        <v>#N/A</v>
      </c>
      <c r="L1145" s="130">
        <f t="shared" si="35"/>
        <v>0</v>
      </c>
    </row>
    <row r="1146" spans="1:12" hidden="1">
      <c r="A1146" s="122" t="s">
        <v>1163</v>
      </c>
      <c r="B1146" s="122" t="s">
        <v>1883</v>
      </c>
      <c r="C1146" s="122">
        <v>352501</v>
      </c>
      <c r="D1146" s="122">
        <v>0</v>
      </c>
      <c r="E1146" s="122" t="str">
        <f t="shared" si="34"/>
        <v>352501/0</v>
      </c>
      <c r="F1146" s="122" t="s">
        <v>758</v>
      </c>
      <c r="G1146" s="122">
        <v>200</v>
      </c>
      <c r="H1146" s="122" t="s">
        <v>1241</v>
      </c>
      <c r="I1146" s="122">
        <v>0</v>
      </c>
      <c r="J1146" t="str">
        <f>VLOOKUP(E1146,SPESA!$J$5:$K$1293,2,0)</f>
        <v>ACQUISTO ATTREZZATURE PER GESTIONE DEL VERDE PUBBLICO</v>
      </c>
      <c r="K1146">
        <f>VLOOKUP(E1146,SPESA!$J$7:$AS$1293,36,0)</f>
        <v>0</v>
      </c>
      <c r="L1146" s="130">
        <f t="shared" si="35"/>
        <v>0</v>
      </c>
    </row>
    <row r="1147" spans="1:12" hidden="1">
      <c r="A1147" s="122" t="s">
        <v>1163</v>
      </c>
      <c r="B1147" s="122" t="s">
        <v>1784</v>
      </c>
      <c r="C1147" s="122">
        <v>352501</v>
      </c>
      <c r="D1147" s="122">
        <v>71</v>
      </c>
      <c r="E1147" s="122" t="str">
        <f t="shared" si="34"/>
        <v>352501/71</v>
      </c>
      <c r="F1147" s="122" t="s">
        <v>759</v>
      </c>
      <c r="G1147" s="122">
        <v>200</v>
      </c>
      <c r="H1147" s="122" t="s">
        <v>1241</v>
      </c>
      <c r="I1147" s="122">
        <v>0</v>
      </c>
      <c r="J1147" t="str">
        <f>VLOOKUP(E1147,SPESA!$J$5:$K$1293,2,0)</f>
        <v>F.P.V. ACQUISTO ATTREZZATURE PER GESTIONE DEL VERDE PUBBLICO</v>
      </c>
      <c r="K1147">
        <f>VLOOKUP(E1147,SPESA!$J$7:$AS$1293,36,0)</f>
        <v>0</v>
      </c>
      <c r="L1147" s="130">
        <f t="shared" si="35"/>
        <v>0</v>
      </c>
    </row>
    <row r="1148" spans="1:12" hidden="1">
      <c r="A1148" s="122" t="s">
        <v>1163</v>
      </c>
      <c r="B1148" s="122" t="s">
        <v>1884</v>
      </c>
      <c r="C1148" s="122">
        <v>360000</v>
      </c>
      <c r="D1148" s="122">
        <v>0</v>
      </c>
      <c r="E1148" s="122" t="str">
        <f t="shared" si="34"/>
        <v>360000/0</v>
      </c>
      <c r="F1148" s="122" t="s">
        <v>760</v>
      </c>
      <c r="G1148" s="122">
        <v>400</v>
      </c>
      <c r="H1148" s="122" t="s">
        <v>1220</v>
      </c>
      <c r="I1148" s="122">
        <v>0</v>
      </c>
      <c r="J1148" t="str">
        <f>VLOOKUP(E1148,SPESA!$J$5:$K$1293,2,0)</f>
        <v>ASILO NIDO MANUTENZIONE STRAORDINARIA</v>
      </c>
      <c r="K1148">
        <f>VLOOKUP(E1148,SPESA!$J$7:$AS$1293,36,0)</f>
        <v>0</v>
      </c>
      <c r="L1148" s="130">
        <f t="shared" si="35"/>
        <v>0</v>
      </c>
    </row>
    <row r="1149" spans="1:12" hidden="1">
      <c r="A1149" s="122" t="s">
        <v>1163</v>
      </c>
      <c r="B1149" s="122" t="s">
        <v>1782</v>
      </c>
      <c r="C1149" s="122">
        <v>360000</v>
      </c>
      <c r="D1149" s="122">
        <v>71</v>
      </c>
      <c r="E1149" s="122" t="str">
        <f t="shared" si="34"/>
        <v>360000/71</v>
      </c>
      <c r="F1149" s="122" t="s">
        <v>761</v>
      </c>
      <c r="G1149" s="122">
        <v>400</v>
      </c>
      <c r="H1149" s="122" t="s">
        <v>1220</v>
      </c>
      <c r="I1149" s="122">
        <v>0</v>
      </c>
      <c r="J1149" t="str">
        <f>VLOOKUP(E1149,SPESA!$J$5:$K$1293,2,0)</f>
        <v>F.P.V. ASILO NIDO MANUTENZIONE STRAORDINARIA</v>
      </c>
      <c r="K1149">
        <f>VLOOKUP(E1149,SPESA!$J$7:$AS$1293,36,0)</f>
        <v>0</v>
      </c>
      <c r="L1149" s="130">
        <f t="shared" si="35"/>
        <v>0</v>
      </c>
    </row>
    <row r="1150" spans="1:12" hidden="1">
      <c r="A1150" s="122" t="s">
        <v>1163</v>
      </c>
      <c r="B1150" s="122" t="s">
        <v>1885</v>
      </c>
      <c r="C1150" s="122">
        <v>360500</v>
      </c>
      <c r="D1150" s="122">
        <v>0</v>
      </c>
      <c r="E1150" s="122" t="str">
        <f t="shared" si="34"/>
        <v>360500/0</v>
      </c>
      <c r="F1150" s="122" t="s">
        <v>762</v>
      </c>
      <c r="G1150" s="122">
        <v>400</v>
      </c>
      <c r="H1150" s="122" t="s">
        <v>1220</v>
      </c>
      <c r="I1150" s="122">
        <v>0</v>
      </c>
      <c r="J1150" t="str">
        <f>VLOOKUP(E1150,SPESA!$J$5:$K$1293,2,0)</f>
        <v>ACQUISTO ARREDI PER ASILO NIDO COMUNALE</v>
      </c>
      <c r="K1150">
        <f>VLOOKUP(E1150,SPESA!$J$7:$AS$1293,36,0)</f>
        <v>0</v>
      </c>
      <c r="L1150" s="130">
        <f t="shared" si="35"/>
        <v>0</v>
      </c>
    </row>
    <row r="1151" spans="1:12" hidden="1">
      <c r="A1151" s="122" t="s">
        <v>1163</v>
      </c>
      <c r="B1151" s="122" t="s">
        <v>1782</v>
      </c>
      <c r="C1151" s="122">
        <v>360500</v>
      </c>
      <c r="D1151" s="122">
        <v>71</v>
      </c>
      <c r="E1151" s="122" t="str">
        <f t="shared" si="34"/>
        <v>360500/71</v>
      </c>
      <c r="F1151" s="122" t="s">
        <v>1886</v>
      </c>
      <c r="G1151" s="122">
        <v>400</v>
      </c>
      <c r="H1151" s="122" t="s">
        <v>1220</v>
      </c>
      <c r="I1151" s="122">
        <v>0</v>
      </c>
      <c r="J1151" t="e">
        <f>VLOOKUP(E1151,SPESA!$J$5:$K$1293,2,0)</f>
        <v>#N/A</v>
      </c>
      <c r="L1151" s="130">
        <f t="shared" si="35"/>
        <v>0</v>
      </c>
    </row>
    <row r="1152" spans="1:12" hidden="1">
      <c r="A1152" s="122" t="s">
        <v>1163</v>
      </c>
      <c r="B1152" s="122" t="s">
        <v>1887</v>
      </c>
      <c r="C1152" s="122">
        <v>360600</v>
      </c>
      <c r="D1152" s="122">
        <v>0</v>
      </c>
      <c r="E1152" s="122" t="str">
        <f t="shared" si="34"/>
        <v>360600/0</v>
      </c>
      <c r="F1152" s="122" t="s">
        <v>1888</v>
      </c>
      <c r="G1152" s="122">
        <v>450</v>
      </c>
      <c r="H1152" s="122" t="s">
        <v>1545</v>
      </c>
      <c r="I1152" s="122">
        <v>0</v>
      </c>
      <c r="J1152" t="str">
        <f>VLOOKUP(E1152,SPESA!$J$5:$K$1293,2,0)</f>
        <v xml:space="preserve">ACQUISTO AUTOVETTURE PER SERVIZI SOCIALI </v>
      </c>
      <c r="K1152">
        <f>VLOOKUP(E1152,SPESA!$J$7:$AS$1293,36,0)</f>
        <v>0</v>
      </c>
      <c r="L1152" s="130">
        <f t="shared" si="35"/>
        <v>0</v>
      </c>
    </row>
    <row r="1153" spans="1:12" hidden="1">
      <c r="A1153" s="122" t="s">
        <v>1163</v>
      </c>
      <c r="B1153" s="122" t="s">
        <v>1889</v>
      </c>
      <c r="C1153" s="122">
        <v>360600</v>
      </c>
      <c r="D1153" s="122">
        <v>71</v>
      </c>
      <c r="E1153" s="122" t="str">
        <f t="shared" si="34"/>
        <v>360600/71</v>
      </c>
      <c r="F1153" s="122" t="s">
        <v>1890</v>
      </c>
      <c r="G1153" s="122">
        <v>450</v>
      </c>
      <c r="H1153" s="122" t="s">
        <v>1545</v>
      </c>
      <c r="I1153" s="122">
        <v>0</v>
      </c>
      <c r="J1153" t="e">
        <f>VLOOKUP(E1153,SPESA!$J$5:$K$1293,2,0)</f>
        <v>#N/A</v>
      </c>
      <c r="L1153" s="130">
        <f t="shared" si="35"/>
        <v>0</v>
      </c>
    </row>
    <row r="1154" spans="1:12" hidden="1">
      <c r="A1154" s="122" t="s">
        <v>1163</v>
      </c>
      <c r="B1154" s="122" t="s">
        <v>1891</v>
      </c>
      <c r="C1154" s="122">
        <v>378000</v>
      </c>
      <c r="D1154" s="122">
        <v>0</v>
      </c>
      <c r="E1154" s="122" t="str">
        <f t="shared" si="34"/>
        <v>378000/0</v>
      </c>
      <c r="F1154" s="122" t="s">
        <v>1892</v>
      </c>
      <c r="G1154" s="122">
        <v>200</v>
      </c>
      <c r="H1154" s="122" t="s">
        <v>1241</v>
      </c>
      <c r="I1154" s="122">
        <v>0</v>
      </c>
      <c r="J1154" t="str">
        <f>VLOOKUP(E1154,SPESA!$J$5:$K$1293,2,0)</f>
        <v>COSTRUZIONE  LOCULI</v>
      </c>
      <c r="K1154">
        <f>VLOOKUP(E1154,SPESA!$J$7:$AS$1293,36,0)</f>
        <v>0</v>
      </c>
      <c r="L1154" s="130">
        <f t="shared" si="35"/>
        <v>0</v>
      </c>
    </row>
    <row r="1155" spans="1:12" hidden="1">
      <c r="A1155" s="122" t="s">
        <v>1163</v>
      </c>
      <c r="B1155" s="122" t="s">
        <v>1784</v>
      </c>
      <c r="C1155" s="122">
        <v>378000</v>
      </c>
      <c r="D1155" s="122">
        <v>71</v>
      </c>
      <c r="E1155" s="122" t="str">
        <f t="shared" si="34"/>
        <v>378000/71</v>
      </c>
      <c r="F1155" s="122" t="s">
        <v>1893</v>
      </c>
      <c r="G1155" s="122">
        <v>200</v>
      </c>
      <c r="H1155" s="122" t="s">
        <v>1241</v>
      </c>
      <c r="I1155" s="122">
        <v>0</v>
      </c>
      <c r="J1155" t="str">
        <f>VLOOKUP(E1155,SPESA!$J$5:$K$1293,2,0)</f>
        <v>F.P.V. COSTRUZIONE  LOCULI</v>
      </c>
      <c r="K1155">
        <f>VLOOKUP(E1155,SPESA!$J$7:$AS$1293,36,0)</f>
        <v>0</v>
      </c>
      <c r="L1155" s="130">
        <f t="shared" si="35"/>
        <v>0</v>
      </c>
    </row>
    <row r="1156" spans="1:12">
      <c r="A1156" s="122" t="s">
        <v>1163</v>
      </c>
      <c r="B1156" s="122" t="s">
        <v>1891</v>
      </c>
      <c r="C1156" s="122">
        <v>378002</v>
      </c>
      <c r="D1156" s="122">
        <v>0</v>
      </c>
      <c r="E1156" s="122" t="str">
        <f t="shared" ref="E1156:E1188" si="36">CONCATENATE(C1156,"/",D1156)</f>
        <v>378002/0</v>
      </c>
      <c r="F1156" s="122" t="s">
        <v>763</v>
      </c>
      <c r="G1156" s="122">
        <v>200</v>
      </c>
      <c r="H1156" s="122" t="s">
        <v>1241</v>
      </c>
      <c r="I1156" s="123">
        <v>4514</v>
      </c>
      <c r="J1156" t="str">
        <f>VLOOKUP(E1156,SPESA!$J$5:$K$1293,2,0)</f>
        <v>MANUTENZIONE STRAORDINARIA CIMITERO</v>
      </c>
      <c r="K1156">
        <f>VLOOKUP(E1156,SPESA!$J$7:$AS$1293,36,0)</f>
        <v>4514</v>
      </c>
      <c r="L1156" s="130">
        <f t="shared" si="35"/>
        <v>0</v>
      </c>
    </row>
    <row r="1157" spans="1:12" hidden="1">
      <c r="A1157" s="122" t="s">
        <v>1163</v>
      </c>
      <c r="B1157" s="122" t="s">
        <v>1784</v>
      </c>
      <c r="C1157" s="122">
        <v>378002</v>
      </c>
      <c r="D1157" s="122">
        <v>71</v>
      </c>
      <c r="E1157" s="122" t="str">
        <f t="shared" si="36"/>
        <v>378002/71</v>
      </c>
      <c r="F1157" s="122" t="s">
        <v>764</v>
      </c>
      <c r="G1157" s="122">
        <v>200</v>
      </c>
      <c r="H1157" s="122" t="s">
        <v>1241</v>
      </c>
      <c r="I1157" s="122">
        <v>0</v>
      </c>
      <c r="J1157" t="str">
        <f>VLOOKUP(E1157,SPESA!$J$5:$K$1293,2,0)</f>
        <v>F.P.V. MANUTENZIONE STRAORDINARIA CIMITERO</v>
      </c>
      <c r="K1157">
        <f>VLOOKUP(E1157,SPESA!$J$7:$AS$1293,36,0)</f>
        <v>0</v>
      </c>
      <c r="L1157" s="130">
        <f t="shared" si="35"/>
        <v>0</v>
      </c>
    </row>
    <row r="1158" spans="1:12" hidden="1">
      <c r="A1158" s="122" t="s">
        <v>1163</v>
      </c>
      <c r="B1158" s="122" t="s">
        <v>1891</v>
      </c>
      <c r="C1158" s="122">
        <v>378100</v>
      </c>
      <c r="D1158" s="122">
        <v>0</v>
      </c>
      <c r="E1158" s="122" t="str">
        <f t="shared" si="36"/>
        <v>378100/0</v>
      </c>
      <c r="F1158" s="122" t="s">
        <v>765</v>
      </c>
      <c r="G1158" s="122">
        <v>200</v>
      </c>
      <c r="H1158" s="122" t="s">
        <v>1241</v>
      </c>
      <c r="I1158" s="122">
        <v>0</v>
      </c>
      <c r="J1158" t="str">
        <f>VLOOKUP(E1158,SPESA!$J$5:$K$1293,2,0)</f>
        <v>ATTREZZATURE CIMITERO (terreni pip)</v>
      </c>
      <c r="K1158">
        <f>VLOOKUP(E1158,SPESA!$J$7:$AS$1293,36,0)</f>
        <v>0</v>
      </c>
      <c r="L1158" s="130">
        <f t="shared" si="35"/>
        <v>0</v>
      </c>
    </row>
    <row r="1159" spans="1:12" hidden="1">
      <c r="A1159" s="122" t="s">
        <v>1163</v>
      </c>
      <c r="B1159" s="122" t="s">
        <v>1784</v>
      </c>
      <c r="C1159" s="122">
        <v>378100</v>
      </c>
      <c r="D1159" s="122">
        <v>71</v>
      </c>
      <c r="E1159" s="122" t="str">
        <f t="shared" si="36"/>
        <v>378100/71</v>
      </c>
      <c r="F1159" s="122" t="s">
        <v>766</v>
      </c>
      <c r="G1159" s="122">
        <v>200</v>
      </c>
      <c r="H1159" s="122" t="s">
        <v>1241</v>
      </c>
      <c r="I1159" s="122">
        <v>0</v>
      </c>
      <c r="J1159" t="str">
        <f>VLOOKUP(E1159,SPESA!$J$5:$K$1293,2,0)</f>
        <v>F.P.V. ATTREZZATURE CIMITERO (terreni pip)</v>
      </c>
      <c r="K1159">
        <f>VLOOKUP(E1159,SPESA!$J$7:$AS$1293,36,0)</f>
        <v>0</v>
      </c>
      <c r="L1159" s="130">
        <f t="shared" ref="L1159:L1189" si="37">+I1159-K1159</f>
        <v>0</v>
      </c>
    </row>
    <row r="1160" spans="1:12" hidden="1">
      <c r="A1160" s="122" t="s">
        <v>1163</v>
      </c>
      <c r="B1160" s="122" t="s">
        <v>1894</v>
      </c>
      <c r="C1160" s="122">
        <v>379000</v>
      </c>
      <c r="D1160" s="122">
        <v>0</v>
      </c>
      <c r="E1160" s="122" t="str">
        <f t="shared" si="36"/>
        <v>379000/0</v>
      </c>
      <c r="F1160" s="122" t="s">
        <v>767</v>
      </c>
      <c r="G1160" s="122">
        <v>450</v>
      </c>
      <c r="H1160" s="122" t="s">
        <v>1545</v>
      </c>
      <c r="I1160" s="122">
        <v>0</v>
      </c>
      <c r="J1160" t="str">
        <f>VLOOKUP(E1160,SPESA!$J$5:$K$1293,2,0)</f>
        <v>ACQUISTO AUTOMEZZO SERVIZI SOCIALI</v>
      </c>
      <c r="K1160">
        <f>VLOOKUP(E1160,SPESA!$J$7:$AS$1293,36,0)</f>
        <v>0</v>
      </c>
      <c r="L1160" s="130">
        <f t="shared" si="37"/>
        <v>0</v>
      </c>
    </row>
    <row r="1161" spans="1:12" hidden="1">
      <c r="A1161" s="122" t="s">
        <v>1163</v>
      </c>
      <c r="B1161" s="122" t="s">
        <v>1895</v>
      </c>
      <c r="C1161" s="122">
        <v>379000</v>
      </c>
      <c r="D1161" s="122">
        <v>71</v>
      </c>
      <c r="E1161" s="122" t="str">
        <f t="shared" si="36"/>
        <v>379000/71</v>
      </c>
      <c r="F1161" s="122" t="s">
        <v>768</v>
      </c>
      <c r="G1161" s="122">
        <v>450</v>
      </c>
      <c r="H1161" s="122" t="s">
        <v>1545</v>
      </c>
      <c r="I1161" s="122">
        <v>0</v>
      </c>
      <c r="J1161" t="str">
        <f>VLOOKUP(E1161,SPESA!$J$5:$K$1293,2,0)</f>
        <v>F.P.V. ACQUISTO AUTOMEZZO SERVIZI SOCIALI</v>
      </c>
      <c r="K1161">
        <f>VLOOKUP(E1161,SPESA!$J$7:$AS$1293,36,0)</f>
        <v>0</v>
      </c>
      <c r="L1161" s="130">
        <f t="shared" si="37"/>
        <v>0</v>
      </c>
    </row>
    <row r="1162" spans="1:12" hidden="1">
      <c r="A1162" s="122" t="s">
        <v>1163</v>
      </c>
      <c r="B1162" s="122" t="s">
        <v>1896</v>
      </c>
      <c r="C1162" s="122">
        <v>380000</v>
      </c>
      <c r="D1162" s="122">
        <v>0</v>
      </c>
      <c r="E1162" s="122" t="str">
        <f t="shared" si="36"/>
        <v>380000/0</v>
      </c>
      <c r="F1162" s="122" t="s">
        <v>1897</v>
      </c>
      <c r="G1162" s="122">
        <v>350</v>
      </c>
      <c r="H1162" s="122" t="s">
        <v>1178</v>
      </c>
      <c r="I1162" s="122">
        <v>0</v>
      </c>
      <c r="J1162" t="str">
        <f>VLOOKUP(E1162,SPESA!$J$5:$K$1293,2,0)</f>
        <v>ACQUISIZIONE PARTECIPAZIONE GESEM SRL DI ARESE</v>
      </c>
      <c r="K1162">
        <f>VLOOKUP(E1162,SPESA!$J$7:$AS$1293,36,0)</f>
        <v>0</v>
      </c>
      <c r="L1162" s="130">
        <f t="shared" si="37"/>
        <v>0</v>
      </c>
    </row>
    <row r="1163" spans="1:12" hidden="1">
      <c r="A1163" s="122" t="s">
        <v>1163</v>
      </c>
      <c r="B1163" s="122" t="s">
        <v>1898</v>
      </c>
      <c r="C1163" s="122">
        <v>380100</v>
      </c>
      <c r="D1163" s="122">
        <v>0</v>
      </c>
      <c r="E1163" s="122" t="str">
        <f t="shared" si="36"/>
        <v>380100/0</v>
      </c>
      <c r="F1163" s="122" t="s">
        <v>1899</v>
      </c>
      <c r="G1163" s="122">
        <v>350</v>
      </c>
      <c r="H1163" s="122" t="s">
        <v>1178</v>
      </c>
      <c r="I1163" s="122">
        <v>0</v>
      </c>
      <c r="J1163" t="str">
        <f>VLOOKUP(E1163,SPESA!$J$5:$K$1293,2,0)</f>
        <v xml:space="preserve">VERSAMENTI A DEPOSITI BANCARI </v>
      </c>
      <c r="K1163">
        <f>VLOOKUP(E1163,SPESA!$J$7:$AS$1293,36,0)</f>
        <v>0</v>
      </c>
      <c r="L1163" s="130">
        <f t="shared" si="37"/>
        <v>0</v>
      </c>
    </row>
    <row r="1164" spans="1:12">
      <c r="A1164" s="122" t="s">
        <v>1163</v>
      </c>
      <c r="B1164" s="122" t="s">
        <v>1900</v>
      </c>
      <c r="C1164" s="122">
        <v>448400</v>
      </c>
      <c r="D1164" s="122">
        <v>0</v>
      </c>
      <c r="E1164" s="122" t="str">
        <f t="shared" si="36"/>
        <v>448400/0</v>
      </c>
      <c r="F1164" s="122" t="s">
        <v>769</v>
      </c>
      <c r="G1164" s="122">
        <v>350</v>
      </c>
      <c r="H1164" s="122" t="s">
        <v>1178</v>
      </c>
      <c r="I1164" s="123">
        <v>292608.8</v>
      </c>
      <c r="J1164" t="str">
        <f>VLOOKUP(E1164,SPESA!$J$5:$K$1293,2,0)</f>
        <v>QUOTA DI CAPITALE AMMORTAMENTO MUTUI INVESTIMENTI</v>
      </c>
      <c r="K1164">
        <f>VLOOKUP(E1164,SPESA!$J$7:$AS$1293,36,0)</f>
        <v>292608.8</v>
      </c>
      <c r="L1164" s="130">
        <f t="shared" si="37"/>
        <v>0</v>
      </c>
    </row>
    <row r="1165" spans="1:12">
      <c r="A1165" s="122" t="s">
        <v>1163</v>
      </c>
      <c r="B1165" s="122" t="s">
        <v>1901</v>
      </c>
      <c r="C1165" s="122">
        <v>448402</v>
      </c>
      <c r="D1165" s="122">
        <v>0</v>
      </c>
      <c r="E1165" s="122" t="str">
        <f t="shared" si="36"/>
        <v>448402/0</v>
      </c>
      <c r="F1165" s="122" t="s">
        <v>770</v>
      </c>
      <c r="G1165" s="122">
        <v>350</v>
      </c>
      <c r="H1165" s="122" t="s">
        <v>1178</v>
      </c>
      <c r="I1165" s="123">
        <v>38135.879999999997</v>
      </c>
      <c r="J1165" t="str">
        <f>VLOOKUP(E1165,SPESA!$J$5:$K$1293,2,0)</f>
        <v>QUOTA DI CAPITALE AMMORTAMENTO MUTUI ALTRI SOGGETTI</v>
      </c>
      <c r="K1165">
        <f>VLOOKUP(E1165,SPESA!$J$7:$AS$1293,36,0)</f>
        <v>38135.879999999997</v>
      </c>
      <c r="L1165" s="130">
        <f t="shared" si="37"/>
        <v>0</v>
      </c>
    </row>
    <row r="1166" spans="1:12" hidden="1">
      <c r="A1166" s="122" t="s">
        <v>1163</v>
      </c>
      <c r="B1166" s="122" t="s">
        <v>1902</v>
      </c>
      <c r="C1166" s="122">
        <v>448403</v>
      </c>
      <c r="D1166" s="122">
        <v>0</v>
      </c>
      <c r="E1166" s="122" t="str">
        <f t="shared" si="36"/>
        <v>448403/0</v>
      </c>
      <c r="F1166" s="122" t="s">
        <v>771</v>
      </c>
      <c r="G1166" s="122">
        <v>350</v>
      </c>
      <c r="H1166" s="122" t="s">
        <v>1178</v>
      </c>
      <c r="I1166" s="122">
        <v>0</v>
      </c>
      <c r="J1166" t="str">
        <f>VLOOKUP(E1166,SPESA!$J$5:$K$1293,2,0)</f>
        <v>RIMBORSO AGEVOLATO MUTUI CASSA DD.PP.</v>
      </c>
      <c r="K1166">
        <f>VLOOKUP(E1166,SPESA!$J$7:$AS$1293,36,0)</f>
        <v>0</v>
      </c>
      <c r="L1166" s="130">
        <f t="shared" si="37"/>
        <v>0</v>
      </c>
    </row>
    <row r="1167" spans="1:12" hidden="1">
      <c r="A1167" s="122" t="s">
        <v>1163</v>
      </c>
      <c r="B1167" s="122" t="s">
        <v>1903</v>
      </c>
      <c r="C1167" s="122">
        <v>448500</v>
      </c>
      <c r="D1167" s="122">
        <v>0</v>
      </c>
      <c r="E1167" s="122" t="str">
        <f t="shared" si="36"/>
        <v>448500/0</v>
      </c>
      <c r="F1167" s="122" t="s">
        <v>772</v>
      </c>
      <c r="G1167" s="122">
        <v>350</v>
      </c>
      <c r="H1167" s="122" t="s">
        <v>1178</v>
      </c>
      <c r="I1167" s="122">
        <v>0</v>
      </c>
      <c r="J1167" t="str">
        <f>VLOOKUP(E1167,SPESA!$J$5:$K$1293,2,0)</f>
        <v>RIMBORSO QUOTA CAPITALE CONTRIBUTO FRISL</v>
      </c>
      <c r="K1167">
        <f>VLOOKUP(E1167,SPESA!$J$7:$AS$1293,36,0)</f>
        <v>0</v>
      </c>
      <c r="L1167" s="130">
        <f t="shared" si="37"/>
        <v>0</v>
      </c>
    </row>
    <row r="1168" spans="1:12">
      <c r="A1168" s="122" t="s">
        <v>1163</v>
      </c>
      <c r="B1168" s="122" t="s">
        <v>1904</v>
      </c>
      <c r="C1168" s="122">
        <v>448600</v>
      </c>
      <c r="D1168" s="122">
        <v>0</v>
      </c>
      <c r="E1168" s="122" t="str">
        <f t="shared" si="36"/>
        <v>448600/0</v>
      </c>
      <c r="F1168" s="122" t="s">
        <v>773</v>
      </c>
      <c r="G1168" s="122">
        <v>350</v>
      </c>
      <c r="H1168" s="122" t="s">
        <v>1178</v>
      </c>
      <c r="I1168" s="123">
        <v>102750</v>
      </c>
      <c r="J1168" t="str">
        <f>VLOOKUP(E1168,SPESA!$J$5:$K$1293,2,0)</f>
        <v>RIMBORSO QUOTA CAPITALE B.O.C.</v>
      </c>
      <c r="K1168">
        <f>VLOOKUP(E1168,SPESA!$J$7:$AS$1293,36,0)</f>
        <v>102750</v>
      </c>
      <c r="L1168" s="130">
        <f t="shared" si="37"/>
        <v>0</v>
      </c>
    </row>
    <row r="1169" spans="1:12">
      <c r="A1169" s="122" t="s">
        <v>1163</v>
      </c>
      <c r="B1169" s="122" t="s">
        <v>1905</v>
      </c>
      <c r="C1169" s="122">
        <v>500100</v>
      </c>
      <c r="D1169" s="122">
        <v>0</v>
      </c>
      <c r="E1169" s="122" t="str">
        <f t="shared" si="36"/>
        <v>500100/0</v>
      </c>
      <c r="F1169" s="122" t="s">
        <v>774</v>
      </c>
      <c r="G1169" s="122">
        <v>351</v>
      </c>
      <c r="H1169" s="122" t="s">
        <v>1170</v>
      </c>
      <c r="I1169" s="123">
        <v>68041.13</v>
      </c>
      <c r="J1169" t="str">
        <f>VLOOKUP(E1169,SPESA!$J$5:$K$1293,2,0)</f>
        <v>CONTRIBUTI CPDEL</v>
      </c>
      <c r="K1169">
        <f>VLOOKUP(E1169,SPESA!$J$7:$AS$1293,36,0)</f>
        <v>68041.13</v>
      </c>
      <c r="L1169" s="130">
        <f t="shared" si="37"/>
        <v>0</v>
      </c>
    </row>
    <row r="1170" spans="1:12">
      <c r="A1170" s="122" t="s">
        <v>1163</v>
      </c>
      <c r="B1170" s="122" t="s">
        <v>1905</v>
      </c>
      <c r="C1170" s="122">
        <v>500101</v>
      </c>
      <c r="D1170" s="122">
        <v>0</v>
      </c>
      <c r="E1170" s="122" t="str">
        <f t="shared" si="36"/>
        <v>500101/0</v>
      </c>
      <c r="F1170" s="122" t="s">
        <v>775</v>
      </c>
      <c r="G1170" s="122">
        <v>351</v>
      </c>
      <c r="H1170" s="122" t="s">
        <v>1170</v>
      </c>
      <c r="I1170" s="123">
        <v>10005.24</v>
      </c>
      <c r="J1170" t="str">
        <f>VLOOKUP(E1170,SPESA!$J$5:$K$1293,2,0)</f>
        <v>CONTRIBUTI INADEL</v>
      </c>
      <c r="K1170">
        <f>VLOOKUP(E1170,SPESA!$J$7:$AS$1293,36,0)</f>
        <v>10005.24</v>
      </c>
      <c r="L1170" s="130">
        <f t="shared" si="37"/>
        <v>0</v>
      </c>
    </row>
    <row r="1171" spans="1:12" hidden="1">
      <c r="A1171" s="122" t="s">
        <v>1163</v>
      </c>
      <c r="B1171" s="122" t="s">
        <v>1905</v>
      </c>
      <c r="C1171" s="122">
        <v>500102</v>
      </c>
      <c r="D1171" s="122">
        <v>0</v>
      </c>
      <c r="E1171" s="122" t="str">
        <f t="shared" si="36"/>
        <v>500102/0</v>
      </c>
      <c r="F1171" s="122" t="s">
        <v>776</v>
      </c>
      <c r="G1171" s="122">
        <v>351</v>
      </c>
      <c r="H1171" s="122" t="s">
        <v>1170</v>
      </c>
      <c r="I1171" s="122">
        <v>0</v>
      </c>
      <c r="J1171" t="str">
        <f>VLOOKUP(E1171,SPESA!$J$5:$K$1293,2,0)</f>
        <v>CONTRIBUTI DIPENDENTI SSN</v>
      </c>
      <c r="K1171">
        <f>VLOOKUP(E1171,SPESA!$J$7:$AS$1293,36,0)</f>
        <v>0</v>
      </c>
      <c r="L1171" s="130">
        <f t="shared" si="37"/>
        <v>0</v>
      </c>
    </row>
    <row r="1172" spans="1:12" hidden="1">
      <c r="A1172" s="122" t="s">
        <v>1163</v>
      </c>
      <c r="B1172" s="122" t="s">
        <v>1906</v>
      </c>
      <c r="C1172" s="122">
        <v>500103</v>
      </c>
      <c r="D1172" s="122">
        <v>0</v>
      </c>
      <c r="E1172" s="122" t="str">
        <f t="shared" si="36"/>
        <v>500103/0</v>
      </c>
      <c r="F1172" s="122" t="s">
        <v>777</v>
      </c>
      <c r="G1172" s="122">
        <v>351</v>
      </c>
      <c r="H1172" s="122" t="s">
        <v>1170</v>
      </c>
      <c r="I1172" s="122">
        <v>0</v>
      </c>
      <c r="J1172" t="str">
        <f>VLOOKUP(E1172,SPESA!$J$5:$K$1293,2,0)</f>
        <v>CONTRIBUTI SSN LAVORATORI AUTONOMI</v>
      </c>
      <c r="K1172">
        <f>VLOOKUP(E1172,SPESA!$J$7:$AS$1293,36,0)</f>
        <v>0</v>
      </c>
      <c r="L1172" s="130">
        <f t="shared" si="37"/>
        <v>0</v>
      </c>
    </row>
    <row r="1173" spans="1:12">
      <c r="A1173" s="122" t="s">
        <v>1163</v>
      </c>
      <c r="B1173" s="122" t="s">
        <v>1907</v>
      </c>
      <c r="C1173" s="122">
        <v>500200</v>
      </c>
      <c r="D1173" s="122">
        <v>0</v>
      </c>
      <c r="E1173" s="122" t="str">
        <f t="shared" si="36"/>
        <v>500200/0</v>
      </c>
      <c r="F1173" s="122" t="s">
        <v>778</v>
      </c>
      <c r="G1173" s="122">
        <v>351</v>
      </c>
      <c r="H1173" s="122" t="s">
        <v>1170</v>
      </c>
      <c r="I1173" s="123">
        <v>155597.49</v>
      </c>
      <c r="J1173" t="str">
        <f>VLOOKUP(E1173,SPESA!$J$5:$K$1293,2,0)</f>
        <v>RITENUTE ERARIALI DIPENDENTI</v>
      </c>
      <c r="K1173">
        <f>VLOOKUP(E1173,SPESA!$J$7:$AS$1293,36,0)</f>
        <v>155597.49</v>
      </c>
      <c r="L1173" s="130">
        <f t="shared" si="37"/>
        <v>0</v>
      </c>
    </row>
    <row r="1174" spans="1:12">
      <c r="A1174" s="122" t="s">
        <v>1163</v>
      </c>
      <c r="B1174" s="122" t="s">
        <v>1908</v>
      </c>
      <c r="C1174" s="122">
        <v>500201</v>
      </c>
      <c r="D1174" s="122">
        <v>0</v>
      </c>
      <c r="E1174" s="122" t="str">
        <f t="shared" si="36"/>
        <v>500201/0</v>
      </c>
      <c r="F1174" s="122" t="s">
        <v>779</v>
      </c>
      <c r="G1174" s="122">
        <v>351</v>
      </c>
      <c r="H1174" s="122" t="s">
        <v>1170</v>
      </c>
      <c r="I1174" s="123">
        <v>22738.560000000001</v>
      </c>
      <c r="J1174" t="str">
        <f>VLOOKUP(E1174,SPESA!$J$5:$K$1293,2,0)</f>
        <v>RITENUTE ERARIALI LAVORATORI AUTONOMI</v>
      </c>
      <c r="K1174">
        <f>VLOOKUP(E1174,SPESA!$J$7:$AS$1293,36,0)</f>
        <v>22738.560000000001</v>
      </c>
      <c r="L1174" s="130">
        <f t="shared" si="37"/>
        <v>0</v>
      </c>
    </row>
    <row r="1175" spans="1:12">
      <c r="A1175" s="122" t="s">
        <v>1163</v>
      </c>
      <c r="B1175" s="122" t="s">
        <v>1909</v>
      </c>
      <c r="C1175" s="122">
        <v>500300</v>
      </c>
      <c r="D1175" s="122">
        <v>0</v>
      </c>
      <c r="E1175" s="122" t="str">
        <f t="shared" si="36"/>
        <v>500300/0</v>
      </c>
      <c r="F1175" s="122" t="s">
        <v>780</v>
      </c>
      <c r="G1175" s="122">
        <v>351</v>
      </c>
      <c r="H1175" s="122" t="s">
        <v>1170</v>
      </c>
      <c r="I1175" s="123">
        <v>1733.7</v>
      </c>
      <c r="J1175" t="str">
        <f>VLOOKUP(E1175,SPESA!$J$5:$K$1293,2,0)</f>
        <v>QUOTE SINDACALI DIPENDENTI</v>
      </c>
      <c r="K1175">
        <f>VLOOKUP(E1175,SPESA!$J$7:$AS$1293,36,0)</f>
        <v>1733.7</v>
      </c>
      <c r="L1175" s="130">
        <f t="shared" si="37"/>
        <v>0</v>
      </c>
    </row>
    <row r="1176" spans="1:12" hidden="1">
      <c r="A1176" s="122" t="s">
        <v>1163</v>
      </c>
      <c r="B1176" s="122" t="s">
        <v>1910</v>
      </c>
      <c r="C1176" s="122">
        <v>500301</v>
      </c>
      <c r="D1176" s="122">
        <v>0</v>
      </c>
      <c r="E1176" s="122" t="str">
        <f t="shared" si="36"/>
        <v>500301/0</v>
      </c>
      <c r="F1176" s="122" t="s">
        <v>781</v>
      </c>
      <c r="G1176" s="122">
        <v>351</v>
      </c>
      <c r="H1176" s="122" t="s">
        <v>1170</v>
      </c>
      <c r="I1176" s="122">
        <v>0</v>
      </c>
      <c r="J1176" t="str">
        <f>VLOOKUP(E1176,SPESA!$J$5:$K$1293,2,0)</f>
        <v>SOVVENZIONI MINISTERO</v>
      </c>
      <c r="K1176">
        <f>VLOOKUP(E1176,SPESA!$J$7:$AS$1293,36,0)</f>
        <v>0</v>
      </c>
      <c r="L1176" s="130">
        <f t="shared" si="37"/>
        <v>0</v>
      </c>
    </row>
    <row r="1177" spans="1:12" hidden="1">
      <c r="A1177" s="122" t="s">
        <v>1163</v>
      </c>
      <c r="B1177" s="122" t="s">
        <v>1905</v>
      </c>
      <c r="C1177" s="122">
        <v>500302</v>
      </c>
      <c r="D1177" s="122">
        <v>0</v>
      </c>
      <c r="E1177" s="122" t="str">
        <f t="shared" si="36"/>
        <v>500302/0</v>
      </c>
      <c r="F1177" s="122" t="s">
        <v>782</v>
      </c>
      <c r="G1177" s="122">
        <v>351</v>
      </c>
      <c r="H1177" s="122" t="s">
        <v>1170</v>
      </c>
      <c r="I1177" s="122">
        <v>0</v>
      </c>
      <c r="J1177" t="str">
        <f>VLOOKUP(E1177,SPESA!$J$5:$K$1293,2,0)</f>
        <v>RITENUTE AGO</v>
      </c>
      <c r="K1177">
        <f>VLOOKUP(E1177,SPESA!$J$7:$AS$1293,36,0)</f>
        <v>0</v>
      </c>
      <c r="L1177" s="130">
        <f t="shared" si="37"/>
        <v>0</v>
      </c>
    </row>
    <row r="1178" spans="1:12">
      <c r="A1178" s="122" t="s">
        <v>1163</v>
      </c>
      <c r="B1178" s="122" t="s">
        <v>1909</v>
      </c>
      <c r="C1178" s="122">
        <v>500303</v>
      </c>
      <c r="D1178" s="122">
        <v>0</v>
      </c>
      <c r="E1178" s="122" t="str">
        <f t="shared" si="36"/>
        <v>500303/0</v>
      </c>
      <c r="F1178" s="122" t="s">
        <v>783</v>
      </c>
      <c r="G1178" s="122">
        <v>351</v>
      </c>
      <c r="H1178" s="122" t="s">
        <v>1170</v>
      </c>
      <c r="I1178" s="123">
        <v>7092</v>
      </c>
      <c r="J1178" t="str">
        <f>VLOOKUP(E1178,SPESA!$J$5:$K$1293,2,0)</f>
        <v>ALTRE RITENUTE PERSONALE</v>
      </c>
      <c r="K1178">
        <f>VLOOKUP(E1178,SPESA!$J$7:$AS$1293,36,0)</f>
        <v>7092</v>
      </c>
      <c r="L1178" s="130">
        <f t="shared" si="37"/>
        <v>0</v>
      </c>
    </row>
    <row r="1179" spans="1:12" hidden="1">
      <c r="A1179" s="122" t="s">
        <v>1163</v>
      </c>
      <c r="B1179" s="122" t="s">
        <v>1911</v>
      </c>
      <c r="C1179" s="122">
        <v>500310</v>
      </c>
      <c r="D1179" s="122">
        <v>0</v>
      </c>
      <c r="E1179" s="122" t="str">
        <f t="shared" si="36"/>
        <v>500310/0</v>
      </c>
      <c r="F1179" s="122" t="s">
        <v>1912</v>
      </c>
      <c r="G1179" s="122">
        <v>350</v>
      </c>
      <c r="H1179" s="122" t="s">
        <v>1178</v>
      </c>
      <c r="I1179" s="122">
        <v>0</v>
      </c>
      <c r="J1179" t="str">
        <f>VLOOKUP(E1179,SPESA!$J$5:$K$1293,2,0)</f>
        <v xml:space="preserve">UTILIZZO INCASSI VINCOLATI ART. 195 TUEL </v>
      </c>
      <c r="K1179">
        <f>VLOOKUP(E1179,SPESA!$J$7:$AS$1293,36,0)</f>
        <v>0</v>
      </c>
      <c r="L1179" s="130">
        <f t="shared" si="37"/>
        <v>0</v>
      </c>
    </row>
    <row r="1180" spans="1:12" hidden="1">
      <c r="A1180" s="122" t="s">
        <v>1163</v>
      </c>
      <c r="B1180" s="122" t="s">
        <v>1913</v>
      </c>
      <c r="C1180" s="122">
        <v>500315</v>
      </c>
      <c r="D1180" s="122">
        <v>0</v>
      </c>
      <c r="E1180" s="122" t="str">
        <f t="shared" si="36"/>
        <v>500315/0</v>
      </c>
      <c r="F1180" s="122" t="s">
        <v>1914</v>
      </c>
      <c r="G1180" s="122">
        <v>350</v>
      </c>
      <c r="H1180" s="122" t="s">
        <v>1178</v>
      </c>
      <c r="I1180" s="122">
        <v>0</v>
      </c>
      <c r="J1180" t="str">
        <f>VLOOKUP(E1180,SPESA!$J$5:$K$1293,2,0)</f>
        <v xml:space="preserve">DESTINAZIONE INCASSI LIBERI AL REINTEGRO INCASSI VINCOLATI ART. 195 TUEL </v>
      </c>
      <c r="K1180">
        <f>VLOOKUP(E1180,SPESA!$J$7:$AS$1293,36,0)</f>
        <v>0</v>
      </c>
      <c r="L1180" s="130">
        <f t="shared" si="37"/>
        <v>0</v>
      </c>
    </row>
    <row r="1181" spans="1:12">
      <c r="A1181" s="122" t="s">
        <v>1163</v>
      </c>
      <c r="B1181" s="122" t="s">
        <v>1915</v>
      </c>
      <c r="C1181" s="122">
        <v>500320</v>
      </c>
      <c r="D1181" s="122">
        <v>0</v>
      </c>
      <c r="E1181" s="122" t="str">
        <f t="shared" si="36"/>
        <v>500320/0</v>
      </c>
      <c r="F1181" s="122" t="s">
        <v>1916</v>
      </c>
      <c r="G1181" s="122">
        <v>350</v>
      </c>
      <c r="H1181" s="122" t="s">
        <v>1178</v>
      </c>
      <c r="I1181" s="123">
        <v>516566.54</v>
      </c>
      <c r="J1181" t="str">
        <f>VLOOKUP(E1181,SPESA!$J$5:$K$1293,2,0)</f>
        <v xml:space="preserve">ALTRE SPESE SCISSIONE PAGAMENTI SPLIT PAYMENT IVA </v>
      </c>
      <c r="K1181">
        <f>VLOOKUP(E1181,SPESA!$J$7:$AS$1293,36,0)</f>
        <v>516566.54</v>
      </c>
      <c r="L1181" s="130">
        <f t="shared" si="37"/>
        <v>0</v>
      </c>
    </row>
    <row r="1182" spans="1:12">
      <c r="A1182" s="122" t="s">
        <v>1163</v>
      </c>
      <c r="B1182" s="122" t="s">
        <v>1917</v>
      </c>
      <c r="C1182" s="122">
        <v>500400</v>
      </c>
      <c r="D1182" s="122">
        <v>0</v>
      </c>
      <c r="E1182" s="122" t="str">
        <f t="shared" si="36"/>
        <v>500400/0</v>
      </c>
      <c r="F1182" s="122" t="s">
        <v>784</v>
      </c>
      <c r="G1182" s="122">
        <v>350</v>
      </c>
      <c r="H1182" s="122" t="s">
        <v>1178</v>
      </c>
      <c r="I1182" s="123">
        <v>1310</v>
      </c>
      <c r="J1182" t="str">
        <f>VLOOKUP(E1182,SPESA!$J$5:$K$1293,2,0)</f>
        <v>DEPOSITI CAUZIONALI</v>
      </c>
      <c r="K1182">
        <f>VLOOKUP(E1182,SPESA!$J$7:$AS$1293,36,0)</f>
        <v>1310</v>
      </c>
      <c r="L1182" s="130">
        <f t="shared" si="37"/>
        <v>0</v>
      </c>
    </row>
    <row r="1183" spans="1:12">
      <c r="A1183" s="122" t="s">
        <v>1163</v>
      </c>
      <c r="B1183" s="122" t="s">
        <v>1918</v>
      </c>
      <c r="C1183" s="122">
        <v>500500</v>
      </c>
      <c r="D1183" s="122">
        <v>0</v>
      </c>
      <c r="E1183" s="122" t="str">
        <f t="shared" si="36"/>
        <v>500500/0</v>
      </c>
      <c r="F1183" s="122" t="s">
        <v>785</v>
      </c>
      <c r="G1183" s="122">
        <v>350</v>
      </c>
      <c r="H1183" s="122" t="s">
        <v>1178</v>
      </c>
      <c r="I1183" s="123">
        <v>730913.93</v>
      </c>
      <c r="J1183" t="str">
        <f>VLOOKUP(E1183,SPESA!$J$5:$K$1293,2,0)</f>
        <v>SPESE SERVIZI CONTO TERZI</v>
      </c>
      <c r="K1183">
        <f>VLOOKUP(E1183,SPESA!$J$7:$AS$1293,36,0)</f>
        <v>730913.93</v>
      </c>
      <c r="L1183" s="130">
        <f t="shared" si="37"/>
        <v>0</v>
      </c>
    </row>
    <row r="1184" spans="1:12" hidden="1">
      <c r="A1184" s="122" t="s">
        <v>1163</v>
      </c>
      <c r="B1184" s="122" t="s">
        <v>1919</v>
      </c>
      <c r="C1184" s="122">
        <v>500501</v>
      </c>
      <c r="D1184" s="122">
        <v>0</v>
      </c>
      <c r="E1184" s="122" t="str">
        <f t="shared" si="36"/>
        <v>500501/0</v>
      </c>
      <c r="F1184" s="122" t="s">
        <v>786</v>
      </c>
      <c r="G1184" s="122">
        <v>357</v>
      </c>
      <c r="H1184" s="122" t="s">
        <v>1167</v>
      </c>
      <c r="I1184" s="122">
        <v>0</v>
      </c>
      <c r="J1184" t="str">
        <f>VLOOKUP(E1184,SPESA!$J$5:$K$1293,2,0)</f>
        <v>CONSULTAZIONE ELETTORALE</v>
      </c>
      <c r="K1184">
        <f>VLOOKUP(E1184,SPESA!$J$7:$AS$1293,36,0)</f>
        <v>0</v>
      </c>
      <c r="L1184" s="130">
        <f t="shared" si="37"/>
        <v>0</v>
      </c>
    </row>
    <row r="1185" spans="1:12">
      <c r="A1185" s="122" t="s">
        <v>1163</v>
      </c>
      <c r="B1185" s="122" t="s">
        <v>1920</v>
      </c>
      <c r="C1185" s="122">
        <v>500505</v>
      </c>
      <c r="D1185" s="122">
        <v>0</v>
      </c>
      <c r="E1185" s="122" t="str">
        <f t="shared" si="36"/>
        <v>500505/0</v>
      </c>
      <c r="F1185" s="122" t="s">
        <v>1921</v>
      </c>
      <c r="G1185" s="122">
        <v>353</v>
      </c>
      <c r="H1185" s="122" t="s">
        <v>1292</v>
      </c>
      <c r="I1185" s="123">
        <v>45660.3</v>
      </c>
      <c r="J1185" t="str">
        <f>VLOOKUP(E1185,SPESA!$J$5:$K$1293,2,0)</f>
        <v>VERSAMENTO IMPOSTE INDIRETTE</v>
      </c>
      <c r="K1185">
        <f>VLOOKUP(E1185,SPESA!$J$7:$AS$1293,36,0)</f>
        <v>45660.3</v>
      </c>
      <c r="L1185" s="130">
        <f t="shared" si="37"/>
        <v>0</v>
      </c>
    </row>
    <row r="1186" spans="1:12">
      <c r="A1186" s="122" t="s">
        <v>1163</v>
      </c>
      <c r="B1186" s="122" t="s">
        <v>1922</v>
      </c>
      <c r="C1186" s="122">
        <v>500600</v>
      </c>
      <c r="D1186" s="122">
        <v>0</v>
      </c>
      <c r="E1186" s="122" t="str">
        <f t="shared" si="36"/>
        <v>500600/0</v>
      </c>
      <c r="F1186" s="122" t="s">
        <v>787</v>
      </c>
      <c r="G1186" s="122">
        <v>351</v>
      </c>
      <c r="H1186" s="122" t="s">
        <v>1170</v>
      </c>
      <c r="I1186" s="123">
        <v>9519.25</v>
      </c>
      <c r="J1186" t="str">
        <f>VLOOKUP(E1186,SPESA!$J$5:$K$1293,2,0)</f>
        <v>SPESE ECONOMALI</v>
      </c>
      <c r="K1186">
        <f>VLOOKUP(E1186,SPESA!$J$7:$AS$1293,36,0)</f>
        <v>9519.25</v>
      </c>
      <c r="L1186" s="130">
        <f t="shared" si="37"/>
        <v>0</v>
      </c>
    </row>
    <row r="1187" spans="1:12" hidden="1">
      <c r="A1187" s="122" t="s">
        <v>1163</v>
      </c>
      <c r="B1187" s="122" t="s">
        <v>1923</v>
      </c>
      <c r="C1187" s="122">
        <v>500700</v>
      </c>
      <c r="D1187" s="122">
        <v>0</v>
      </c>
      <c r="E1187" s="122" t="str">
        <f t="shared" si="36"/>
        <v>500700/0</v>
      </c>
      <c r="F1187" s="122" t="s">
        <v>788</v>
      </c>
      <c r="G1187" s="122">
        <v>350</v>
      </c>
      <c r="H1187" s="122" t="s">
        <v>1178</v>
      </c>
      <c r="I1187" s="122">
        <v>0</v>
      </c>
      <c r="J1187" t="str">
        <f>VLOOKUP(E1187,SPESA!$J$5:$K$1293,2,0)</f>
        <v>RESTITUZIONE DI DEPOSITI PER SPESE CONTRATTUALI</v>
      </c>
      <c r="K1187">
        <f>VLOOKUP(E1187,SPESA!$J$7:$AS$1293,36,0)</f>
        <v>0</v>
      </c>
      <c r="L1187" s="130">
        <f t="shared" si="37"/>
        <v>0</v>
      </c>
    </row>
    <row r="1188" spans="1:12">
      <c r="A1188" s="128" t="s">
        <v>1163</v>
      </c>
      <c r="B1188" s="128" t="s">
        <v>1924</v>
      </c>
      <c r="C1188" s="128">
        <v>500750</v>
      </c>
      <c r="D1188" s="128">
        <v>0</v>
      </c>
      <c r="E1188" s="128" t="str">
        <f t="shared" si="36"/>
        <v>500750/0</v>
      </c>
      <c r="F1188" s="128" t="s">
        <v>1925</v>
      </c>
      <c r="G1188" s="128">
        <v>357</v>
      </c>
      <c r="H1188" s="128" t="s">
        <v>1167</v>
      </c>
      <c r="I1188" s="129">
        <v>13247.31</v>
      </c>
      <c r="J1188" t="str">
        <f>VLOOKUP(E1188,SPESA!$J$5:$K$1293,2,0)</f>
        <v>ALTRE USCITE PER CONTO TERZI CARTA IDENTITA' ELETTRONICA (CIE)</v>
      </c>
      <c r="K1188">
        <f>VLOOKUP(E1188,SPESA!$J$7:$AS$1293,36,0)</f>
        <v>13247.31</v>
      </c>
      <c r="L1188" s="130">
        <f t="shared" si="37"/>
        <v>0</v>
      </c>
    </row>
    <row r="1189" spans="1:12">
      <c r="G1189" t="s">
        <v>1926</v>
      </c>
      <c r="I1189" s="124">
        <f>SUM(I3:I1188)</f>
        <v>9189958.7899999991</v>
      </c>
      <c r="L1189" s="130">
        <f t="shared" si="37"/>
        <v>9189958.7899999991</v>
      </c>
    </row>
    <row r="1190" spans="1:12">
      <c r="G1190" t="s">
        <v>1927</v>
      </c>
      <c r="I1190" s="124">
        <v>707264.73</v>
      </c>
    </row>
    <row r="1191" spans="1:12">
      <c r="G1191" t="s">
        <v>1928</v>
      </c>
      <c r="I1191" s="124">
        <v>66582.34</v>
      </c>
    </row>
    <row r="1192" spans="1:12">
      <c r="G1192" s="125" t="s">
        <v>1926</v>
      </c>
      <c r="I1192" s="124">
        <v>9963805.8599999994</v>
      </c>
    </row>
  </sheetData>
  <autoFilter ref="A2:K1192">
    <filterColumn colId="8">
      <filters>
        <filter val="1.000,00"/>
        <filter val="1.033,00"/>
        <filter val="1.046,41"/>
        <filter val="1.100,00"/>
        <filter val="1.106,25"/>
        <filter val="1.120,00"/>
        <filter val="1.140,00"/>
        <filter val="1.171,20"/>
        <filter val="1.185,99"/>
        <filter val="1.200,00"/>
        <filter val="1.213,00"/>
        <filter val="1.235,00"/>
        <filter val="1.263.783,46"/>
        <filter val="1.278,00"/>
        <filter val="1.290,00"/>
        <filter val="1.310,00"/>
        <filter val="1.330,00"/>
        <filter val="1.347,80"/>
        <filter val="1.350,00"/>
        <filter val="1.370,96"/>
        <filter val="1.391,52"/>
        <filter val="1.396,03"/>
        <filter val="1.422,59"/>
        <filter val="1.444,98"/>
        <filter val="1.500,00"/>
        <filter val="1.520,00"/>
        <filter val="1.570,00"/>
        <filter val="1.615,00"/>
        <filter val="1.642,00"/>
        <filter val="1.660,00"/>
        <filter val="1.717,67"/>
        <filter val="1.733,70"/>
        <filter val="1.750,00"/>
        <filter val="1.761,84"/>
        <filter val="1.772,00"/>
        <filter val="1.775,21"/>
        <filter val="1.800,00"/>
        <filter val="1.810,00"/>
        <filter val="1.900,00"/>
        <filter val="1.910,61"/>
        <filter val="1.968,96"/>
        <filter val="10.000,00"/>
        <filter val="10.005,24"/>
        <filter val="10.511,87"/>
        <filter val="102.750,00"/>
        <filter val="105.000,00"/>
        <filter val="11.000,00"/>
        <filter val="11.100,00"/>
        <filter val="11.256,95"/>
        <filter val="11.379,87"/>
        <filter val="11.429,29"/>
        <filter val="11.635,21"/>
        <filter val="11.721,45"/>
        <filter val="11.880,56"/>
        <filter val="110.000,00"/>
        <filter val="112.388,03"/>
        <filter val="118.081,27"/>
        <filter val="12"/>
        <filter val="12.250,00"/>
        <filter val="12.559,80"/>
        <filter val="12.578,81"/>
        <filter val="13.247,31"/>
        <filter val="13.490,23"/>
        <filter val="13.681,41"/>
        <filter val="134.178,18"/>
        <filter val="14.100,00"/>
        <filter val="14.335,00"/>
        <filter val="14.400,00"/>
        <filter val="14.450,00"/>
        <filter val="14.500,00"/>
        <filter val="14.640,00"/>
        <filter val="142"/>
        <filter val="146.573,64"/>
        <filter val="15.181,99"/>
        <filter val="15.258,99"/>
        <filter val="153,72"/>
        <filter val="155.597,49"/>
        <filter val="16.055,00"/>
        <filter val="16.078,86"/>
        <filter val="17.134,07"/>
        <filter val="178.085,26"/>
        <filter val="19.000,00"/>
        <filter val="19.739,33"/>
        <filter val="19.982,77"/>
        <filter val="2.000,00"/>
        <filter val="2.010,06"/>
        <filter val="2.021,72"/>
        <filter val="2.090,00"/>
        <filter val="2.100,00"/>
        <filter val="2.113,29"/>
        <filter val="2.161,66"/>
        <filter val="2.185,00"/>
        <filter val="2.200,00"/>
        <filter val="2.220,00"/>
        <filter val="2.250,00"/>
        <filter val="2.265,41"/>
        <filter val="2.277,71"/>
        <filter val="2.280,00"/>
        <filter val="2.375,00"/>
        <filter val="2.400,00"/>
        <filter val="2.425,75"/>
        <filter val="2.464,40"/>
        <filter val="2.500,00"/>
        <filter val="2.522,50"/>
        <filter val="2.600,00"/>
        <filter val="2.647,40"/>
        <filter val="2.666,00"/>
        <filter val="2.719,12"/>
        <filter val="2.747,35"/>
        <filter val="2.790,00"/>
        <filter val="2.814,49"/>
        <filter val="2.822,00"/>
        <filter val="2.850,00"/>
        <filter val="2.900,00"/>
        <filter val="2.920,00"/>
        <filter val="2.931,97"/>
        <filter val="2.945,00"/>
        <filter val="20.000,00"/>
        <filter val="20.665,00"/>
        <filter val="20.889,32"/>
        <filter val="200"/>
        <filter val="21.000,00"/>
        <filter val="21.046,62"/>
        <filter val="21.185,21"/>
        <filter val="22.738,56"/>
        <filter val="22.750,00"/>
        <filter val="227"/>
        <filter val="23.500,00"/>
        <filter val="24.000,00"/>
        <filter val="240.500,00"/>
        <filter val="25.000,00"/>
        <filter val="250"/>
        <filter val="267"/>
        <filter val="27.049,07"/>
        <filter val="27.500,00"/>
        <filter val="27.738,83"/>
        <filter val="27.867,91"/>
        <filter val="28.500,00"/>
        <filter val="28.674,00"/>
        <filter val="289,3"/>
        <filter val="29.000,00"/>
        <filter val="29.544,99"/>
        <filter val="292.608,80"/>
        <filter val="299,97"/>
        <filter val="3.000,00"/>
        <filter val="3.040,00"/>
        <filter val="3.074,26"/>
        <filter val="3.186,39"/>
        <filter val="3.192,94"/>
        <filter val="3.194,00"/>
        <filter val="3.280,00"/>
        <filter val="3.500,00"/>
        <filter val="3.506,00"/>
        <filter val="3.510,90"/>
        <filter val="3.611,80"/>
        <filter val="3.650,00"/>
        <filter val="3.664,83"/>
        <filter val="3.690,96"/>
        <filter val="3.691,00"/>
        <filter val="3.730,00"/>
        <filter val="3.754,37"/>
        <filter val="3.800,00"/>
        <filter val="3.984,87"/>
        <filter val="30.000,00"/>
        <filter val="300"/>
        <filter val="300,18"/>
        <filter val="301,38"/>
        <filter val="31.883,26"/>
        <filter val="31.900,00"/>
        <filter val="32.631,46"/>
        <filter val="332,74"/>
        <filter val="34.790,00"/>
        <filter val="340.040,83"/>
        <filter val="343,49"/>
        <filter val="35.000,00"/>
        <filter val="350"/>
        <filter val="36.556,00"/>
        <filter val="36.732,50"/>
        <filter val="36.850,00"/>
        <filter val="364,78"/>
        <filter val="376"/>
        <filter val="38.135,88"/>
        <filter val="380"/>
        <filter val="4.000,00"/>
        <filter val="4.004,00"/>
        <filter val="4.041,04"/>
        <filter val="4.135,00"/>
        <filter val="4.148,00"/>
        <filter val="4.360,98"/>
        <filter val="4.370,00"/>
        <filter val="4.391,90"/>
        <filter val="4.498,00"/>
        <filter val="4.500,00"/>
        <filter val="4.504,88"/>
        <filter val="4.514,00"/>
        <filter val="4.560,00"/>
        <filter val="4.750,00"/>
        <filter val="4.776,00"/>
        <filter val="4.920,85"/>
        <filter val="4.940,00"/>
        <filter val="4.949,00"/>
        <filter val="4.992,00"/>
        <filter val="405,91"/>
        <filter val="407,02"/>
        <filter val="41.500,00"/>
        <filter val="415,53"/>
        <filter val="43.658,61"/>
        <filter val="432,68"/>
        <filter val="436,8"/>
        <filter val="445,97"/>
        <filter val="45.640,89"/>
        <filter val="45.660,30"/>
        <filter val="45.999,92"/>
        <filter val="450"/>
        <filter val="46.816,00"/>
        <filter val="48.000,00"/>
        <filter val="49.900,00"/>
        <filter val="492,26"/>
        <filter val="5.000,00"/>
        <filter val="5.043,35"/>
        <filter val="5.127,30"/>
        <filter val="5.415,00"/>
        <filter val="5.490,00"/>
        <filter val="5.499,00"/>
        <filter val="5.531,25"/>
        <filter val="5.700,00"/>
        <filter val="5.795,00"/>
        <filter val="5.998,44"/>
        <filter val="500"/>
        <filter val="51.200,93"/>
        <filter val="516.566,54"/>
        <filter val="53.055,51"/>
        <filter val="53.500,00"/>
        <filter val="56.388,00"/>
        <filter val="57,05"/>
        <filter val="58.336,00"/>
        <filter val="59,71"/>
        <filter val="6.000,00"/>
        <filter val="6.140,75"/>
        <filter val="6.365,00"/>
        <filter val="6.370,10"/>
        <filter val="6.500,00"/>
        <filter val="6.724,81"/>
        <filter val="6.921,40"/>
        <filter val="6.952,53"/>
        <filter val="6.998,74"/>
        <filter val="60.000,00"/>
        <filter val="600"/>
        <filter val="65.812,00"/>
        <filter val="65.911,80"/>
        <filter val="650"/>
        <filter val="66.082,65"/>
        <filter val="66.582,34 €"/>
        <filter val="665"/>
        <filter val="669,21"/>
        <filter val="671"/>
        <filter val="68.041,13"/>
        <filter val="7.000,00"/>
        <filter val="7.012,99"/>
        <filter val="7.092,00"/>
        <filter val="7.300,00"/>
        <filter val="7.436,60"/>
        <filter val="7.473,21"/>
        <filter val="7.541,65"/>
        <filter val="7.962,00"/>
        <filter val="7.999,30"/>
        <filter val="70.000,00"/>
        <filter val="70.098,00"/>
        <filter val="700"/>
        <filter val="707.264,73 €"/>
        <filter val="72.665,00"/>
        <filter val="73"/>
        <filter val="730.913,93"/>
        <filter val="738.248,50"/>
        <filter val="74.913,99"/>
        <filter val="749,68"/>
        <filter val="760"/>
        <filter val="78"/>
        <filter val="78.000,00"/>
        <filter val="8.000,00"/>
        <filter val="8.140,52"/>
        <filter val="8.216,00"/>
        <filter val="8.362,48"/>
        <filter val="8.470,00"/>
        <filter val="8.540,00"/>
        <filter val="8.596,28"/>
        <filter val="8.614,00"/>
        <filter val="8.840,10"/>
        <filter val="8.906,00"/>
        <filter val="80.376,56"/>
        <filter val="800"/>
        <filter val="81,6"/>
        <filter val="845,9"/>
        <filter val="850"/>
        <filter val="864"/>
        <filter val="878,4"/>
        <filter val="885"/>
        <filter val="9.045,00"/>
        <filter val="9.189.958,79 €"/>
        <filter val="9.328,32"/>
        <filter val="9.500,00"/>
        <filter val="9.519,25"/>
        <filter val="9.963.805,86 €"/>
        <filter val="90.979,00"/>
        <filter val="905"/>
        <filter val="910"/>
        <filter val="919,3"/>
        <filter val="93.709,00"/>
        <filter val="949,82"/>
        <filter val="95.287,64"/>
        <filter val="950"/>
        <filter val="961,77"/>
        <filter val="976"/>
        <filter val="990,97"/>
        <filter val="998,28"/>
      </filters>
    </filterColumn>
  </autoFilter>
  <pageMargins left="0.21" right="0.18" top="0.74803149606299213" bottom="0.74803149606299213" header="0.31496062992125984" footer="0.31496062992125984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J1207"/>
  <sheetViews>
    <sheetView workbookViewId="0">
      <selection activeCell="C412" sqref="C412:F412"/>
    </sheetView>
  </sheetViews>
  <sheetFormatPr defaultRowHeight="15"/>
  <cols>
    <col min="6" max="6" width="63" customWidth="1"/>
    <col min="8" max="8" width="14.7109375" customWidth="1"/>
    <col min="9" max="9" width="15.5703125" bestFit="1" customWidth="1"/>
  </cols>
  <sheetData>
    <row r="1" spans="1:10">
      <c r="A1" s="118" t="s">
        <v>1155</v>
      </c>
      <c r="B1" s="118" t="s">
        <v>1156</v>
      </c>
      <c r="C1" s="119">
        <v>0.40527777777777779</v>
      </c>
    </row>
    <row r="2" spans="1:10">
      <c r="A2" s="120" t="s">
        <v>1157</v>
      </c>
      <c r="B2" s="120" t="s">
        <v>1158</v>
      </c>
      <c r="C2" s="120" t="s">
        <v>923</v>
      </c>
      <c r="D2" s="120" t="s">
        <v>0</v>
      </c>
      <c r="E2" s="120" t="s">
        <v>1159</v>
      </c>
      <c r="F2" s="120" t="s">
        <v>1</v>
      </c>
      <c r="G2" s="120" t="s">
        <v>1160</v>
      </c>
      <c r="H2" s="120" t="s">
        <v>1161</v>
      </c>
      <c r="I2" s="121" t="s">
        <v>1162</v>
      </c>
      <c r="J2" s="121" t="s">
        <v>1929</v>
      </c>
    </row>
    <row r="3" spans="1:10" hidden="1">
      <c r="A3" s="122" t="s">
        <v>1163</v>
      </c>
      <c r="B3" s="122" t="s">
        <v>1164</v>
      </c>
      <c r="C3" s="122">
        <v>1</v>
      </c>
      <c r="D3" s="122">
        <v>0</v>
      </c>
      <c r="E3" s="122" t="str">
        <f>CONCATENATE(C3,"/",D3)</f>
        <v>1/0</v>
      </c>
      <c r="F3" s="122" t="s">
        <v>1165</v>
      </c>
      <c r="G3" s="122">
        <v>0</v>
      </c>
      <c r="H3" s="122"/>
      <c r="I3" s="122">
        <v>0</v>
      </c>
      <c r="J3" t="e">
        <f>VLOOKUP(E3,SPESA!$J$5:$K$1293,2,0)</f>
        <v>#N/A</v>
      </c>
    </row>
    <row r="4" spans="1:10" hidden="1">
      <c r="A4" s="122" t="s">
        <v>1163</v>
      </c>
      <c r="B4" s="122" t="s">
        <v>1166</v>
      </c>
      <c r="C4" s="122">
        <v>800</v>
      </c>
      <c r="D4" s="122">
        <v>0</v>
      </c>
      <c r="E4" s="122" t="str">
        <f t="shared" ref="E4:E67" si="0">CONCATENATE(C4,"/",D4)</f>
        <v>800/0</v>
      </c>
      <c r="F4" s="122" t="s">
        <v>13</v>
      </c>
      <c r="G4" s="122">
        <v>763</v>
      </c>
      <c r="H4" s="122" t="s">
        <v>1938</v>
      </c>
      <c r="I4" s="122">
        <v>0</v>
      </c>
      <c r="J4" t="str">
        <f>VLOOKUP(E4,SPESA!$J$5:$K$1293,2,0)</f>
        <v>SPESE DI RAPPRESENTANZA: ACQUISTO BENI</v>
      </c>
    </row>
    <row r="5" spans="1:10" hidden="1">
      <c r="A5" s="122" t="s">
        <v>1163</v>
      </c>
      <c r="B5" s="122" t="s">
        <v>1179</v>
      </c>
      <c r="C5" s="122">
        <v>800</v>
      </c>
      <c r="D5" s="122">
        <v>71</v>
      </c>
      <c r="E5" s="122" t="str">
        <f t="shared" si="0"/>
        <v>800/71</v>
      </c>
      <c r="F5" s="122" t="s">
        <v>14</v>
      </c>
      <c r="G5" s="122">
        <v>763</v>
      </c>
      <c r="H5" s="122" t="s">
        <v>1938</v>
      </c>
      <c r="I5" s="122">
        <v>0</v>
      </c>
      <c r="J5" t="str">
        <f>VLOOKUP(E5,SPESA!$J$5:$K$1293,2,0)</f>
        <v>F.P.V. SPESE DI RAPPRESENTANZA: ACQUISTO BENI</v>
      </c>
    </row>
    <row r="6" spans="1:10" hidden="1">
      <c r="A6" s="122" t="s">
        <v>1163</v>
      </c>
      <c r="B6" s="122" t="s">
        <v>1169</v>
      </c>
      <c r="C6" s="122">
        <v>1400</v>
      </c>
      <c r="D6" s="122">
        <v>1</v>
      </c>
      <c r="E6" s="122" t="str">
        <f t="shared" si="0"/>
        <v>1400/1</v>
      </c>
      <c r="F6" s="122" t="s">
        <v>15</v>
      </c>
      <c r="G6" s="122">
        <v>767</v>
      </c>
      <c r="H6" s="122" t="s">
        <v>1939</v>
      </c>
      <c r="I6" s="123">
        <v>53055.51</v>
      </c>
      <c r="J6" t="str">
        <f>VLOOKUP(E6,SPESA!$J$5:$K$1293,2,0)</f>
        <v>INDENNITA' DI CARICA AL SINDACO E AGLI ASSESSORI COMUNALI</v>
      </c>
    </row>
    <row r="7" spans="1:10" hidden="1">
      <c r="A7" s="122" t="s">
        <v>1163</v>
      </c>
      <c r="B7" s="122" t="s">
        <v>1169</v>
      </c>
      <c r="C7" s="122">
        <v>1400</v>
      </c>
      <c r="D7" s="122">
        <v>2</v>
      </c>
      <c r="E7" s="122" t="str">
        <f t="shared" si="0"/>
        <v>1400/2</v>
      </c>
      <c r="F7" s="122" t="s">
        <v>16</v>
      </c>
      <c r="G7" s="122">
        <v>767</v>
      </c>
      <c r="H7" s="122" t="s">
        <v>1939</v>
      </c>
      <c r="I7" s="123">
        <v>1500</v>
      </c>
      <c r="J7" t="str">
        <f>VLOOKUP(E7,SPESA!$J$5:$K$1293,2,0)</f>
        <v>INDENNITA' DI PRESENZA PER CONSIGLI E COMMISSIONI COMUNALI DIVERSE</v>
      </c>
    </row>
    <row r="8" spans="1:10" hidden="1">
      <c r="A8" s="122" t="s">
        <v>1163</v>
      </c>
      <c r="B8" s="122" t="s">
        <v>1171</v>
      </c>
      <c r="C8" s="122">
        <v>1400</v>
      </c>
      <c r="D8" s="122">
        <v>3</v>
      </c>
      <c r="E8" s="122" t="str">
        <f t="shared" si="0"/>
        <v>1400/3</v>
      </c>
      <c r="F8" s="122" t="s">
        <v>1172</v>
      </c>
      <c r="G8" s="122">
        <v>767</v>
      </c>
      <c r="H8" s="122" t="s">
        <v>1939</v>
      </c>
      <c r="I8" s="122">
        <v>0</v>
      </c>
      <c r="J8" t="str">
        <f>VLOOKUP(E8,SPESA!$J$5:$K$1293,2,0)</f>
        <v>INDENNITA' DI MISSIONE E RIMBORSO SPESE ORGANI POLITICO-AMMI NISTRATIVI</v>
      </c>
    </row>
    <row r="9" spans="1:10" hidden="1">
      <c r="A9" s="122" t="s">
        <v>1163</v>
      </c>
      <c r="B9" s="122" t="s">
        <v>1173</v>
      </c>
      <c r="C9" s="122">
        <v>1400</v>
      </c>
      <c r="D9" s="122">
        <v>4</v>
      </c>
      <c r="E9" s="122" t="str">
        <f t="shared" si="0"/>
        <v>1400/4</v>
      </c>
      <c r="F9" s="122" t="s">
        <v>18</v>
      </c>
      <c r="G9" s="122">
        <v>767</v>
      </c>
      <c r="H9" s="122" t="s">
        <v>1939</v>
      </c>
      <c r="I9" s="123">
        <v>5000</v>
      </c>
      <c r="J9" t="str">
        <f>VLOOKUP(E9,SPESA!$J$5:$K$1293,2,0)</f>
        <v>ONERI PER PERMESSI RETRIBUITI ORGANI POLITICO-AMMINISTRATIVI</v>
      </c>
    </row>
    <row r="10" spans="1:10" hidden="1">
      <c r="A10" s="122" t="s">
        <v>1163</v>
      </c>
      <c r="B10" s="122" t="s">
        <v>1174</v>
      </c>
      <c r="C10" s="122">
        <v>1400</v>
      </c>
      <c r="D10" s="122">
        <v>7</v>
      </c>
      <c r="E10" s="122" t="str">
        <f t="shared" si="0"/>
        <v>1400/7</v>
      </c>
      <c r="F10" s="122" t="s">
        <v>19</v>
      </c>
      <c r="G10" s="122">
        <v>764</v>
      </c>
      <c r="H10" s="122" t="s">
        <v>1940</v>
      </c>
      <c r="I10" s="122">
        <v>0</v>
      </c>
      <c r="J10" t="str">
        <f>VLOOKUP(E10,SPESA!$J$5:$K$1293,2,0)</f>
        <v>SPESE DI ASSICURAZIONE PER ORGANI POLITICO-AMMINISTRATIVI</v>
      </c>
    </row>
    <row r="11" spans="1:10" hidden="1">
      <c r="A11" s="122" t="s">
        <v>1163</v>
      </c>
      <c r="B11" s="122" t="s">
        <v>1179</v>
      </c>
      <c r="C11" s="122">
        <v>1400</v>
      </c>
      <c r="D11" s="122">
        <v>51</v>
      </c>
      <c r="E11" s="122" t="str">
        <f t="shared" si="0"/>
        <v>1400/51</v>
      </c>
      <c r="F11" s="122" t="s">
        <v>20</v>
      </c>
      <c r="G11" s="122">
        <v>762</v>
      </c>
      <c r="H11" s="122" t="s">
        <v>1941</v>
      </c>
      <c r="I11" s="122">
        <v>0</v>
      </c>
      <c r="J11" t="str">
        <f>VLOOKUP(E11,SPESA!$J$5:$K$1293,2,0)</f>
        <v>F.P.V. INDENNITA' DI CARICA AL SINDACO E AGLI ASSESSORI COMUNALI</v>
      </c>
    </row>
    <row r="12" spans="1:10" hidden="1">
      <c r="A12" s="122" t="s">
        <v>1163</v>
      </c>
      <c r="B12" s="122" t="s">
        <v>1179</v>
      </c>
      <c r="C12" s="122">
        <v>1400</v>
      </c>
      <c r="D12" s="122">
        <v>52</v>
      </c>
      <c r="E12" s="122" t="str">
        <f t="shared" si="0"/>
        <v>1400/52</v>
      </c>
      <c r="F12" s="122" t="s">
        <v>21</v>
      </c>
      <c r="G12" s="122">
        <v>762</v>
      </c>
      <c r="H12" s="122" t="s">
        <v>1941</v>
      </c>
      <c r="I12" s="122">
        <v>0</v>
      </c>
      <c r="J12" t="str">
        <f>VLOOKUP(E12,SPESA!$J$5:$K$1293,2,0)</f>
        <v>F.P.V. INDENNITA' DI PRESENZA PER CONSIGLI E COMMISSIONI COMUNALI DIVERSE</v>
      </c>
    </row>
    <row r="13" spans="1:10" hidden="1">
      <c r="A13" s="122" t="s">
        <v>1163</v>
      </c>
      <c r="B13" s="122" t="s">
        <v>1179</v>
      </c>
      <c r="C13" s="122">
        <v>1400</v>
      </c>
      <c r="D13" s="122">
        <v>53</v>
      </c>
      <c r="E13" s="122" t="str">
        <f t="shared" si="0"/>
        <v>1400/53</v>
      </c>
      <c r="F13" s="122" t="s">
        <v>1176</v>
      </c>
      <c r="G13" s="122">
        <v>762</v>
      </c>
      <c r="H13" s="122" t="s">
        <v>1941</v>
      </c>
      <c r="I13" s="122">
        <v>0</v>
      </c>
      <c r="J13" t="str">
        <f>VLOOKUP(E13,SPESA!$J$5:$K$1293,2,0)</f>
        <v>F.P.V. INDENNITA' DI MISSIONE E RIMBORSO SPESE ORGANI POLITICO-AMMI NISTRATIVI</v>
      </c>
    </row>
    <row r="14" spans="1:10" hidden="1">
      <c r="A14" s="122" t="s">
        <v>1163</v>
      </c>
      <c r="B14" s="122" t="s">
        <v>1179</v>
      </c>
      <c r="C14" s="122">
        <v>1400</v>
      </c>
      <c r="D14" s="122">
        <v>54</v>
      </c>
      <c r="E14" s="122" t="str">
        <f t="shared" si="0"/>
        <v>1400/54</v>
      </c>
      <c r="F14" s="122" t="s">
        <v>23</v>
      </c>
      <c r="G14" s="122">
        <v>762</v>
      </c>
      <c r="H14" s="122" t="s">
        <v>1941</v>
      </c>
      <c r="I14" s="122">
        <v>0</v>
      </c>
      <c r="J14" t="str">
        <f>VLOOKUP(E14,SPESA!$J$5:$K$1293,2,0)</f>
        <v>F.P.V. ONERI PER PERMESSI RETRIBUITI ORGANI POLITICO-AMMINISTRATIVI</v>
      </c>
    </row>
    <row r="15" spans="1:10" hidden="1">
      <c r="A15" s="122" t="s">
        <v>1163</v>
      </c>
      <c r="B15" s="122" t="s">
        <v>1179</v>
      </c>
      <c r="C15" s="122">
        <v>1400</v>
      </c>
      <c r="D15" s="122">
        <v>57</v>
      </c>
      <c r="E15" s="122" t="str">
        <f t="shared" si="0"/>
        <v>1400/57</v>
      </c>
      <c r="F15" s="122" t="s">
        <v>24</v>
      </c>
      <c r="G15" s="122">
        <v>764</v>
      </c>
      <c r="H15" s="122" t="s">
        <v>1940</v>
      </c>
      <c r="I15" s="122">
        <v>0</v>
      </c>
      <c r="J15" t="str">
        <f>VLOOKUP(E15,SPESA!$J$5:$K$1293,2,0)</f>
        <v>F.P.V. SPESE DI ASSICURAZIONE PER ORGANI POLITICO-AMMINISTRATIVI</v>
      </c>
    </row>
    <row r="16" spans="1:10" hidden="1">
      <c r="A16" s="122" t="s">
        <v>1163</v>
      </c>
      <c r="B16" s="122" t="s">
        <v>1177</v>
      </c>
      <c r="C16" s="122">
        <v>3200</v>
      </c>
      <c r="D16" s="122">
        <v>0</v>
      </c>
      <c r="E16" s="122" t="str">
        <f t="shared" si="0"/>
        <v>3200/0</v>
      </c>
      <c r="F16" s="122" t="s">
        <v>25</v>
      </c>
      <c r="G16" s="122">
        <v>760</v>
      </c>
      <c r="H16" s="122" t="s">
        <v>1942</v>
      </c>
      <c r="I16" s="122">
        <v>0</v>
      </c>
      <c r="J16" t="str">
        <f>VLOOKUP(E16,SPESA!$J$5:$K$1293,2,0)</f>
        <v>INDENNITA' DI CARICA DIFENSORE CIVICO</v>
      </c>
    </row>
    <row r="17" spans="1:10" hidden="1">
      <c r="A17" s="122" t="s">
        <v>1163</v>
      </c>
      <c r="B17" s="122" t="s">
        <v>1179</v>
      </c>
      <c r="C17" s="122">
        <v>3200</v>
      </c>
      <c r="D17" s="122">
        <v>71</v>
      </c>
      <c r="E17" s="122" t="str">
        <f t="shared" si="0"/>
        <v>3200/71</v>
      </c>
      <c r="F17" s="122" t="s">
        <v>1180</v>
      </c>
      <c r="G17" s="122">
        <v>760</v>
      </c>
      <c r="H17" s="122" t="s">
        <v>1942</v>
      </c>
      <c r="I17" s="122">
        <v>0</v>
      </c>
      <c r="J17" t="e">
        <f>VLOOKUP(E17,SPESA!$J$5:$K$1293,2,0)</f>
        <v>#N/A</v>
      </c>
    </row>
    <row r="18" spans="1:10" hidden="1">
      <c r="A18" s="122" t="s">
        <v>1163</v>
      </c>
      <c r="B18" s="122" t="s">
        <v>1177</v>
      </c>
      <c r="C18" s="122">
        <v>3401</v>
      </c>
      <c r="D18" s="122">
        <v>0</v>
      </c>
      <c r="E18" s="122" t="str">
        <f t="shared" si="0"/>
        <v>3401/0</v>
      </c>
      <c r="F18" s="122" t="s">
        <v>1181</v>
      </c>
      <c r="G18" s="122">
        <v>771</v>
      </c>
      <c r="H18" s="122" t="s">
        <v>1943</v>
      </c>
      <c r="I18" s="123">
        <v>9136</v>
      </c>
      <c r="J18" t="str">
        <f>VLOOKUP(E18,SPESA!$J$5:$K$1293,2,0)</f>
        <v>ORGANO DI REVISIONE ECONOMICA FINANZIARIA : TRATTAMENTO ECO NOMICO</v>
      </c>
    </row>
    <row r="19" spans="1:10" hidden="1">
      <c r="A19" s="122" t="s">
        <v>1163</v>
      </c>
      <c r="B19" s="122" t="s">
        <v>1179</v>
      </c>
      <c r="C19" s="122">
        <v>3401</v>
      </c>
      <c r="D19" s="122">
        <v>71</v>
      </c>
      <c r="E19" s="122" t="str">
        <f t="shared" si="0"/>
        <v>3401/71</v>
      </c>
      <c r="F19" s="122" t="s">
        <v>1182</v>
      </c>
      <c r="G19" s="122">
        <v>771</v>
      </c>
      <c r="H19" s="122" t="s">
        <v>1943</v>
      </c>
      <c r="I19" s="122">
        <v>0</v>
      </c>
      <c r="J19" t="str">
        <f>VLOOKUP(E19,SPESA!$J$5:$K$1293,2,0)</f>
        <v>F.P.V. ORGANO DI REVISIONE ECONOMICA FINANZIARIA : TRATTAMENTO ECO NOMICO</v>
      </c>
    </row>
    <row r="20" spans="1:10" hidden="1">
      <c r="A20" s="122" t="s">
        <v>1163</v>
      </c>
      <c r="B20" s="122" t="s">
        <v>1177</v>
      </c>
      <c r="C20" s="122">
        <v>3402</v>
      </c>
      <c r="D20" s="122">
        <v>0</v>
      </c>
      <c r="E20" s="122" t="str">
        <f t="shared" si="0"/>
        <v>3402/0</v>
      </c>
      <c r="F20" s="122" t="s">
        <v>28</v>
      </c>
      <c r="G20" s="122">
        <v>770</v>
      </c>
      <c r="H20" s="122" t="s">
        <v>1944</v>
      </c>
      <c r="I20" s="122">
        <v>200</v>
      </c>
      <c r="J20" t="str">
        <f>VLOOKUP(E20,SPESA!$J$5:$K$1293,2,0)</f>
        <v>ORGANO DI REVISIONE ECONOMICA FINANZIARIA : RIMBORSO SPESE</v>
      </c>
    </row>
    <row r="21" spans="1:10" hidden="1">
      <c r="A21" s="122" t="s">
        <v>1163</v>
      </c>
      <c r="B21" s="122" t="s">
        <v>1179</v>
      </c>
      <c r="C21" s="122">
        <v>3402</v>
      </c>
      <c r="D21" s="122">
        <v>71</v>
      </c>
      <c r="E21" s="122" t="str">
        <f t="shared" si="0"/>
        <v>3402/71</v>
      </c>
      <c r="F21" s="122" t="s">
        <v>1183</v>
      </c>
      <c r="G21" s="122">
        <v>760</v>
      </c>
      <c r="H21" s="122" t="s">
        <v>1942</v>
      </c>
      <c r="I21" s="122">
        <v>0</v>
      </c>
      <c r="J21" t="e">
        <f>VLOOKUP(E21,SPESA!$J$5:$K$1293,2,0)</f>
        <v>#N/A</v>
      </c>
    </row>
    <row r="22" spans="1:10" hidden="1">
      <c r="A22" s="122" t="s">
        <v>1163</v>
      </c>
      <c r="B22" s="122" t="s">
        <v>1177</v>
      </c>
      <c r="C22" s="122">
        <v>3403</v>
      </c>
      <c r="D22" s="122">
        <v>0</v>
      </c>
      <c r="E22" s="122" t="str">
        <f t="shared" si="0"/>
        <v>3403/0</v>
      </c>
      <c r="F22" s="122" t="s">
        <v>29</v>
      </c>
      <c r="G22" s="122">
        <v>760</v>
      </c>
      <c r="H22" s="122" t="s">
        <v>1942</v>
      </c>
      <c r="I22" s="122">
        <v>0</v>
      </c>
      <c r="J22" t="str">
        <f>VLOOKUP(E22,SPESA!$J$5:$K$1293,2,0)</f>
        <v>ORGANO DI REVISIONE ECONOMICA SPESE VARIE</v>
      </c>
    </row>
    <row r="23" spans="1:10" hidden="1">
      <c r="A23" s="122" t="s">
        <v>1163</v>
      </c>
      <c r="B23" s="122" t="s">
        <v>1179</v>
      </c>
      <c r="C23" s="122">
        <v>3403</v>
      </c>
      <c r="D23" s="122">
        <v>71</v>
      </c>
      <c r="E23" s="122" t="str">
        <f t="shared" si="0"/>
        <v>3403/71</v>
      </c>
      <c r="F23" s="122" t="s">
        <v>1184</v>
      </c>
      <c r="G23" s="122">
        <v>760</v>
      </c>
      <c r="H23" s="122" t="s">
        <v>1942</v>
      </c>
      <c r="I23" s="122">
        <v>0</v>
      </c>
      <c r="J23" t="e">
        <f>VLOOKUP(E23,SPESA!$J$5:$K$1293,2,0)</f>
        <v>#N/A</v>
      </c>
    </row>
    <row r="24" spans="1:10" hidden="1">
      <c r="A24" s="122" t="s">
        <v>1163</v>
      </c>
      <c r="B24" s="122" t="s">
        <v>1185</v>
      </c>
      <c r="C24" s="122">
        <v>4000</v>
      </c>
      <c r="D24" s="122">
        <v>0</v>
      </c>
      <c r="E24" s="122" t="str">
        <f t="shared" si="0"/>
        <v>4000/0</v>
      </c>
      <c r="F24" s="122" t="s">
        <v>30</v>
      </c>
      <c r="G24" s="122">
        <v>760</v>
      </c>
      <c r="H24" s="122" t="s">
        <v>1942</v>
      </c>
      <c r="I24" s="122">
        <v>0</v>
      </c>
      <c r="J24" t="str">
        <f>VLOOKUP(E24,SPESA!$J$5:$K$1293,2,0)</f>
        <v>PARTECIPAZIONE ALLE ATTIVITA' NAZIONALI E REGIONALI DELL'ANC I</v>
      </c>
    </row>
    <row r="25" spans="1:10" hidden="1">
      <c r="A25" s="122" t="s">
        <v>1163</v>
      </c>
      <c r="B25" s="122" t="s">
        <v>1179</v>
      </c>
      <c r="C25" s="122">
        <v>4000</v>
      </c>
      <c r="D25" s="122">
        <v>71</v>
      </c>
      <c r="E25" s="122" t="str">
        <f t="shared" si="0"/>
        <v>4000/71</v>
      </c>
      <c r="F25" s="122" t="s">
        <v>1186</v>
      </c>
      <c r="G25" s="122">
        <v>760</v>
      </c>
      <c r="H25" s="122" t="s">
        <v>1942</v>
      </c>
      <c r="I25" s="122">
        <v>0</v>
      </c>
      <c r="J25" t="e">
        <f>VLOOKUP(E25,SPESA!$J$5:$K$1293,2,0)</f>
        <v>#N/A</v>
      </c>
    </row>
    <row r="26" spans="1:10" hidden="1">
      <c r="A26" s="122" t="s">
        <v>1163</v>
      </c>
      <c r="B26" s="122" t="s">
        <v>1187</v>
      </c>
      <c r="C26" s="122">
        <v>4200</v>
      </c>
      <c r="D26" s="122">
        <v>0</v>
      </c>
      <c r="E26" s="122" t="str">
        <f t="shared" si="0"/>
        <v>4200/0</v>
      </c>
      <c r="F26" s="122" t="s">
        <v>31</v>
      </c>
      <c r="G26" s="122">
        <v>760</v>
      </c>
      <c r="H26" s="122" t="s">
        <v>1942</v>
      </c>
      <c r="I26" s="122">
        <v>0</v>
      </c>
      <c r="J26" t="str">
        <f>VLOOKUP(E26,SPESA!$J$5:$K$1293,2,0)</f>
        <v>SPESE DI GESTIONE UFFICIO DI ASSISTENZA AGLI ORGANI POLITICO -AMMINISTRATIVI</v>
      </c>
    </row>
    <row r="27" spans="1:10" hidden="1">
      <c r="A27" s="122" t="s">
        <v>1163</v>
      </c>
      <c r="B27" s="122" t="s">
        <v>1188</v>
      </c>
      <c r="C27" s="122">
        <v>4200</v>
      </c>
      <c r="D27" s="122">
        <v>2</v>
      </c>
      <c r="E27" s="122" t="str">
        <f t="shared" si="0"/>
        <v>4200/2</v>
      </c>
      <c r="F27" s="122" t="s">
        <v>32</v>
      </c>
      <c r="G27" s="122">
        <v>768</v>
      </c>
      <c r="H27" s="122" t="s">
        <v>1945</v>
      </c>
      <c r="I27" s="122">
        <v>885</v>
      </c>
      <c r="J27" t="str">
        <f>VLOOKUP(E27,SPESA!$J$5:$K$1293,2,0)</f>
        <v>SPESE TELEFONICHE - UTENZE</v>
      </c>
    </row>
    <row r="28" spans="1:10" hidden="1">
      <c r="A28" s="122" t="s">
        <v>1163</v>
      </c>
      <c r="B28" s="122" t="s">
        <v>1189</v>
      </c>
      <c r="C28" s="122">
        <v>4200</v>
      </c>
      <c r="D28" s="122">
        <v>3</v>
      </c>
      <c r="E28" s="122" t="str">
        <f t="shared" si="0"/>
        <v>4200/3</v>
      </c>
      <c r="F28" s="122" t="s">
        <v>33</v>
      </c>
      <c r="G28" s="122">
        <v>767</v>
      </c>
      <c r="H28" s="122" t="s">
        <v>1939</v>
      </c>
      <c r="I28" s="122">
        <v>905</v>
      </c>
      <c r="J28" t="str">
        <f>VLOOKUP(E28,SPESA!$J$5:$K$1293,2,0)</f>
        <v>SPESE DI ENERGIA ELETTRICA - UTENZE</v>
      </c>
    </row>
    <row r="29" spans="1:10" hidden="1">
      <c r="A29" s="122" t="s">
        <v>1163</v>
      </c>
      <c r="B29" s="122" t="s">
        <v>1190</v>
      </c>
      <c r="C29" s="122">
        <v>4200</v>
      </c>
      <c r="D29" s="122">
        <v>4</v>
      </c>
      <c r="E29" s="122" t="str">
        <f t="shared" si="0"/>
        <v>4200/4</v>
      </c>
      <c r="F29" s="122" t="s">
        <v>34</v>
      </c>
      <c r="G29" s="122">
        <v>202</v>
      </c>
      <c r="H29" s="122" t="s">
        <v>1191</v>
      </c>
      <c r="I29" s="123">
        <v>6365</v>
      </c>
      <c r="J29" t="str">
        <f>VLOOKUP(E29,SPESA!$J$5:$K$1293,2,0)</f>
        <v>SPESE DI RISCALDAMENTO - UTENZE</v>
      </c>
    </row>
    <row r="30" spans="1:10" hidden="1">
      <c r="A30" s="122" t="s">
        <v>1163</v>
      </c>
      <c r="B30" s="122" t="s">
        <v>1192</v>
      </c>
      <c r="C30" s="122">
        <v>4200</v>
      </c>
      <c r="D30" s="122">
        <v>6</v>
      </c>
      <c r="E30" s="122" t="str">
        <f t="shared" si="0"/>
        <v>4200/6</v>
      </c>
      <c r="F30" s="122" t="s">
        <v>1193</v>
      </c>
      <c r="G30" s="122">
        <v>202</v>
      </c>
      <c r="H30" s="122" t="s">
        <v>1191</v>
      </c>
      <c r="I30" s="123">
        <v>3691</v>
      </c>
      <c r="J30" t="str">
        <f>VLOOKUP(E30,SPESA!$J$5:$K$1293,2,0)</f>
        <v>SPESE DI PULIZA UFFICIO</v>
      </c>
    </row>
    <row r="31" spans="1:10" hidden="1">
      <c r="A31" s="122" t="s">
        <v>1163</v>
      </c>
      <c r="B31" s="122" t="s">
        <v>1194</v>
      </c>
      <c r="C31" s="122">
        <v>4200</v>
      </c>
      <c r="D31" s="122">
        <v>10</v>
      </c>
      <c r="E31" s="122" t="str">
        <f t="shared" si="0"/>
        <v>4200/10</v>
      </c>
      <c r="F31" s="122" t="s">
        <v>36</v>
      </c>
      <c r="G31" s="122">
        <v>763</v>
      </c>
      <c r="H31" s="122" t="s">
        <v>1938</v>
      </c>
      <c r="I31" s="122">
        <v>352.8</v>
      </c>
      <c r="J31" t="str">
        <f>VLOOKUP(E31,SPESA!$J$5:$K$1293,2,0)</f>
        <v>SPESE DIVERSE DI GESTIONE UFFICIO</v>
      </c>
    </row>
    <row r="32" spans="1:10" hidden="1">
      <c r="A32" s="122" t="s">
        <v>1163</v>
      </c>
      <c r="B32" s="122" t="s">
        <v>1179</v>
      </c>
      <c r="C32" s="122">
        <v>4200</v>
      </c>
      <c r="D32" s="122">
        <v>52</v>
      </c>
      <c r="E32" s="122" t="str">
        <f t="shared" si="0"/>
        <v>4200/52</v>
      </c>
      <c r="F32" s="122" t="s">
        <v>37</v>
      </c>
      <c r="G32" s="122">
        <v>764</v>
      </c>
      <c r="H32" s="122" t="s">
        <v>1940</v>
      </c>
      <c r="I32" s="122">
        <v>0</v>
      </c>
      <c r="J32" t="str">
        <f>VLOOKUP(E32,SPESA!$J$5:$K$1293,2,0)</f>
        <v>F.P.V. SPESE TELEFONICHE - UTENZE</v>
      </c>
    </row>
    <row r="33" spans="1:10" hidden="1">
      <c r="A33" s="122" t="s">
        <v>1163</v>
      </c>
      <c r="B33" s="122" t="s">
        <v>1179</v>
      </c>
      <c r="C33" s="122">
        <v>4200</v>
      </c>
      <c r="D33" s="122">
        <v>53</v>
      </c>
      <c r="E33" s="122" t="str">
        <f t="shared" si="0"/>
        <v>4200/53</v>
      </c>
      <c r="F33" s="122" t="s">
        <v>38</v>
      </c>
      <c r="G33" s="122">
        <v>764</v>
      </c>
      <c r="H33" s="122" t="s">
        <v>1940</v>
      </c>
      <c r="I33" s="122">
        <v>0</v>
      </c>
      <c r="J33" t="str">
        <f>VLOOKUP(E33,SPESA!$J$5:$K$1293,2,0)</f>
        <v>F.P.V. SPESE DI ENERGIA ELETTRICA - UTENZE</v>
      </c>
    </row>
    <row r="34" spans="1:10" hidden="1">
      <c r="A34" s="122" t="s">
        <v>1163</v>
      </c>
      <c r="B34" s="122" t="s">
        <v>1179</v>
      </c>
      <c r="C34" s="122">
        <v>4200</v>
      </c>
      <c r="D34" s="122">
        <v>54</v>
      </c>
      <c r="E34" s="122" t="str">
        <f t="shared" si="0"/>
        <v>4200/54</v>
      </c>
      <c r="F34" s="122" t="s">
        <v>123</v>
      </c>
      <c r="G34" s="122">
        <v>202</v>
      </c>
      <c r="H34" s="122" t="s">
        <v>1191</v>
      </c>
      <c r="I34" s="122">
        <v>0</v>
      </c>
      <c r="J34" t="e">
        <f>VLOOKUP(E34,SPESA!$J$5:$K$1293,2,0)</f>
        <v>#N/A</v>
      </c>
    </row>
    <row r="35" spans="1:10" hidden="1">
      <c r="A35" s="122" t="s">
        <v>1163</v>
      </c>
      <c r="B35" s="122" t="s">
        <v>1179</v>
      </c>
      <c r="C35" s="122">
        <v>4200</v>
      </c>
      <c r="D35" s="122">
        <v>56</v>
      </c>
      <c r="E35" s="122" t="str">
        <f t="shared" si="0"/>
        <v>4200/56</v>
      </c>
      <c r="F35" s="122" t="s">
        <v>1195</v>
      </c>
      <c r="G35" s="122">
        <v>202</v>
      </c>
      <c r="H35" s="122" t="s">
        <v>1191</v>
      </c>
      <c r="I35" s="122">
        <v>0</v>
      </c>
      <c r="J35" t="e">
        <f>VLOOKUP(E35,SPESA!$J$5:$K$1293,2,0)</f>
        <v>#N/A</v>
      </c>
    </row>
    <row r="36" spans="1:10" hidden="1">
      <c r="A36" s="122" t="s">
        <v>1163</v>
      </c>
      <c r="B36" s="122" t="s">
        <v>1179</v>
      </c>
      <c r="C36" s="122">
        <v>4200</v>
      </c>
      <c r="D36" s="122">
        <v>60</v>
      </c>
      <c r="E36" s="122" t="str">
        <f t="shared" si="0"/>
        <v>4200/60</v>
      </c>
      <c r="F36" s="122" t="s">
        <v>1196</v>
      </c>
      <c r="G36" s="122">
        <v>763</v>
      </c>
      <c r="H36" s="122" t="s">
        <v>1938</v>
      </c>
      <c r="I36" s="122">
        <v>0</v>
      </c>
      <c r="J36" t="e">
        <f>VLOOKUP(E36,SPESA!$J$5:$K$1293,2,0)</f>
        <v>#N/A</v>
      </c>
    </row>
    <row r="37" spans="1:10" hidden="1">
      <c r="A37" s="122" t="s">
        <v>1163</v>
      </c>
      <c r="B37" s="122" t="s">
        <v>1179</v>
      </c>
      <c r="C37" s="122">
        <v>4200</v>
      </c>
      <c r="D37" s="122">
        <v>71</v>
      </c>
      <c r="E37" s="122" t="str">
        <f t="shared" si="0"/>
        <v>4200/71</v>
      </c>
      <c r="F37" s="122" t="s">
        <v>1197</v>
      </c>
      <c r="G37" s="122">
        <v>760</v>
      </c>
      <c r="H37" s="122" t="s">
        <v>1942</v>
      </c>
      <c r="I37" s="122">
        <v>0</v>
      </c>
      <c r="J37" t="e">
        <f>VLOOKUP(E37,SPESA!$J$5:$K$1293,2,0)</f>
        <v>#N/A</v>
      </c>
    </row>
    <row r="38" spans="1:10" hidden="1">
      <c r="A38" s="122" t="s">
        <v>1163</v>
      </c>
      <c r="B38" s="122" t="s">
        <v>1198</v>
      </c>
      <c r="C38" s="122">
        <v>4500</v>
      </c>
      <c r="D38" s="122">
        <v>0</v>
      </c>
      <c r="E38" s="122" t="str">
        <f t="shared" si="0"/>
        <v>4500/0</v>
      </c>
      <c r="F38" s="122" t="s">
        <v>39</v>
      </c>
      <c r="G38" s="122">
        <v>767</v>
      </c>
      <c r="H38" s="122" t="s">
        <v>1939</v>
      </c>
      <c r="I38" s="123">
        <v>4776</v>
      </c>
      <c r="J38" t="str">
        <f>VLOOKUP(E38,SPESA!$J$5:$K$1293,2,0)</f>
        <v>IMPOSTA REGIONALE ATTIVITA' PRODUTTIVE (I.R.A.P.)</v>
      </c>
    </row>
    <row r="39" spans="1:10" hidden="1">
      <c r="A39" s="122" t="s">
        <v>1163</v>
      </c>
      <c r="B39" s="122" t="s">
        <v>1179</v>
      </c>
      <c r="C39" s="122">
        <v>4500</v>
      </c>
      <c r="D39" s="122">
        <v>71</v>
      </c>
      <c r="E39" s="122" t="str">
        <f t="shared" si="0"/>
        <v>4500/71</v>
      </c>
      <c r="F39" s="122" t="s">
        <v>40</v>
      </c>
      <c r="G39" s="122">
        <v>762</v>
      </c>
      <c r="H39" s="122" t="s">
        <v>1941</v>
      </c>
      <c r="I39" s="122">
        <v>0</v>
      </c>
      <c r="J39" t="str">
        <f>VLOOKUP(E39,SPESA!$J$5:$K$1293,2,0)</f>
        <v>F.P.V. IMPOSTA REGIONALE ATTIVITA' PRODUTTIVE (I.R.A.P.)</v>
      </c>
    </row>
    <row r="40" spans="1:10" hidden="1">
      <c r="A40" s="122" t="s">
        <v>1163</v>
      </c>
      <c r="B40" s="122" t="s">
        <v>1199</v>
      </c>
      <c r="C40" s="122">
        <v>5601</v>
      </c>
      <c r="D40" s="122">
        <v>0</v>
      </c>
      <c r="E40" s="122" t="str">
        <f t="shared" si="0"/>
        <v>5601/0</v>
      </c>
      <c r="F40" s="122" t="s">
        <v>41</v>
      </c>
      <c r="G40" s="122">
        <v>767</v>
      </c>
      <c r="H40" s="122" t="s">
        <v>1939</v>
      </c>
      <c r="I40" s="123">
        <v>87178.31</v>
      </c>
      <c r="J40" t="str">
        <f>VLOOKUP(E40,SPESA!$J$5:$K$1293,2,0)</f>
        <v>STIPENDI ED ALTRI ASSEGNI FISSI SEGRETERIA GENERALE</v>
      </c>
    </row>
    <row r="41" spans="1:10" hidden="1">
      <c r="A41" s="122" t="s">
        <v>1163</v>
      </c>
      <c r="B41" s="122" t="s">
        <v>1203</v>
      </c>
      <c r="C41" s="122">
        <v>5601</v>
      </c>
      <c r="D41" s="122">
        <v>71</v>
      </c>
      <c r="E41" s="122" t="str">
        <f t="shared" si="0"/>
        <v>5601/71</v>
      </c>
      <c r="F41" s="122" t="s">
        <v>42</v>
      </c>
      <c r="G41" s="122">
        <v>762</v>
      </c>
      <c r="H41" s="122" t="s">
        <v>1941</v>
      </c>
      <c r="I41" s="122">
        <v>0</v>
      </c>
      <c r="J41" t="str">
        <f>VLOOKUP(E41,SPESA!$J$5:$K$1293,2,0)</f>
        <v>F.P.V. STIPENDI ED ALTRI ASSEGNI FISSI SEGRETERIA GENERALE</v>
      </c>
    </row>
    <row r="42" spans="1:10" hidden="1">
      <c r="A42" s="122" t="s">
        <v>1163</v>
      </c>
      <c r="B42" s="122" t="s">
        <v>1201</v>
      </c>
      <c r="C42" s="122">
        <v>5602</v>
      </c>
      <c r="D42" s="122">
        <v>0</v>
      </c>
      <c r="E42" s="122" t="str">
        <f t="shared" si="0"/>
        <v>5602/0</v>
      </c>
      <c r="F42" s="122" t="s">
        <v>1202</v>
      </c>
      <c r="G42" s="122">
        <v>767</v>
      </c>
      <c r="H42" s="122" t="s">
        <v>1939</v>
      </c>
      <c r="I42" s="122">
        <v>0</v>
      </c>
      <c r="J42" t="str">
        <f>VLOOKUP(E42,SPESA!$J$5:$K$1293,2,0)</f>
        <v>RETRIBUZIONE POSIZIONE E RISULTATO P.O.  AFFARI GENERALI</v>
      </c>
    </row>
    <row r="43" spans="1:10" hidden="1">
      <c r="A43" s="122" t="s">
        <v>1163</v>
      </c>
      <c r="B43" s="122" t="s">
        <v>1203</v>
      </c>
      <c r="C43" s="122">
        <v>5602</v>
      </c>
      <c r="D43" s="122">
        <v>71</v>
      </c>
      <c r="E43" s="122" t="str">
        <f t="shared" si="0"/>
        <v>5602/71</v>
      </c>
      <c r="F43" s="122" t="s">
        <v>1204</v>
      </c>
      <c r="G43" s="122">
        <v>762</v>
      </c>
      <c r="H43" s="122" t="s">
        <v>1941</v>
      </c>
      <c r="I43" s="122">
        <v>0</v>
      </c>
      <c r="J43" t="e">
        <f>VLOOKUP(E43,SPESA!$J$5:$K$1293,2,0)</f>
        <v>#N/A</v>
      </c>
    </row>
    <row r="44" spans="1:10" hidden="1">
      <c r="A44" s="122" t="s">
        <v>1163</v>
      </c>
      <c r="B44" s="122" t="s">
        <v>1205</v>
      </c>
      <c r="C44" s="122">
        <v>5604</v>
      </c>
      <c r="D44" s="122">
        <v>0</v>
      </c>
      <c r="E44" s="122" t="str">
        <f t="shared" si="0"/>
        <v>5604/0</v>
      </c>
      <c r="F44" s="122" t="s">
        <v>1206</v>
      </c>
      <c r="G44" s="122">
        <v>767</v>
      </c>
      <c r="H44" s="122" t="s">
        <v>1939</v>
      </c>
      <c r="I44" s="123">
        <v>21452</v>
      </c>
      <c r="J44" t="str">
        <f>VLOOKUP(E44,SPESA!$J$5:$K$1293,2,0)</f>
        <v>ONERI PREVIDENZIALI ASSISTENZIALI ED ASSICURATIVI OBBLIGATO RI A CARICO COMUNE</v>
      </c>
    </row>
    <row r="45" spans="1:10" hidden="1">
      <c r="A45" s="122" t="s">
        <v>1163</v>
      </c>
      <c r="B45" s="122" t="s">
        <v>1203</v>
      </c>
      <c r="C45" s="122">
        <v>5604</v>
      </c>
      <c r="D45" s="122">
        <v>71</v>
      </c>
      <c r="E45" s="122" t="str">
        <f t="shared" si="0"/>
        <v>5604/71</v>
      </c>
      <c r="F45" s="122" t="s">
        <v>1207</v>
      </c>
      <c r="G45" s="122">
        <v>762</v>
      </c>
      <c r="H45" s="122" t="s">
        <v>1941</v>
      </c>
      <c r="I45" s="122">
        <v>0</v>
      </c>
      <c r="J45" t="str">
        <f>VLOOKUP(E45,SPESA!$J$5:$K$1293,2,0)</f>
        <v>F.P.V. ONERI PREVIDENZIALI ASSISTENZIALI ED ASSICURATIVI OBBLIGATO RI A CARICO COMUNE</v>
      </c>
    </row>
    <row r="46" spans="1:10" hidden="1">
      <c r="A46" s="122" t="s">
        <v>1163</v>
      </c>
      <c r="B46" s="122" t="s">
        <v>1208</v>
      </c>
      <c r="C46" s="122">
        <v>5605</v>
      </c>
      <c r="D46" s="122">
        <v>0</v>
      </c>
      <c r="E46" s="122" t="str">
        <f t="shared" si="0"/>
        <v>5605/0</v>
      </c>
      <c r="F46" s="122" t="s">
        <v>46</v>
      </c>
      <c r="G46" s="122">
        <v>762</v>
      </c>
      <c r="H46" s="122" t="s">
        <v>1941</v>
      </c>
      <c r="I46" s="122">
        <v>0</v>
      </c>
      <c r="J46" t="str">
        <f>VLOOKUP(E46,SPESA!$J$5:$K$1293,2,0)</f>
        <v>CORRESPONSIONE ASSEGNI FAMIGLIARI AFFARI GENERALI</v>
      </c>
    </row>
    <row r="47" spans="1:10" hidden="1">
      <c r="A47" s="122" t="s">
        <v>1163</v>
      </c>
      <c r="B47" s="122" t="s">
        <v>1203</v>
      </c>
      <c r="C47" s="122">
        <v>5605</v>
      </c>
      <c r="D47" s="122">
        <v>71</v>
      </c>
      <c r="E47" s="122" t="str">
        <f t="shared" si="0"/>
        <v>5605/71</v>
      </c>
      <c r="F47" s="122" t="s">
        <v>1209</v>
      </c>
      <c r="G47" s="122">
        <v>762</v>
      </c>
      <c r="H47" s="122" t="s">
        <v>1941</v>
      </c>
      <c r="I47" s="122">
        <v>0</v>
      </c>
      <c r="J47" t="e">
        <f>VLOOKUP(E47,SPESA!$J$5:$K$1293,2,0)</f>
        <v>#N/A</v>
      </c>
    </row>
    <row r="48" spans="1:10" hidden="1">
      <c r="A48" s="122" t="s">
        <v>1163</v>
      </c>
      <c r="B48" s="122" t="s">
        <v>1205</v>
      </c>
      <c r="C48" s="122">
        <v>6300</v>
      </c>
      <c r="D48" s="122">
        <v>0</v>
      </c>
      <c r="E48" s="122" t="str">
        <f t="shared" si="0"/>
        <v>6300/0</v>
      </c>
      <c r="F48" s="122" t="s">
        <v>47</v>
      </c>
      <c r="G48" s="122">
        <v>762</v>
      </c>
      <c r="H48" s="122" t="s">
        <v>1941</v>
      </c>
      <c r="I48" s="122">
        <v>0</v>
      </c>
      <c r="J48" t="str">
        <f>VLOOKUP(E48,SPESA!$J$5:$K$1293,2,0)</f>
        <v>ONERI PREVIDENZIALI PERIODI PREGRESSI</v>
      </c>
    </row>
    <row r="49" spans="1:10" hidden="1">
      <c r="A49" s="122" t="s">
        <v>1163</v>
      </c>
      <c r="B49" s="122" t="s">
        <v>1203</v>
      </c>
      <c r="C49" s="122">
        <v>6300</v>
      </c>
      <c r="D49" s="122">
        <v>71</v>
      </c>
      <c r="E49" s="122" t="str">
        <f t="shared" si="0"/>
        <v>6300/71</v>
      </c>
      <c r="F49" s="122" t="s">
        <v>1210</v>
      </c>
      <c r="G49" s="122">
        <v>762</v>
      </c>
      <c r="H49" s="122" t="s">
        <v>1941</v>
      </c>
      <c r="I49" s="122">
        <v>0</v>
      </c>
      <c r="J49" t="e">
        <f>VLOOKUP(E49,SPESA!$J$5:$K$1293,2,0)</f>
        <v>#N/A</v>
      </c>
    </row>
    <row r="50" spans="1:10" hidden="1">
      <c r="A50" s="122" t="s">
        <v>1163</v>
      </c>
      <c r="B50" s="122" t="s">
        <v>1199</v>
      </c>
      <c r="C50" s="122">
        <v>6800</v>
      </c>
      <c r="D50" s="122">
        <v>0</v>
      </c>
      <c r="E50" s="122" t="str">
        <f t="shared" si="0"/>
        <v>6800/0</v>
      </c>
      <c r="F50" s="122" t="s">
        <v>1211</v>
      </c>
      <c r="G50" s="122">
        <v>771</v>
      </c>
      <c r="H50" s="122" t="s">
        <v>1943</v>
      </c>
      <c r="I50" s="123">
        <v>5875</v>
      </c>
      <c r="J50" t="str">
        <f>VLOOKUP(E50,SPESA!$J$5:$K$1293,2,0)</f>
        <v>SEGRETARIO COMUNALE DIRITTI DI ROGITO E RELATIVI ONERI CONTR IBUTIVI</v>
      </c>
    </row>
    <row r="51" spans="1:10" hidden="1">
      <c r="A51" s="122" t="s">
        <v>1163</v>
      </c>
      <c r="B51" s="122" t="s">
        <v>1203</v>
      </c>
      <c r="C51" s="122">
        <v>6800</v>
      </c>
      <c r="D51" s="122">
        <v>71</v>
      </c>
      <c r="E51" s="122" t="str">
        <f t="shared" si="0"/>
        <v>6800/71</v>
      </c>
      <c r="F51" s="122" t="s">
        <v>1212</v>
      </c>
      <c r="G51" s="122">
        <v>760</v>
      </c>
      <c r="H51" s="122" t="s">
        <v>1942</v>
      </c>
      <c r="I51" s="122">
        <v>0</v>
      </c>
      <c r="J51" t="str">
        <f>VLOOKUP(E51,SPESA!$J$5:$K$1293,2,0)</f>
        <v>F.P.V. SEGRETARIO COMUNALE DIRITTI DI ROGITO E RELATIVI ONERI CONTR IBUTIVI</v>
      </c>
    </row>
    <row r="52" spans="1:10" hidden="1">
      <c r="A52" s="122" t="s">
        <v>1163</v>
      </c>
      <c r="B52" s="122" t="s">
        <v>1213</v>
      </c>
      <c r="C52" s="122">
        <v>6801</v>
      </c>
      <c r="D52" s="122">
        <v>0</v>
      </c>
      <c r="E52" s="122" t="str">
        <f t="shared" si="0"/>
        <v>6801/0</v>
      </c>
      <c r="F52" s="122" t="s">
        <v>50</v>
      </c>
      <c r="G52" s="122">
        <v>762</v>
      </c>
      <c r="H52" s="122" t="s">
        <v>1941</v>
      </c>
      <c r="I52" s="122">
        <v>0</v>
      </c>
      <c r="J52" t="str">
        <f>VLOOKUP(E52,SPESA!$J$5:$K$1293,2,0)</f>
        <v>BUONI PASTO SEGRETARI COMUNALI</v>
      </c>
    </row>
    <row r="53" spans="1:10" hidden="1">
      <c r="A53" s="122" t="s">
        <v>1163</v>
      </c>
      <c r="B53" s="122" t="s">
        <v>1203</v>
      </c>
      <c r="C53" s="122">
        <v>6801</v>
      </c>
      <c r="D53" s="122">
        <v>71</v>
      </c>
      <c r="E53" s="122" t="str">
        <f t="shared" si="0"/>
        <v>6801/71</v>
      </c>
      <c r="F53" s="122" t="s">
        <v>1214</v>
      </c>
      <c r="G53" s="122">
        <v>762</v>
      </c>
      <c r="H53" s="122" t="s">
        <v>1941</v>
      </c>
      <c r="I53" s="122">
        <v>0</v>
      </c>
      <c r="J53" t="e">
        <f>VLOOKUP(E53,SPESA!$J$5:$K$1293,2,0)</f>
        <v>#N/A</v>
      </c>
    </row>
    <row r="54" spans="1:10" hidden="1">
      <c r="A54" s="122" t="s">
        <v>1163</v>
      </c>
      <c r="B54" s="122" t="s">
        <v>1215</v>
      </c>
      <c r="C54" s="122">
        <v>8100</v>
      </c>
      <c r="D54" s="122">
        <v>0</v>
      </c>
      <c r="E54" s="122" t="str">
        <f t="shared" si="0"/>
        <v>8100/0</v>
      </c>
      <c r="F54" s="122" t="s">
        <v>51</v>
      </c>
      <c r="G54" s="122">
        <v>763</v>
      </c>
      <c r="H54" s="122" t="s">
        <v>1938</v>
      </c>
      <c r="I54" s="122">
        <v>0</v>
      </c>
      <c r="J54" t="str">
        <f>VLOOKUP(E54,SPESA!$J$5:$K$1293,2,0)</f>
        <v>ACQUISTO BENI GESTIONE UFFICIO</v>
      </c>
    </row>
    <row r="55" spans="1:10" hidden="1">
      <c r="A55" s="122" t="s">
        <v>1163</v>
      </c>
      <c r="B55" s="122" t="s">
        <v>1215</v>
      </c>
      <c r="C55" s="122">
        <v>8100</v>
      </c>
      <c r="D55" s="122">
        <v>1</v>
      </c>
      <c r="E55" s="122" t="str">
        <f t="shared" si="0"/>
        <v>8100/1</v>
      </c>
      <c r="F55" s="122" t="s">
        <v>52</v>
      </c>
      <c r="G55" s="122">
        <v>767</v>
      </c>
      <c r="H55" s="122" t="s">
        <v>1939</v>
      </c>
      <c r="I55" s="122">
        <v>988.93</v>
      </c>
      <c r="J55" t="str">
        <f>VLOOKUP(E55,SPESA!$J$5:$K$1293,2,0)</f>
        <v>ACQUISTO CANCELLERIA PER UFFICIO</v>
      </c>
    </row>
    <row r="56" spans="1:10" hidden="1">
      <c r="A56" s="122" t="s">
        <v>1163</v>
      </c>
      <c r="B56" s="122" t="s">
        <v>1216</v>
      </c>
      <c r="C56" s="122">
        <v>8100</v>
      </c>
      <c r="D56" s="122">
        <v>2</v>
      </c>
      <c r="E56" s="122" t="str">
        <f t="shared" si="0"/>
        <v>8100/2</v>
      </c>
      <c r="F56" s="122" t="s">
        <v>53</v>
      </c>
      <c r="G56" s="122">
        <v>763</v>
      </c>
      <c r="H56" s="122" t="s">
        <v>1938</v>
      </c>
      <c r="I56" s="122">
        <v>376</v>
      </c>
      <c r="J56" t="str">
        <f>VLOOKUP(E56,SPESA!$J$5:$K$1293,2,0)</f>
        <v>ACQUISTO CARBURANTE PER MEZZI COMUNALI</v>
      </c>
    </row>
    <row r="57" spans="1:10" hidden="1">
      <c r="A57" s="122" t="s">
        <v>1163</v>
      </c>
      <c r="B57" s="122" t="s">
        <v>1217</v>
      </c>
      <c r="C57" s="122">
        <v>8100</v>
      </c>
      <c r="D57" s="122">
        <v>3</v>
      </c>
      <c r="E57" s="122" t="str">
        <f t="shared" si="0"/>
        <v>8100/3</v>
      </c>
      <c r="F57" s="122" t="s">
        <v>54</v>
      </c>
      <c r="G57" s="122">
        <v>763</v>
      </c>
      <c r="H57" s="122" t="s">
        <v>1938</v>
      </c>
      <c r="I57" s="122">
        <v>0</v>
      </c>
      <c r="J57" t="str">
        <f>VLOOKUP(E57,SPESA!$J$5:$K$1293,2,0)</f>
        <v>ACQUISTO VESTIARIO PER DIPENDENTI UFFICIO</v>
      </c>
    </row>
    <row r="58" spans="1:10" hidden="1">
      <c r="A58" s="122" t="s">
        <v>1163</v>
      </c>
      <c r="B58" s="122" t="s">
        <v>1218</v>
      </c>
      <c r="C58" s="122">
        <v>8100</v>
      </c>
      <c r="D58" s="122">
        <v>4</v>
      </c>
      <c r="E58" s="122" t="str">
        <f t="shared" si="0"/>
        <v>8100/4</v>
      </c>
      <c r="F58" s="122" t="s">
        <v>55</v>
      </c>
      <c r="G58" s="122">
        <v>767</v>
      </c>
      <c r="H58" s="122" t="s">
        <v>1939</v>
      </c>
      <c r="I58" s="123">
        <v>1479.23</v>
      </c>
      <c r="J58" t="str">
        <f>VLOOKUP(E58,SPESA!$J$5:$K$1293,2,0)</f>
        <v>SPESE DI ECONOMATO - ACQUISTO BENI</v>
      </c>
    </row>
    <row r="59" spans="1:10" hidden="1">
      <c r="A59" s="122" t="s">
        <v>1163</v>
      </c>
      <c r="B59" s="122" t="s">
        <v>1218</v>
      </c>
      <c r="C59" s="122">
        <v>8100</v>
      </c>
      <c r="D59" s="122">
        <v>10</v>
      </c>
      <c r="E59" s="122" t="str">
        <f t="shared" si="0"/>
        <v>8100/10</v>
      </c>
      <c r="F59" s="122" t="s">
        <v>56</v>
      </c>
      <c r="G59" s="122">
        <v>763</v>
      </c>
      <c r="H59" s="122" t="s">
        <v>1938</v>
      </c>
      <c r="I59" s="123">
        <v>2744.55</v>
      </c>
      <c r="J59" t="str">
        <f>VLOOKUP(E59,SPESA!$J$5:$K$1293,2,0)</f>
        <v>ACQUISTO BENI DIVERSI PER GESTIONE UFFICIO</v>
      </c>
    </row>
    <row r="60" spans="1:10" hidden="1">
      <c r="A60" s="122" t="s">
        <v>1163</v>
      </c>
      <c r="B60" s="122" t="s">
        <v>1203</v>
      </c>
      <c r="C60" s="122">
        <v>8100</v>
      </c>
      <c r="D60" s="122">
        <v>51</v>
      </c>
      <c r="E60" s="122" t="str">
        <f t="shared" si="0"/>
        <v>8100/51</v>
      </c>
      <c r="F60" s="122" t="s">
        <v>57</v>
      </c>
      <c r="G60" s="122">
        <v>762</v>
      </c>
      <c r="H60" s="122" t="s">
        <v>1941</v>
      </c>
      <c r="I60" s="122">
        <v>0</v>
      </c>
      <c r="J60" t="str">
        <f>VLOOKUP(E60,SPESA!$J$5:$K$1293,2,0)</f>
        <v>F.P.V. ACQUISTO CANCELLERIA PER UFFICIO</v>
      </c>
    </row>
    <row r="61" spans="1:10" hidden="1">
      <c r="A61" s="122" t="s">
        <v>1163</v>
      </c>
      <c r="B61" s="122" t="s">
        <v>1203</v>
      </c>
      <c r="C61" s="122">
        <v>8100</v>
      </c>
      <c r="D61" s="122">
        <v>52</v>
      </c>
      <c r="E61" s="122" t="str">
        <f t="shared" si="0"/>
        <v>8100/52</v>
      </c>
      <c r="F61" s="122" t="s">
        <v>58</v>
      </c>
      <c r="G61" s="122">
        <v>763</v>
      </c>
      <c r="H61" s="122" t="s">
        <v>1938</v>
      </c>
      <c r="I61" s="122">
        <v>0</v>
      </c>
      <c r="J61" t="str">
        <f>VLOOKUP(E61,SPESA!$J$5:$K$1293,2,0)</f>
        <v>F.P.V. ACQUISTO CARBURANTE PER MEZZI COMUNALI</v>
      </c>
    </row>
    <row r="62" spans="1:10" hidden="1">
      <c r="A62" s="122" t="s">
        <v>1163</v>
      </c>
      <c r="B62" s="122" t="s">
        <v>1203</v>
      </c>
      <c r="C62" s="122">
        <v>8100</v>
      </c>
      <c r="D62" s="122">
        <v>53</v>
      </c>
      <c r="E62" s="122" t="str">
        <f t="shared" si="0"/>
        <v>8100/53</v>
      </c>
      <c r="F62" s="122" t="s">
        <v>286</v>
      </c>
      <c r="G62" s="122">
        <v>763</v>
      </c>
      <c r="H62" s="122" t="s">
        <v>1938</v>
      </c>
      <c r="I62" s="122">
        <v>0</v>
      </c>
      <c r="J62" t="e">
        <f>VLOOKUP(E62,SPESA!$J$5:$K$1293,2,0)</f>
        <v>#N/A</v>
      </c>
    </row>
    <row r="63" spans="1:10" hidden="1">
      <c r="A63" s="122" t="s">
        <v>1163</v>
      </c>
      <c r="B63" s="122" t="s">
        <v>1203</v>
      </c>
      <c r="C63" s="122">
        <v>8100</v>
      </c>
      <c r="D63" s="122">
        <v>54</v>
      </c>
      <c r="E63" s="122" t="str">
        <f t="shared" si="0"/>
        <v>8100/54</v>
      </c>
      <c r="F63" s="122" t="s">
        <v>59</v>
      </c>
      <c r="G63" s="122">
        <v>762</v>
      </c>
      <c r="H63" s="122" t="s">
        <v>1941</v>
      </c>
      <c r="I63" s="122">
        <v>0</v>
      </c>
      <c r="J63" t="str">
        <f>VLOOKUP(E63,SPESA!$J$5:$K$1293,2,0)</f>
        <v>F.P.V. SPESE DI ECONOMATO - ACQUISTO BENI</v>
      </c>
    </row>
    <row r="64" spans="1:10" hidden="1">
      <c r="A64" s="122" t="s">
        <v>1163</v>
      </c>
      <c r="B64" s="122" t="s">
        <v>1203</v>
      </c>
      <c r="C64" s="122">
        <v>8100</v>
      </c>
      <c r="D64" s="122">
        <v>60</v>
      </c>
      <c r="E64" s="122" t="str">
        <f t="shared" si="0"/>
        <v>8100/60</v>
      </c>
      <c r="F64" s="122" t="s">
        <v>60</v>
      </c>
      <c r="G64" s="122">
        <v>763</v>
      </c>
      <c r="H64" s="122" t="s">
        <v>1938</v>
      </c>
      <c r="I64" s="122">
        <v>0</v>
      </c>
      <c r="J64" t="str">
        <f>VLOOKUP(E64,SPESA!$J$5:$K$1293,2,0)</f>
        <v>F.P.V. ACQUISTO BENI DIVERSI PER GESTIONE UFFICIO</v>
      </c>
    </row>
    <row r="65" spans="1:10" hidden="1">
      <c r="A65" s="122" t="s">
        <v>1163</v>
      </c>
      <c r="B65" s="122" t="s">
        <v>1203</v>
      </c>
      <c r="C65" s="122">
        <v>8100</v>
      </c>
      <c r="D65" s="122">
        <v>71</v>
      </c>
      <c r="E65" s="122" t="str">
        <f t="shared" si="0"/>
        <v>8100/71</v>
      </c>
      <c r="F65" s="122" t="s">
        <v>1219</v>
      </c>
      <c r="G65" s="122">
        <v>763</v>
      </c>
      <c r="H65" s="122" t="s">
        <v>1938</v>
      </c>
      <c r="I65" s="122">
        <v>0</v>
      </c>
      <c r="J65" t="e">
        <f>VLOOKUP(E65,SPESA!$J$5:$K$1293,2,0)</f>
        <v>#N/A</v>
      </c>
    </row>
    <row r="66" spans="1:10" hidden="1">
      <c r="A66" s="122" t="s">
        <v>1163</v>
      </c>
      <c r="B66" s="122" t="s">
        <v>1218</v>
      </c>
      <c r="C66" s="122">
        <v>8500</v>
      </c>
      <c r="D66" s="122">
        <v>1</v>
      </c>
      <c r="E66" s="122" t="str">
        <f t="shared" si="0"/>
        <v>8500/1</v>
      </c>
      <c r="F66" s="122" t="s">
        <v>61</v>
      </c>
      <c r="G66" s="122">
        <v>763</v>
      </c>
      <c r="H66" s="122" t="s">
        <v>1938</v>
      </c>
      <c r="I66" s="122">
        <v>0</v>
      </c>
      <c r="J66" t="str">
        <f>VLOOKUP(E66,SPESA!$J$5:$K$1293,2,0)</f>
        <v>ACQUISTO BENI PER PUBBLICHE RELAZIONI</v>
      </c>
    </row>
    <row r="67" spans="1:10" hidden="1">
      <c r="A67" s="122" t="s">
        <v>1163</v>
      </c>
      <c r="B67" s="122" t="s">
        <v>1218</v>
      </c>
      <c r="C67" s="122">
        <v>8500</v>
      </c>
      <c r="D67" s="122">
        <v>2</v>
      </c>
      <c r="E67" s="122" t="str">
        <f t="shared" si="0"/>
        <v>8500/2</v>
      </c>
      <c r="F67" s="122" t="s">
        <v>62</v>
      </c>
      <c r="G67" s="122">
        <v>400</v>
      </c>
      <c r="H67" s="122" t="s">
        <v>1220</v>
      </c>
      <c r="I67" s="122">
        <v>330</v>
      </c>
      <c r="J67" t="str">
        <f>VLOOKUP(E67,SPESA!$J$5:$K$1293,2,0)</f>
        <v>ACQUISTO BENI CELEBRAZIONI FESTE NAZIONALI E CIVILI</v>
      </c>
    </row>
    <row r="68" spans="1:10" hidden="1">
      <c r="A68" s="122" t="s">
        <v>1163</v>
      </c>
      <c r="B68" s="122" t="s">
        <v>1203</v>
      </c>
      <c r="C68" s="122">
        <v>8500</v>
      </c>
      <c r="D68" s="122">
        <v>51</v>
      </c>
      <c r="E68" s="122" t="str">
        <f t="shared" ref="E68:E131" si="1">CONCATENATE(C68,"/",D68)</f>
        <v>8500/51</v>
      </c>
      <c r="F68" s="122" t="s">
        <v>63</v>
      </c>
      <c r="G68" s="122">
        <v>763</v>
      </c>
      <c r="H68" s="122" t="s">
        <v>1938</v>
      </c>
      <c r="I68" s="122">
        <v>0</v>
      </c>
      <c r="J68" t="str">
        <f>VLOOKUP(E68,SPESA!$J$5:$K$1293,2,0)</f>
        <v>F.P.V. ACQUISTO BENI PER PUBBLICHE RELAZIONI</v>
      </c>
    </row>
    <row r="69" spans="1:10" hidden="1">
      <c r="A69" s="122" t="s">
        <v>1163</v>
      </c>
      <c r="B69" s="122" t="s">
        <v>1203</v>
      </c>
      <c r="C69" s="122">
        <v>8500</v>
      </c>
      <c r="D69" s="122">
        <v>52</v>
      </c>
      <c r="E69" s="122" t="str">
        <f t="shared" si="1"/>
        <v>8500/52</v>
      </c>
      <c r="F69" s="122" t="s">
        <v>1221</v>
      </c>
      <c r="G69" s="122">
        <v>400</v>
      </c>
      <c r="H69" s="122" t="s">
        <v>1220</v>
      </c>
      <c r="I69" s="122">
        <v>0</v>
      </c>
      <c r="J69" t="e">
        <f>VLOOKUP(E69,SPESA!$J$5:$K$1293,2,0)</f>
        <v>#N/A</v>
      </c>
    </row>
    <row r="70" spans="1:10" hidden="1">
      <c r="A70" s="122" t="s">
        <v>1163</v>
      </c>
      <c r="B70" s="122" t="s">
        <v>1218</v>
      </c>
      <c r="C70" s="122">
        <v>9000</v>
      </c>
      <c r="D70" s="122">
        <v>0</v>
      </c>
      <c r="E70" s="122" t="str">
        <f t="shared" si="1"/>
        <v>9000/0</v>
      </c>
      <c r="F70" s="122" t="s">
        <v>64</v>
      </c>
      <c r="G70" s="122">
        <v>763</v>
      </c>
      <c r="H70" s="122" t="s">
        <v>1938</v>
      </c>
      <c r="I70" s="122">
        <v>0</v>
      </c>
      <c r="J70" t="str">
        <f>VLOOKUP(E70,SPESA!$J$5:$K$1293,2,0)</f>
        <v>SERVIZI DI PUBBLICHE RELAZIONI - ACQUISTO DI BENI</v>
      </c>
    </row>
    <row r="71" spans="1:10" hidden="1">
      <c r="A71" s="122" t="s">
        <v>1163</v>
      </c>
      <c r="B71" s="122" t="s">
        <v>1203</v>
      </c>
      <c r="C71" s="122">
        <v>9000</v>
      </c>
      <c r="D71" s="122">
        <v>71</v>
      </c>
      <c r="E71" s="122" t="str">
        <f t="shared" si="1"/>
        <v>9000/71</v>
      </c>
      <c r="F71" s="122" t="s">
        <v>1222</v>
      </c>
      <c r="G71" s="122">
        <v>763</v>
      </c>
      <c r="H71" s="122" t="s">
        <v>1938</v>
      </c>
      <c r="I71" s="122">
        <v>0</v>
      </c>
      <c r="J71" t="e">
        <f>VLOOKUP(E71,SPESA!$J$5:$K$1293,2,0)</f>
        <v>#N/A</v>
      </c>
    </row>
    <row r="72" spans="1:10" hidden="1">
      <c r="A72" s="122" t="s">
        <v>1163</v>
      </c>
      <c r="B72" s="122" t="s">
        <v>1223</v>
      </c>
      <c r="C72" s="122">
        <v>10100</v>
      </c>
      <c r="D72" s="122">
        <v>0</v>
      </c>
      <c r="E72" s="122" t="str">
        <f t="shared" si="1"/>
        <v>10100/0</v>
      </c>
      <c r="F72" s="122" t="s">
        <v>65</v>
      </c>
      <c r="G72" s="122">
        <v>763</v>
      </c>
      <c r="H72" s="122" t="s">
        <v>1938</v>
      </c>
      <c r="I72" s="122">
        <v>950</v>
      </c>
      <c r="J72" t="str">
        <f>VLOOKUP(E72,SPESA!$J$5:$K$1293,2,0)</f>
        <v>SPESE DI GESTIONE DI SEGRETERIA GENERALE DELL'ENTE</v>
      </c>
    </row>
    <row r="73" spans="1:10" hidden="1">
      <c r="A73" s="122" t="s">
        <v>1163</v>
      </c>
      <c r="B73" s="122" t="s">
        <v>1223</v>
      </c>
      <c r="C73" s="122">
        <v>10100</v>
      </c>
      <c r="D73" s="122">
        <v>1</v>
      </c>
      <c r="E73" s="122" t="str">
        <f t="shared" si="1"/>
        <v>10100/1</v>
      </c>
      <c r="F73" s="122" t="s">
        <v>100</v>
      </c>
      <c r="G73" s="122">
        <v>762</v>
      </c>
      <c r="H73" s="122" t="s">
        <v>1941</v>
      </c>
      <c r="I73" s="122">
        <v>0</v>
      </c>
      <c r="J73" t="str">
        <f>VLOOKUP(E73,SPESA!$J$5:$K$1293,2,0)</f>
        <v>SPESE PER CONCORSI A POSTI DI RUOLO VANCANTI IN ORGANICO</v>
      </c>
    </row>
    <row r="74" spans="1:10" hidden="1">
      <c r="A74" s="122" t="s">
        <v>1163</v>
      </c>
      <c r="B74" s="122" t="s">
        <v>1223</v>
      </c>
      <c r="C74" s="122">
        <v>10100</v>
      </c>
      <c r="D74" s="122">
        <v>2</v>
      </c>
      <c r="E74" s="122" t="str">
        <f t="shared" si="1"/>
        <v>10100/2</v>
      </c>
      <c r="F74" s="122" t="s">
        <v>67</v>
      </c>
      <c r="G74" s="122">
        <v>760</v>
      </c>
      <c r="H74" s="122" t="s">
        <v>1942</v>
      </c>
      <c r="I74" s="122">
        <v>0</v>
      </c>
      <c r="J74" t="str">
        <f>VLOOKUP(E74,SPESA!$J$5:$K$1293,2,0)</f>
        <v>SPESE PER TRASCRIZIONE VERBALI CONSIGLIO COMUNALE</v>
      </c>
    </row>
    <row r="75" spans="1:10" hidden="1">
      <c r="A75" s="122" t="s">
        <v>1163</v>
      </c>
      <c r="B75" s="122" t="s">
        <v>1224</v>
      </c>
      <c r="C75" s="122">
        <v>10100</v>
      </c>
      <c r="D75" s="122">
        <v>3</v>
      </c>
      <c r="E75" s="122" t="str">
        <f t="shared" si="1"/>
        <v>10100/3</v>
      </c>
      <c r="F75" s="122" t="s">
        <v>68</v>
      </c>
      <c r="G75" s="122">
        <v>763</v>
      </c>
      <c r="H75" s="122" t="s">
        <v>1938</v>
      </c>
      <c r="I75" s="123">
        <v>9862.6</v>
      </c>
      <c r="J75" t="str">
        <f>VLOOKUP(E75,SPESA!$J$5:$K$1293,2,0)</f>
        <v>SPESE POSTALI UFFICI COMUNALI</v>
      </c>
    </row>
    <row r="76" spans="1:10" hidden="1">
      <c r="A76" s="122" t="s">
        <v>1163</v>
      </c>
      <c r="B76" s="122" t="s">
        <v>1225</v>
      </c>
      <c r="C76" s="122">
        <v>10100</v>
      </c>
      <c r="D76" s="122">
        <v>4</v>
      </c>
      <c r="E76" s="122" t="str">
        <f t="shared" si="1"/>
        <v>10100/4</v>
      </c>
      <c r="F76" s="122" t="s">
        <v>69</v>
      </c>
      <c r="G76" s="122">
        <v>402</v>
      </c>
      <c r="H76" s="122" t="s">
        <v>1226</v>
      </c>
      <c r="I76" s="123">
        <v>2492.92</v>
      </c>
      <c r="J76" t="str">
        <f>VLOOKUP(E76,SPESA!$J$5:$K$1293,2,0)</f>
        <v>SPESE PER MENSA DIPENDENTI</v>
      </c>
    </row>
    <row r="77" spans="1:10" hidden="1">
      <c r="A77" s="122" t="s">
        <v>1163</v>
      </c>
      <c r="B77" s="122" t="s">
        <v>1223</v>
      </c>
      <c r="C77" s="122">
        <v>10100</v>
      </c>
      <c r="D77" s="122">
        <v>5</v>
      </c>
      <c r="E77" s="122" t="str">
        <f t="shared" si="1"/>
        <v>10100/5</v>
      </c>
      <c r="F77" s="122" t="s">
        <v>70</v>
      </c>
      <c r="G77" s="122">
        <v>763</v>
      </c>
      <c r="H77" s="122" t="s">
        <v>1938</v>
      </c>
      <c r="I77" s="122">
        <v>976</v>
      </c>
      <c r="J77" t="str">
        <f>VLOOKUP(E77,SPESA!$J$5:$K$1293,2,0)</f>
        <v>SPESA PER VIDEOCOMUNICAZIONE ISTITUZIONALE</v>
      </c>
    </row>
    <row r="78" spans="1:10" hidden="1">
      <c r="A78" s="122" t="s">
        <v>1163</v>
      </c>
      <c r="B78" s="122" t="s">
        <v>1227</v>
      </c>
      <c r="C78" s="122">
        <v>10100</v>
      </c>
      <c r="D78" s="122">
        <v>15</v>
      </c>
      <c r="E78" s="122" t="str">
        <f t="shared" si="1"/>
        <v>10100/15</v>
      </c>
      <c r="F78" s="122" t="s">
        <v>71</v>
      </c>
      <c r="G78" s="122">
        <v>767</v>
      </c>
      <c r="H78" s="122" t="s">
        <v>1939</v>
      </c>
      <c r="I78" s="122">
        <v>1.56</v>
      </c>
      <c r="J78" t="str">
        <f>VLOOKUP(E78,SPESA!$J$5:$K$1293,2,0)</f>
        <v>MISSIONI DIPENDENTI COMUNALI - UFFICIO SEGRETERIA</v>
      </c>
    </row>
    <row r="79" spans="1:10" hidden="1">
      <c r="A79" s="122" t="s">
        <v>1163</v>
      </c>
      <c r="B79" s="122" t="s">
        <v>1203</v>
      </c>
      <c r="C79" s="122">
        <v>10100</v>
      </c>
      <c r="D79" s="122">
        <v>51</v>
      </c>
      <c r="E79" s="122" t="str">
        <f t="shared" si="1"/>
        <v>10100/51</v>
      </c>
      <c r="F79" s="122" t="s">
        <v>1228</v>
      </c>
      <c r="G79" s="122">
        <v>762</v>
      </c>
      <c r="H79" s="122" t="s">
        <v>1941</v>
      </c>
      <c r="I79" s="122">
        <v>0</v>
      </c>
      <c r="J79" t="e">
        <f>VLOOKUP(E79,SPESA!$J$5:$K$1293,2,0)</f>
        <v>#N/A</v>
      </c>
    </row>
    <row r="80" spans="1:10" hidden="1">
      <c r="A80" s="122" t="s">
        <v>1163</v>
      </c>
      <c r="B80" s="122" t="s">
        <v>1203</v>
      </c>
      <c r="C80" s="122">
        <v>10100</v>
      </c>
      <c r="D80" s="122">
        <v>52</v>
      </c>
      <c r="E80" s="122" t="str">
        <f t="shared" si="1"/>
        <v>10100/52</v>
      </c>
      <c r="F80" s="122" t="s">
        <v>72</v>
      </c>
      <c r="G80" s="122">
        <v>760</v>
      </c>
      <c r="H80" s="122" t="s">
        <v>1942</v>
      </c>
      <c r="I80" s="122">
        <v>0</v>
      </c>
      <c r="J80" t="str">
        <f>VLOOKUP(E80,SPESA!$J$5:$K$1293,2,0)</f>
        <v>F.P.V. SPESE PER TRASCRIZIONE VERBALI CONSIGLIO COMUNALE</v>
      </c>
    </row>
    <row r="81" spans="1:10" hidden="1">
      <c r="A81" s="122" t="s">
        <v>1163</v>
      </c>
      <c r="B81" s="122" t="s">
        <v>1203</v>
      </c>
      <c r="C81" s="122">
        <v>10100</v>
      </c>
      <c r="D81" s="122">
        <v>53</v>
      </c>
      <c r="E81" s="122" t="str">
        <f t="shared" si="1"/>
        <v>10100/53</v>
      </c>
      <c r="F81" s="122" t="s">
        <v>73</v>
      </c>
      <c r="G81" s="122">
        <v>763</v>
      </c>
      <c r="H81" s="122" t="s">
        <v>1938</v>
      </c>
      <c r="I81" s="122">
        <v>0</v>
      </c>
      <c r="J81" t="str">
        <f>VLOOKUP(E81,SPESA!$J$5:$K$1293,2,0)</f>
        <v>F.P.V. SPESE POSTALI UFFICI COMUNALI</v>
      </c>
    </row>
    <row r="82" spans="1:10" hidden="1">
      <c r="A82" s="122" t="s">
        <v>1163</v>
      </c>
      <c r="B82" s="122" t="s">
        <v>1200</v>
      </c>
      <c r="C82" s="122">
        <v>10100</v>
      </c>
      <c r="D82" s="122">
        <v>54</v>
      </c>
      <c r="E82" s="122" t="str">
        <f t="shared" si="1"/>
        <v>10100/54</v>
      </c>
      <c r="F82" s="122" t="s">
        <v>74</v>
      </c>
      <c r="G82" s="122">
        <v>402</v>
      </c>
      <c r="H82" s="122" t="s">
        <v>1226</v>
      </c>
      <c r="I82" s="122">
        <v>0</v>
      </c>
      <c r="J82" t="str">
        <f>VLOOKUP(E82,SPESA!$J$5:$K$1293,2,0)</f>
        <v>F.P.V. SPESE PER MENSA DIPENDENTI</v>
      </c>
    </row>
    <row r="83" spans="1:10" hidden="1">
      <c r="A83" s="122" t="s">
        <v>1163</v>
      </c>
      <c r="B83" s="122" t="s">
        <v>1200</v>
      </c>
      <c r="C83" s="122">
        <v>10100</v>
      </c>
      <c r="D83" s="122">
        <v>55</v>
      </c>
      <c r="E83" s="122" t="str">
        <f t="shared" si="1"/>
        <v>10100/55</v>
      </c>
      <c r="F83" s="122" t="s">
        <v>75</v>
      </c>
      <c r="G83" s="122">
        <v>400</v>
      </c>
      <c r="H83" s="122" t="s">
        <v>1220</v>
      </c>
      <c r="I83" s="122">
        <v>0</v>
      </c>
      <c r="J83" t="str">
        <f>VLOOKUP(E83,SPESA!$J$5:$K$1293,2,0)</f>
        <v>F.P.V. SPESA PER VIDEOCOMUNICAZIONE ISTITUZIONALE</v>
      </c>
    </row>
    <row r="84" spans="1:10" hidden="1">
      <c r="A84" s="122" t="s">
        <v>1163</v>
      </c>
      <c r="B84" s="122" t="s">
        <v>1203</v>
      </c>
      <c r="C84" s="122">
        <v>10100</v>
      </c>
      <c r="D84" s="122">
        <v>65</v>
      </c>
      <c r="E84" s="122" t="str">
        <f t="shared" si="1"/>
        <v>10100/65</v>
      </c>
      <c r="F84" s="122" t="s">
        <v>76</v>
      </c>
      <c r="G84" s="122">
        <v>762</v>
      </c>
      <c r="H84" s="122" t="s">
        <v>1941</v>
      </c>
      <c r="I84" s="122">
        <v>0</v>
      </c>
      <c r="J84" t="str">
        <f>VLOOKUP(E84,SPESA!$J$5:$K$1293,2,0)</f>
        <v>F.P.V. MISSIONI DIPENDENTI COMUNALI - UFFICIO SEGRETERIA</v>
      </c>
    </row>
    <row r="85" spans="1:10" hidden="1">
      <c r="A85" s="122" t="s">
        <v>1163</v>
      </c>
      <c r="B85" s="122" t="s">
        <v>1203</v>
      </c>
      <c r="C85" s="122">
        <v>10100</v>
      </c>
      <c r="D85" s="122">
        <v>71</v>
      </c>
      <c r="E85" s="122" t="str">
        <f t="shared" si="1"/>
        <v>10100/71</v>
      </c>
      <c r="F85" s="122" t="s">
        <v>1229</v>
      </c>
      <c r="G85" s="122">
        <v>763</v>
      </c>
      <c r="H85" s="122" t="s">
        <v>1938</v>
      </c>
      <c r="I85" s="122">
        <v>0</v>
      </c>
      <c r="J85" t="e">
        <f>VLOOKUP(E85,SPESA!$J$5:$K$1293,2,0)</f>
        <v>#N/A</v>
      </c>
    </row>
    <row r="86" spans="1:10" hidden="1">
      <c r="A86" s="122" t="s">
        <v>1163</v>
      </c>
      <c r="B86" s="122" t="s">
        <v>1227</v>
      </c>
      <c r="C86" s="122">
        <v>10105</v>
      </c>
      <c r="D86" s="122">
        <v>0</v>
      </c>
      <c r="E86" s="122" t="str">
        <f t="shared" si="1"/>
        <v>10105/0</v>
      </c>
      <c r="F86" s="122" t="s">
        <v>1230</v>
      </c>
      <c r="G86" s="122">
        <v>767</v>
      </c>
      <c r="H86" s="122" t="s">
        <v>1939</v>
      </c>
      <c r="I86" s="122">
        <v>500</v>
      </c>
      <c r="J86" t="str">
        <f>VLOOKUP(E86,SPESA!$J$5:$K$1293,2,0)</f>
        <v xml:space="preserve">MISSIONI SEGRETARIO COMUNALE </v>
      </c>
    </row>
    <row r="87" spans="1:10" hidden="1">
      <c r="A87" s="122" t="s">
        <v>1163</v>
      </c>
      <c r="B87" s="122" t="s">
        <v>1203</v>
      </c>
      <c r="C87" s="122">
        <v>10105</v>
      </c>
      <c r="D87" s="122">
        <v>71</v>
      </c>
      <c r="E87" s="122" t="str">
        <f t="shared" si="1"/>
        <v>10105/71</v>
      </c>
      <c r="F87" s="122" t="s">
        <v>1231</v>
      </c>
      <c r="G87" s="122">
        <v>762</v>
      </c>
      <c r="H87" s="122" t="s">
        <v>1941</v>
      </c>
      <c r="I87" s="122">
        <v>0</v>
      </c>
      <c r="J87" t="str">
        <f>VLOOKUP(E87,SPESA!$J$5:$K$1293,2,0)</f>
        <v xml:space="preserve">F.P.V. MISSIONI SEGRETARIO COMUNALE </v>
      </c>
    </row>
    <row r="88" spans="1:10" hidden="1">
      <c r="A88" s="122" t="s">
        <v>1163</v>
      </c>
      <c r="B88" s="122" t="s">
        <v>1223</v>
      </c>
      <c r="C88" s="122">
        <v>10200</v>
      </c>
      <c r="D88" s="122">
        <v>0</v>
      </c>
      <c r="E88" s="122" t="str">
        <f t="shared" si="1"/>
        <v>10200/0</v>
      </c>
      <c r="F88" s="122" t="s">
        <v>77</v>
      </c>
      <c r="G88" s="122">
        <v>760</v>
      </c>
      <c r="H88" s="122" t="s">
        <v>1942</v>
      </c>
      <c r="I88" s="122">
        <v>0</v>
      </c>
      <c r="J88" t="str">
        <f>VLOOKUP(E88,SPESA!$J$5:$K$1293,2,0)</f>
        <v>SPESE DI GESTIONE UFFICI AFFARI GENERALI</v>
      </c>
    </row>
    <row r="89" spans="1:10" hidden="1">
      <c r="A89" s="122" t="s">
        <v>1163</v>
      </c>
      <c r="B89" s="122" t="s">
        <v>1223</v>
      </c>
      <c r="C89" s="122">
        <v>10200</v>
      </c>
      <c r="D89" s="122">
        <v>1</v>
      </c>
      <c r="E89" s="122" t="str">
        <f t="shared" si="1"/>
        <v>10200/1</v>
      </c>
      <c r="F89" s="122" t="s">
        <v>78</v>
      </c>
      <c r="G89" s="122">
        <v>767</v>
      </c>
      <c r="H89" s="122" t="s">
        <v>1939</v>
      </c>
      <c r="I89" s="122">
        <v>700</v>
      </c>
      <c r="J89" t="str">
        <f>VLOOKUP(E89,SPESA!$J$5:$K$1293,2,0)</f>
        <v>SPESE ECONOMATO - PRESTAZIONI DI SERVIZI</v>
      </c>
    </row>
    <row r="90" spans="1:10" hidden="1">
      <c r="A90" s="122" t="s">
        <v>1163</v>
      </c>
      <c r="B90" s="122" t="s">
        <v>1232</v>
      </c>
      <c r="C90" s="122">
        <v>10200</v>
      </c>
      <c r="D90" s="122">
        <v>2</v>
      </c>
      <c r="E90" s="122" t="str">
        <f t="shared" si="1"/>
        <v>10200/2</v>
      </c>
      <c r="F90" s="122" t="s">
        <v>32</v>
      </c>
      <c r="G90" s="122">
        <v>768</v>
      </c>
      <c r="H90" s="122" t="s">
        <v>1945</v>
      </c>
      <c r="I90" s="123">
        <v>2940</v>
      </c>
      <c r="J90" t="str">
        <f>VLOOKUP(E90,SPESA!$J$5:$K$1293,2,0)</f>
        <v>SPESE TELEFONICHE - UTENZE</v>
      </c>
    </row>
    <row r="91" spans="1:10" hidden="1">
      <c r="A91" s="122" t="s">
        <v>1163</v>
      </c>
      <c r="B91" s="122" t="s">
        <v>1233</v>
      </c>
      <c r="C91" s="122">
        <v>10200</v>
      </c>
      <c r="D91" s="122">
        <v>3</v>
      </c>
      <c r="E91" s="122" t="str">
        <f t="shared" si="1"/>
        <v>10200/3</v>
      </c>
      <c r="F91" s="122" t="s">
        <v>79</v>
      </c>
      <c r="G91" s="122">
        <v>768</v>
      </c>
      <c r="H91" s="122" t="s">
        <v>1945</v>
      </c>
      <c r="I91" s="123">
        <v>1660</v>
      </c>
      <c r="J91" t="str">
        <f>VLOOKUP(E91,SPESA!$J$5:$K$1293,2,0)</f>
        <v>SPESE ENERGIA ELETTRICA - UTENZE</v>
      </c>
    </row>
    <row r="92" spans="1:10" hidden="1">
      <c r="A92" s="122" t="s">
        <v>1163</v>
      </c>
      <c r="B92" s="122" t="s">
        <v>1234</v>
      </c>
      <c r="C92" s="122">
        <v>10200</v>
      </c>
      <c r="D92" s="122">
        <v>4</v>
      </c>
      <c r="E92" s="122" t="str">
        <f t="shared" si="1"/>
        <v>10200/4</v>
      </c>
      <c r="F92" s="122" t="s">
        <v>80</v>
      </c>
      <c r="G92" s="122">
        <v>202</v>
      </c>
      <c r="H92" s="122" t="s">
        <v>1191</v>
      </c>
      <c r="I92" s="123">
        <v>5415</v>
      </c>
      <c r="J92" t="str">
        <f>VLOOKUP(E92,SPESA!$J$5:$K$1293,2,0)</f>
        <v>SPESE RISCALDAMENTO - UTENZE</v>
      </c>
    </row>
    <row r="93" spans="1:10" hidden="1">
      <c r="A93" s="122" t="s">
        <v>1163</v>
      </c>
      <c r="B93" s="122" t="s">
        <v>1235</v>
      </c>
      <c r="C93" s="122">
        <v>10200</v>
      </c>
      <c r="D93" s="122">
        <v>5</v>
      </c>
      <c r="E93" s="122" t="str">
        <f t="shared" si="1"/>
        <v>10200/5</v>
      </c>
      <c r="F93" s="122" t="s">
        <v>81</v>
      </c>
      <c r="G93" s="122">
        <v>768</v>
      </c>
      <c r="H93" s="122" t="s">
        <v>1945</v>
      </c>
      <c r="I93" s="123">
        <v>5795</v>
      </c>
      <c r="J93" t="str">
        <f>VLOOKUP(E93,SPESA!$J$5:$K$1293,2,0)</f>
        <v>SPESE ACQUA - UTENZE</v>
      </c>
    </row>
    <row r="94" spans="1:10" hidden="1">
      <c r="A94" s="122" t="s">
        <v>1163</v>
      </c>
      <c r="B94" s="122" t="s">
        <v>1236</v>
      </c>
      <c r="C94" s="122">
        <v>10200</v>
      </c>
      <c r="D94" s="122">
        <v>6</v>
      </c>
      <c r="E94" s="122" t="str">
        <f t="shared" si="1"/>
        <v>10200/6</v>
      </c>
      <c r="F94" s="122" t="s">
        <v>82</v>
      </c>
      <c r="G94" s="122">
        <v>202</v>
      </c>
      <c r="H94" s="122" t="s">
        <v>1191</v>
      </c>
      <c r="I94" s="123">
        <v>12599</v>
      </c>
      <c r="J94" t="str">
        <f>VLOOKUP(E94,SPESA!$J$5:$K$1293,2,0)</f>
        <v>SPESE DI PULIZIA LOCALI</v>
      </c>
    </row>
    <row r="95" spans="1:10" hidden="1">
      <c r="A95" s="122" t="s">
        <v>1163</v>
      </c>
      <c r="B95" s="122" t="s">
        <v>1237</v>
      </c>
      <c r="C95" s="122">
        <v>10200</v>
      </c>
      <c r="D95" s="122">
        <v>7</v>
      </c>
      <c r="E95" s="122" t="str">
        <f t="shared" si="1"/>
        <v>10200/7</v>
      </c>
      <c r="F95" s="122" t="s">
        <v>83</v>
      </c>
      <c r="G95" s="122">
        <v>764</v>
      </c>
      <c r="H95" s="122" t="s">
        <v>1940</v>
      </c>
      <c r="I95" s="122">
        <v>0</v>
      </c>
      <c r="J95" t="str">
        <f>VLOOKUP(E95,SPESA!$J$5:$K$1293,2,0)</f>
        <v>SPESE PER ASSICURAZIONI</v>
      </c>
    </row>
    <row r="96" spans="1:10" hidden="1">
      <c r="A96" s="122" t="s">
        <v>1163</v>
      </c>
      <c r="B96" s="122" t="s">
        <v>1223</v>
      </c>
      <c r="C96" s="122">
        <v>10200</v>
      </c>
      <c r="D96" s="122">
        <v>10</v>
      </c>
      <c r="E96" s="122" t="str">
        <f t="shared" si="1"/>
        <v>10200/10</v>
      </c>
      <c r="F96" s="122" t="s">
        <v>84</v>
      </c>
      <c r="G96" s="122">
        <v>763</v>
      </c>
      <c r="H96" s="122" t="s">
        <v>1938</v>
      </c>
      <c r="I96" s="123">
        <v>2822</v>
      </c>
      <c r="J96" t="str">
        <f>VLOOKUP(E96,SPESA!$J$5:$K$1293,2,0)</f>
        <v>SPESE DIVERSE PRESTAZIONI DI SERVIZI</v>
      </c>
    </row>
    <row r="97" spans="1:10" hidden="1">
      <c r="A97" s="122" t="s">
        <v>1163</v>
      </c>
      <c r="B97" s="122" t="s">
        <v>1203</v>
      </c>
      <c r="C97" s="122">
        <v>10200</v>
      </c>
      <c r="D97" s="122">
        <v>51</v>
      </c>
      <c r="E97" s="122" t="str">
        <f t="shared" si="1"/>
        <v>10200/51</v>
      </c>
      <c r="F97" s="122" t="s">
        <v>85</v>
      </c>
      <c r="G97" s="122">
        <v>762</v>
      </c>
      <c r="H97" s="122" t="s">
        <v>1941</v>
      </c>
      <c r="I97" s="122">
        <v>0</v>
      </c>
      <c r="J97" t="str">
        <f>VLOOKUP(E97,SPESA!$J$5:$K$1293,2,0)</f>
        <v>F.P.V. SPESE ECONOMATO - PRESTAZIONI DI SERVIZI</v>
      </c>
    </row>
    <row r="98" spans="1:10" hidden="1">
      <c r="A98" s="122" t="s">
        <v>1163</v>
      </c>
      <c r="B98" s="122" t="s">
        <v>1203</v>
      </c>
      <c r="C98" s="122">
        <v>10200</v>
      </c>
      <c r="D98" s="122">
        <v>52</v>
      </c>
      <c r="E98" s="122" t="str">
        <f t="shared" si="1"/>
        <v>10200/52</v>
      </c>
      <c r="F98" s="122" t="s">
        <v>37</v>
      </c>
      <c r="G98" s="122">
        <v>764</v>
      </c>
      <c r="H98" s="122" t="s">
        <v>1940</v>
      </c>
      <c r="I98" s="122">
        <v>0</v>
      </c>
      <c r="J98" t="str">
        <f>VLOOKUP(E98,SPESA!$J$5:$K$1293,2,0)</f>
        <v>F.P.V. SPESE TELEFONICHE - UTENZE</v>
      </c>
    </row>
    <row r="99" spans="1:10" hidden="1">
      <c r="A99" s="122" t="s">
        <v>1163</v>
      </c>
      <c r="B99" s="122" t="s">
        <v>1203</v>
      </c>
      <c r="C99" s="122">
        <v>10200</v>
      </c>
      <c r="D99" s="122">
        <v>53</v>
      </c>
      <c r="E99" s="122" t="str">
        <f t="shared" si="1"/>
        <v>10200/53</v>
      </c>
      <c r="F99" s="122" t="s">
        <v>86</v>
      </c>
      <c r="G99" s="122">
        <v>764</v>
      </c>
      <c r="H99" s="122" t="s">
        <v>1940</v>
      </c>
      <c r="I99" s="122">
        <v>0</v>
      </c>
      <c r="J99" t="str">
        <f>VLOOKUP(E99,SPESA!$J$5:$K$1293,2,0)</f>
        <v>F.P.V. SPESE ENERGIA ELETTRICA - UTENZE</v>
      </c>
    </row>
    <row r="100" spans="1:10" hidden="1">
      <c r="A100" s="122" t="s">
        <v>1163</v>
      </c>
      <c r="B100" s="122" t="s">
        <v>1200</v>
      </c>
      <c r="C100" s="122">
        <v>10200</v>
      </c>
      <c r="D100" s="122">
        <v>54</v>
      </c>
      <c r="E100" s="122" t="str">
        <f t="shared" si="1"/>
        <v>10200/54</v>
      </c>
      <c r="F100" s="122" t="s">
        <v>87</v>
      </c>
      <c r="G100" s="122">
        <v>202</v>
      </c>
      <c r="H100" s="122" t="s">
        <v>1191</v>
      </c>
      <c r="I100" s="122">
        <v>0</v>
      </c>
      <c r="J100" t="str">
        <f>VLOOKUP(E100,SPESA!$J$5:$K$1293,2,0)</f>
        <v>F.P.V. SPESE RISCALDAMENTO - UTENZE</v>
      </c>
    </row>
    <row r="101" spans="1:10" hidden="1">
      <c r="A101" s="122" t="s">
        <v>1163</v>
      </c>
      <c r="B101" s="122" t="s">
        <v>1203</v>
      </c>
      <c r="C101" s="122">
        <v>10200</v>
      </c>
      <c r="D101" s="122">
        <v>55</v>
      </c>
      <c r="E101" s="122" t="str">
        <f t="shared" si="1"/>
        <v>10200/55</v>
      </c>
      <c r="F101" s="122" t="s">
        <v>88</v>
      </c>
      <c r="G101" s="122">
        <v>764</v>
      </c>
      <c r="H101" s="122" t="s">
        <v>1940</v>
      </c>
      <c r="I101" s="122">
        <v>0</v>
      </c>
      <c r="J101" t="str">
        <f>VLOOKUP(E101,SPESA!$J$5:$K$1293,2,0)</f>
        <v>F.P.V. SPESE ACQUA - UTENZE</v>
      </c>
    </row>
    <row r="102" spans="1:10" hidden="1">
      <c r="A102" s="122" t="s">
        <v>1163</v>
      </c>
      <c r="B102" s="122" t="s">
        <v>1203</v>
      </c>
      <c r="C102" s="122">
        <v>10200</v>
      </c>
      <c r="D102" s="122">
        <v>56</v>
      </c>
      <c r="E102" s="122" t="str">
        <f t="shared" si="1"/>
        <v>10200/56</v>
      </c>
      <c r="F102" s="122" t="s">
        <v>124</v>
      </c>
      <c r="G102" s="122">
        <v>202</v>
      </c>
      <c r="H102" s="122" t="s">
        <v>1191</v>
      </c>
      <c r="I102" s="122">
        <v>0</v>
      </c>
      <c r="J102" t="e">
        <f>VLOOKUP(E102,SPESA!$J$5:$K$1293,2,0)</f>
        <v>#N/A</v>
      </c>
    </row>
    <row r="103" spans="1:10" hidden="1">
      <c r="A103" s="122" t="s">
        <v>1163</v>
      </c>
      <c r="B103" s="122" t="s">
        <v>1203</v>
      </c>
      <c r="C103" s="122">
        <v>10200</v>
      </c>
      <c r="D103" s="122">
        <v>57</v>
      </c>
      <c r="E103" s="122" t="str">
        <f t="shared" si="1"/>
        <v>10200/57</v>
      </c>
      <c r="F103" s="122" t="s">
        <v>89</v>
      </c>
      <c r="G103" s="122">
        <v>764</v>
      </c>
      <c r="H103" s="122" t="s">
        <v>1940</v>
      </c>
      <c r="I103" s="122">
        <v>0</v>
      </c>
      <c r="J103" t="str">
        <f>VLOOKUP(E103,SPESA!$J$5:$K$1293,2,0)</f>
        <v>F.P.V. SPESE PER ASSICURAZIONI</v>
      </c>
    </row>
    <row r="104" spans="1:10" hidden="1">
      <c r="A104" s="122" t="s">
        <v>1163</v>
      </c>
      <c r="B104" s="122" t="s">
        <v>1203</v>
      </c>
      <c r="C104" s="122">
        <v>10200</v>
      </c>
      <c r="D104" s="122">
        <v>60</v>
      </c>
      <c r="E104" s="122" t="str">
        <f t="shared" si="1"/>
        <v>10200/60</v>
      </c>
      <c r="F104" s="122" t="s">
        <v>90</v>
      </c>
      <c r="G104" s="122">
        <v>763</v>
      </c>
      <c r="H104" s="122" t="s">
        <v>1938</v>
      </c>
      <c r="I104" s="122">
        <v>0</v>
      </c>
      <c r="J104" t="str">
        <f>VLOOKUP(E104,SPESA!$J$5:$K$1293,2,0)</f>
        <v>F.P.V. SPESE DIVERSE PRESTAZIONI DI SERVIZI</v>
      </c>
    </row>
    <row r="105" spans="1:10" hidden="1">
      <c r="A105" s="122" t="s">
        <v>1163</v>
      </c>
      <c r="B105" s="122" t="s">
        <v>1203</v>
      </c>
      <c r="C105" s="122">
        <v>10200</v>
      </c>
      <c r="D105" s="122">
        <v>71</v>
      </c>
      <c r="E105" s="122" t="str">
        <f t="shared" si="1"/>
        <v>10200/71</v>
      </c>
      <c r="F105" s="122" t="s">
        <v>1238</v>
      </c>
      <c r="G105" s="122">
        <v>760</v>
      </c>
      <c r="H105" s="122" t="s">
        <v>1942</v>
      </c>
      <c r="I105" s="122">
        <v>0</v>
      </c>
      <c r="J105" t="e">
        <f>VLOOKUP(E105,SPESA!$J$5:$K$1293,2,0)</f>
        <v>#N/A</v>
      </c>
    </row>
    <row r="106" spans="1:10" hidden="1">
      <c r="A106" s="122" t="s">
        <v>1163</v>
      </c>
      <c r="B106" s="122" t="s">
        <v>1239</v>
      </c>
      <c r="C106" s="122">
        <v>10250</v>
      </c>
      <c r="D106" s="122">
        <v>0</v>
      </c>
      <c r="E106" s="122" t="str">
        <f t="shared" si="1"/>
        <v>10250/0</v>
      </c>
      <c r="F106" s="122" t="s">
        <v>1240</v>
      </c>
      <c r="G106" s="122">
        <v>200</v>
      </c>
      <c r="H106" s="122" t="s">
        <v>1241</v>
      </c>
      <c r="I106" s="123">
        <v>8000</v>
      </c>
      <c r="J106" t="str">
        <f>VLOOKUP(E106,SPESA!$J$5:$K$1293,2,0)</f>
        <v xml:space="preserve">SPESE PER FIBRA OTTICA E TELECOMUNICAZIONI   </v>
      </c>
    </row>
    <row r="107" spans="1:10" hidden="1">
      <c r="A107" s="122" t="s">
        <v>1163</v>
      </c>
      <c r="B107" s="122" t="s">
        <v>1203</v>
      </c>
      <c r="C107" s="122">
        <v>10250</v>
      </c>
      <c r="D107" s="122">
        <v>71</v>
      </c>
      <c r="E107" s="122" t="str">
        <f t="shared" si="1"/>
        <v>10250/71</v>
      </c>
      <c r="F107" s="122" t="s">
        <v>1242</v>
      </c>
      <c r="G107" s="122">
        <v>200</v>
      </c>
      <c r="H107" s="122" t="s">
        <v>1241</v>
      </c>
      <c r="I107" s="122">
        <v>0</v>
      </c>
      <c r="J107" t="e">
        <f>VLOOKUP(E107,SPESA!$J$5:$K$1293,2,0)</f>
        <v>#N/A</v>
      </c>
    </row>
    <row r="108" spans="1:10" hidden="1">
      <c r="A108" s="122" t="s">
        <v>1163</v>
      </c>
      <c r="B108" s="122" t="s">
        <v>1243</v>
      </c>
      <c r="C108" s="122">
        <v>10300</v>
      </c>
      <c r="D108" s="122">
        <v>1</v>
      </c>
      <c r="E108" s="122" t="str">
        <f t="shared" si="1"/>
        <v>10300/1</v>
      </c>
      <c r="F108" s="122" t="s">
        <v>91</v>
      </c>
      <c r="G108" s="122">
        <v>400</v>
      </c>
      <c r="H108" s="122" t="s">
        <v>1220</v>
      </c>
      <c r="I108" s="123">
        <v>16600</v>
      </c>
      <c r="J108" t="str">
        <f>VLOOKUP(E108,SPESA!$J$5:$K$1293,2,0)</f>
        <v>SPESE DI PUBBLICAZIONE DEL PERIODICO COMUNALE E PER MANIFESTI</v>
      </c>
    </row>
    <row r="109" spans="1:10" hidden="1">
      <c r="A109" s="122" t="s">
        <v>1163</v>
      </c>
      <c r="B109" s="122" t="s">
        <v>1244</v>
      </c>
      <c r="C109" s="122">
        <v>10300</v>
      </c>
      <c r="D109" s="122">
        <v>2</v>
      </c>
      <c r="E109" s="122" t="str">
        <f t="shared" si="1"/>
        <v>10300/2</v>
      </c>
      <c r="F109" s="122" t="s">
        <v>92</v>
      </c>
      <c r="G109" s="122">
        <v>200</v>
      </c>
      <c r="H109" s="122" t="s">
        <v>1241</v>
      </c>
      <c r="I109" s="122">
        <v>477.34</v>
      </c>
      <c r="J109" t="str">
        <f>VLOOKUP(E109,SPESA!$J$5:$K$1293,2,0)</f>
        <v>SPESE PER PUBBLICAZIONI GARE DI APPALTO E CONTRATTI</v>
      </c>
    </row>
    <row r="110" spans="1:10" hidden="1">
      <c r="A110" s="122" t="s">
        <v>1163</v>
      </c>
      <c r="B110" s="122" t="s">
        <v>1245</v>
      </c>
      <c r="C110" s="122">
        <v>10300</v>
      </c>
      <c r="D110" s="122">
        <v>3</v>
      </c>
      <c r="E110" s="122" t="str">
        <f t="shared" si="1"/>
        <v>10300/3</v>
      </c>
      <c r="F110" s="122" t="s">
        <v>93</v>
      </c>
      <c r="G110" s="122">
        <v>200</v>
      </c>
      <c r="H110" s="122" t="s">
        <v>1241</v>
      </c>
      <c r="I110" s="123">
        <v>11834</v>
      </c>
      <c r="J110" t="str">
        <f>VLOOKUP(E110,SPESA!$J$5:$K$1293,2,0)</f>
        <v>SPESE PER CELEBRAZIONI E ONORANZE PUBBLICHE (LUMINARIE NATALIZIE)</v>
      </c>
    </row>
    <row r="111" spans="1:10" hidden="1">
      <c r="A111" s="122" t="s">
        <v>1163</v>
      </c>
      <c r="B111" s="122" t="s">
        <v>1223</v>
      </c>
      <c r="C111" s="122">
        <v>10300</v>
      </c>
      <c r="D111" s="122">
        <v>5</v>
      </c>
      <c r="E111" s="122" t="str">
        <f t="shared" si="1"/>
        <v>10300/5</v>
      </c>
      <c r="F111" s="122" t="s">
        <v>94</v>
      </c>
      <c r="G111" s="122">
        <v>400</v>
      </c>
      <c r="H111" s="122" t="s">
        <v>1220</v>
      </c>
      <c r="I111" s="122">
        <v>0</v>
      </c>
      <c r="J111" t="str">
        <f>VLOOKUP(E111,SPESA!$J$5:$K$1293,2,0)</f>
        <v>SPESA PER INDAGINE DEI SERVIZI COMUNALI</v>
      </c>
    </row>
    <row r="112" spans="1:10" hidden="1">
      <c r="A112" s="122" t="s">
        <v>1163</v>
      </c>
      <c r="B112" s="122" t="s">
        <v>1200</v>
      </c>
      <c r="C112" s="122">
        <v>10300</v>
      </c>
      <c r="D112" s="122">
        <v>51</v>
      </c>
      <c r="E112" s="122" t="str">
        <f t="shared" si="1"/>
        <v>10300/51</v>
      </c>
      <c r="F112" s="122" t="s">
        <v>95</v>
      </c>
      <c r="G112" s="122">
        <v>400</v>
      </c>
      <c r="H112" s="122" t="s">
        <v>1220</v>
      </c>
      <c r="I112" s="122">
        <v>0</v>
      </c>
      <c r="J112" t="str">
        <f>VLOOKUP(E112,SPESA!$J$5:$K$1293,2,0)</f>
        <v>F.P.V. SPESE DI PUBBLICAZIONE DEL PERIODICO COMUNALE E PER MANIFESTI</v>
      </c>
    </row>
    <row r="113" spans="1:10" hidden="1">
      <c r="A113" s="122" t="s">
        <v>1163</v>
      </c>
      <c r="B113" s="122" t="s">
        <v>1203</v>
      </c>
      <c r="C113" s="122">
        <v>10300</v>
      </c>
      <c r="D113" s="122">
        <v>52</v>
      </c>
      <c r="E113" s="122" t="str">
        <f t="shared" si="1"/>
        <v>10300/52</v>
      </c>
      <c r="F113" s="122" t="s">
        <v>1246</v>
      </c>
      <c r="G113" s="122">
        <v>200</v>
      </c>
      <c r="H113" s="122" t="s">
        <v>1241</v>
      </c>
      <c r="I113" s="122">
        <v>0</v>
      </c>
      <c r="J113" t="e">
        <f>VLOOKUP(E113,SPESA!$J$5:$K$1293,2,0)</f>
        <v>#N/A</v>
      </c>
    </row>
    <row r="114" spans="1:10" hidden="1">
      <c r="A114" s="122" t="s">
        <v>1163</v>
      </c>
      <c r="B114" s="122" t="s">
        <v>1200</v>
      </c>
      <c r="C114" s="122">
        <v>10300</v>
      </c>
      <c r="D114" s="122">
        <v>53</v>
      </c>
      <c r="E114" s="122" t="str">
        <f t="shared" si="1"/>
        <v>10300/53</v>
      </c>
      <c r="F114" s="122" t="s">
        <v>96</v>
      </c>
      <c r="G114" s="122">
        <v>200</v>
      </c>
      <c r="H114" s="122" t="s">
        <v>1241</v>
      </c>
      <c r="I114" s="122">
        <v>0</v>
      </c>
      <c r="J114" t="str">
        <f>VLOOKUP(E114,SPESA!$J$5:$K$1293,2,0)</f>
        <v>F.P.V. SPESE PER CELEBRAZIONI E ONORANZE PUBBLICHE (LUMINARIE NATALIZIE)</v>
      </c>
    </row>
    <row r="115" spans="1:10" hidden="1">
      <c r="A115" s="122" t="s">
        <v>1163</v>
      </c>
      <c r="B115" s="122" t="s">
        <v>1203</v>
      </c>
      <c r="C115" s="122">
        <v>10300</v>
      </c>
      <c r="D115" s="122">
        <v>55</v>
      </c>
      <c r="E115" s="122" t="str">
        <f t="shared" si="1"/>
        <v>10300/55</v>
      </c>
      <c r="F115" s="122" t="s">
        <v>1247</v>
      </c>
      <c r="G115" s="122">
        <v>400</v>
      </c>
      <c r="H115" s="122" t="s">
        <v>1220</v>
      </c>
      <c r="I115" s="122">
        <v>0</v>
      </c>
      <c r="J115" t="e">
        <f>VLOOKUP(E115,SPESA!$J$5:$K$1293,2,0)</f>
        <v>#N/A</v>
      </c>
    </row>
    <row r="116" spans="1:10" hidden="1">
      <c r="A116" s="122" t="s">
        <v>1163</v>
      </c>
      <c r="B116" s="122" t="s">
        <v>1248</v>
      </c>
      <c r="C116" s="122">
        <v>10305</v>
      </c>
      <c r="D116" s="122">
        <v>0</v>
      </c>
      <c r="E116" s="122" t="str">
        <f t="shared" si="1"/>
        <v>10305/0</v>
      </c>
      <c r="F116" s="122" t="s">
        <v>1249</v>
      </c>
      <c r="G116" s="122">
        <v>760</v>
      </c>
      <c r="H116" s="122" t="s">
        <v>1942</v>
      </c>
      <c r="I116" s="122">
        <v>0</v>
      </c>
      <c r="J116" t="str">
        <f>VLOOKUP(E116,SPESA!$J$5:$K$1293,2,0)</f>
        <v xml:space="preserve">ONERI STRAORDINARI DELLA GESTIONE CORRENTE SERVIZI GENERALI   </v>
      </c>
    </row>
    <row r="117" spans="1:10" hidden="1">
      <c r="A117" s="122" t="s">
        <v>1163</v>
      </c>
      <c r="B117" s="122" t="s">
        <v>1203</v>
      </c>
      <c r="C117" s="122">
        <v>10305</v>
      </c>
      <c r="D117" s="122">
        <v>71</v>
      </c>
      <c r="E117" s="122" t="str">
        <f t="shared" si="1"/>
        <v>10305/71</v>
      </c>
      <c r="F117" s="122" t="s">
        <v>1250</v>
      </c>
      <c r="G117" s="122">
        <v>400</v>
      </c>
      <c r="H117" s="122" t="s">
        <v>1220</v>
      </c>
      <c r="I117" s="122">
        <v>0</v>
      </c>
      <c r="J117" t="e">
        <f>VLOOKUP(E117,SPESA!$J$5:$K$1293,2,0)</f>
        <v>#N/A</v>
      </c>
    </row>
    <row r="118" spans="1:10" hidden="1">
      <c r="A118" s="122" t="s">
        <v>1163</v>
      </c>
      <c r="B118" s="122" t="s">
        <v>1245</v>
      </c>
      <c r="C118" s="122">
        <v>10310</v>
      </c>
      <c r="D118" s="122">
        <v>0</v>
      </c>
      <c r="E118" s="122" t="str">
        <f t="shared" si="1"/>
        <v>10310/0</v>
      </c>
      <c r="F118" s="122" t="s">
        <v>1251</v>
      </c>
      <c r="G118" s="122">
        <v>760</v>
      </c>
      <c r="H118" s="122" t="s">
        <v>1942</v>
      </c>
      <c r="I118" s="123">
        <v>8540</v>
      </c>
      <c r="J118" t="str">
        <f>VLOOKUP(E118,SPESA!$J$5:$K$1293,2,0)</f>
        <v xml:space="preserve">SPESE PER SERVIZIO NOTIFICHE   </v>
      </c>
    </row>
    <row r="119" spans="1:10" hidden="1">
      <c r="A119" s="122" t="s">
        <v>1163</v>
      </c>
      <c r="B119" s="122" t="s">
        <v>1203</v>
      </c>
      <c r="C119" s="122">
        <v>10310</v>
      </c>
      <c r="D119" s="122">
        <v>71</v>
      </c>
      <c r="E119" s="122" t="str">
        <f t="shared" si="1"/>
        <v>10310/71</v>
      </c>
      <c r="F119" s="122" t="s">
        <v>1252</v>
      </c>
      <c r="G119" s="122">
        <v>760</v>
      </c>
      <c r="H119" s="122" t="s">
        <v>1942</v>
      </c>
      <c r="I119" s="122">
        <v>0</v>
      </c>
      <c r="J119" t="e">
        <f>VLOOKUP(E119,SPESA!$J$5:$K$1293,2,0)</f>
        <v>#N/A</v>
      </c>
    </row>
    <row r="120" spans="1:10" hidden="1">
      <c r="A120" s="122" t="s">
        <v>1163</v>
      </c>
      <c r="B120" s="122" t="s">
        <v>1253</v>
      </c>
      <c r="C120" s="122">
        <v>10400</v>
      </c>
      <c r="D120" s="122">
        <v>1</v>
      </c>
      <c r="E120" s="122" t="str">
        <f t="shared" si="1"/>
        <v>10400/1</v>
      </c>
      <c r="F120" s="122" t="s">
        <v>97</v>
      </c>
      <c r="G120" s="122">
        <v>763</v>
      </c>
      <c r="H120" s="122" t="s">
        <v>1938</v>
      </c>
      <c r="I120" s="122">
        <v>350</v>
      </c>
      <c r="J120" t="str">
        <f>VLOOKUP(E120,SPESA!$J$5:$K$1293,2,0)</f>
        <v>SPESE DI GESTIONE AUTOVETTURE COMUNALI - SETTORE AA.GG.</v>
      </c>
    </row>
    <row r="121" spans="1:10" hidden="1">
      <c r="A121" s="122" t="s">
        <v>1163</v>
      </c>
      <c r="B121" s="122" t="s">
        <v>1254</v>
      </c>
      <c r="C121" s="122">
        <v>10400</v>
      </c>
      <c r="D121" s="122">
        <v>2</v>
      </c>
      <c r="E121" s="122" t="str">
        <f t="shared" si="1"/>
        <v>10400/2</v>
      </c>
      <c r="F121" s="122" t="s">
        <v>98</v>
      </c>
      <c r="G121" s="122">
        <v>202</v>
      </c>
      <c r="H121" s="122" t="s">
        <v>1191</v>
      </c>
      <c r="I121" s="123">
        <v>1171.2</v>
      </c>
      <c r="J121" t="str">
        <f>VLOOKUP(E121,SPESA!$J$5:$K$1293,2,0)</f>
        <v>SPESE DI MANUTENZIONE ASCENSORE EDIFICIO COMUNALE</v>
      </c>
    </row>
    <row r="122" spans="1:10" hidden="1">
      <c r="A122" s="122" t="s">
        <v>1163</v>
      </c>
      <c r="B122" s="122" t="s">
        <v>1203</v>
      </c>
      <c r="C122" s="122">
        <v>10400</v>
      </c>
      <c r="D122" s="122">
        <v>51</v>
      </c>
      <c r="E122" s="122" t="str">
        <f t="shared" si="1"/>
        <v>10400/51</v>
      </c>
      <c r="F122" s="122" t="s">
        <v>99</v>
      </c>
      <c r="G122" s="122">
        <v>763</v>
      </c>
      <c r="H122" s="122" t="s">
        <v>1938</v>
      </c>
      <c r="I122" s="122">
        <v>0</v>
      </c>
      <c r="J122" t="str">
        <f>VLOOKUP(E122,SPESA!$J$5:$K$1293,2,0)</f>
        <v>F.P.V. SPESE DI GESTIONE AUTOVETTURE COMUNALI - SETTORE AA.GG.</v>
      </c>
    </row>
    <row r="123" spans="1:10" hidden="1">
      <c r="A123" s="122" t="s">
        <v>1163</v>
      </c>
      <c r="B123" s="122" t="s">
        <v>1203</v>
      </c>
      <c r="C123" s="122">
        <v>10400</v>
      </c>
      <c r="D123" s="122">
        <v>52</v>
      </c>
      <c r="E123" s="122" t="str">
        <f t="shared" si="1"/>
        <v>10400/52</v>
      </c>
      <c r="F123" s="122" t="s">
        <v>1255</v>
      </c>
      <c r="G123" s="122">
        <v>202</v>
      </c>
      <c r="H123" s="122" t="s">
        <v>1191</v>
      </c>
      <c r="I123" s="122">
        <v>0</v>
      </c>
      <c r="J123" t="e">
        <f>VLOOKUP(E123,SPESA!$J$5:$K$1293,2,0)</f>
        <v>#N/A</v>
      </c>
    </row>
    <row r="124" spans="1:10" hidden="1">
      <c r="A124" s="122" t="s">
        <v>1163</v>
      </c>
      <c r="B124" s="122" t="s">
        <v>1256</v>
      </c>
      <c r="C124" s="122">
        <v>10600</v>
      </c>
      <c r="D124" s="122">
        <v>0</v>
      </c>
      <c r="E124" s="122" t="str">
        <f t="shared" si="1"/>
        <v>10600/0</v>
      </c>
      <c r="F124" s="122" t="s">
        <v>100</v>
      </c>
      <c r="G124" s="122">
        <v>762</v>
      </c>
      <c r="H124" s="122" t="s">
        <v>1941</v>
      </c>
      <c r="I124" s="122">
        <v>0</v>
      </c>
      <c r="J124" t="str">
        <f>VLOOKUP(E124,SPESA!$J$5:$K$1293,2,0)</f>
        <v>SPESE PER CONCORSI A POSTI DI RUOLO VACANTI IN ORGANICO</v>
      </c>
    </row>
    <row r="125" spans="1:10" hidden="1">
      <c r="A125" s="122" t="s">
        <v>1163</v>
      </c>
      <c r="B125" s="122" t="s">
        <v>1203</v>
      </c>
      <c r="C125" s="122">
        <v>10600</v>
      </c>
      <c r="D125" s="122">
        <v>71</v>
      </c>
      <c r="E125" s="122" t="str">
        <f t="shared" si="1"/>
        <v>10600/71</v>
      </c>
      <c r="F125" s="122" t="s">
        <v>1228</v>
      </c>
      <c r="G125" s="122">
        <v>762</v>
      </c>
      <c r="H125" s="122" t="s">
        <v>1941</v>
      </c>
      <c r="I125" s="122">
        <v>0</v>
      </c>
      <c r="J125" t="e">
        <f>VLOOKUP(E125,SPESA!$J$5:$K$1293,2,0)</f>
        <v>#N/A</v>
      </c>
    </row>
    <row r="126" spans="1:10" hidden="1">
      <c r="A126" s="122" t="s">
        <v>1163</v>
      </c>
      <c r="B126" s="122" t="s">
        <v>1257</v>
      </c>
      <c r="C126" s="122">
        <v>12400</v>
      </c>
      <c r="D126" s="122">
        <v>0</v>
      </c>
      <c r="E126" s="122" t="str">
        <f t="shared" si="1"/>
        <v>12400/0</v>
      </c>
      <c r="F126" s="122" t="s">
        <v>101</v>
      </c>
      <c r="G126" s="122">
        <v>760</v>
      </c>
      <c r="H126" s="122" t="s">
        <v>1942</v>
      </c>
      <c r="I126" s="123">
        <v>26112.36</v>
      </c>
      <c r="J126" t="str">
        <f>VLOOKUP(E126,SPESA!$J$5:$K$1293,2,0)</f>
        <v>LITI ARBITRAGGI RISARCIMENTI E VARIE- PRESTAZIONI DI SERVIZI</v>
      </c>
    </row>
    <row r="127" spans="1:10" hidden="1">
      <c r="A127" s="122" t="s">
        <v>1163</v>
      </c>
      <c r="B127" s="122" t="s">
        <v>1203</v>
      </c>
      <c r="C127" s="122">
        <v>12400</v>
      </c>
      <c r="D127" s="122">
        <v>71</v>
      </c>
      <c r="E127" s="122" t="str">
        <f t="shared" si="1"/>
        <v>12400/71</v>
      </c>
      <c r="F127" s="122" t="s">
        <v>102</v>
      </c>
      <c r="G127" s="122">
        <v>760</v>
      </c>
      <c r="H127" s="122" t="s">
        <v>1942</v>
      </c>
      <c r="I127" s="122">
        <v>0</v>
      </c>
      <c r="J127" t="str">
        <f>VLOOKUP(E127,SPESA!$J$5:$K$1293,2,0)</f>
        <v>F.P.V. LITI ARBITRAGGI RISARCIMENTI E VARIE- PRESTAZIONI DI SERVIZI</v>
      </c>
    </row>
    <row r="128" spans="1:10" hidden="1">
      <c r="A128" s="122" t="s">
        <v>1163</v>
      </c>
      <c r="B128" s="122" t="s">
        <v>1258</v>
      </c>
      <c r="C128" s="122">
        <v>13400</v>
      </c>
      <c r="D128" s="122">
        <v>0</v>
      </c>
      <c r="E128" s="122" t="str">
        <f t="shared" si="1"/>
        <v>13400/0</v>
      </c>
      <c r="F128" s="122" t="s">
        <v>103</v>
      </c>
      <c r="G128" s="122">
        <v>760</v>
      </c>
      <c r="H128" s="122" t="s">
        <v>1942</v>
      </c>
      <c r="I128" s="123">
        <v>6140.75</v>
      </c>
      <c r="J128" t="str">
        <f>VLOOKUP(E128,SPESA!$J$5:$K$1293,2,0)</f>
        <v>CONTRIBUTI ASSOCIATIVI ANNUALI</v>
      </c>
    </row>
    <row r="129" spans="1:10" hidden="1">
      <c r="A129" s="122" t="s">
        <v>1163</v>
      </c>
      <c r="B129" s="122" t="s">
        <v>1203</v>
      </c>
      <c r="C129" s="122">
        <v>13400</v>
      </c>
      <c r="D129" s="122">
        <v>71</v>
      </c>
      <c r="E129" s="122" t="str">
        <f t="shared" si="1"/>
        <v>13400/71</v>
      </c>
      <c r="F129" s="122" t="s">
        <v>104</v>
      </c>
      <c r="G129" s="122">
        <v>760</v>
      </c>
      <c r="H129" s="122" t="s">
        <v>1942</v>
      </c>
      <c r="I129" s="122">
        <v>0</v>
      </c>
      <c r="J129" t="str">
        <f>VLOOKUP(E129,SPESA!$J$5:$K$1293,2,0)</f>
        <v>F.P.V. CONTRIBUTI ASSOCIATIVI ANNUALI</v>
      </c>
    </row>
    <row r="130" spans="1:10" hidden="1">
      <c r="A130" s="122" t="s">
        <v>1163</v>
      </c>
      <c r="B130" s="122" t="s">
        <v>1259</v>
      </c>
      <c r="C130" s="122">
        <v>13450</v>
      </c>
      <c r="D130" s="122">
        <v>0</v>
      </c>
      <c r="E130" s="122" t="str">
        <f t="shared" si="1"/>
        <v>13450/0</v>
      </c>
      <c r="F130" s="122" t="s">
        <v>1260</v>
      </c>
      <c r="G130" s="122">
        <v>760</v>
      </c>
      <c r="H130" s="122" t="s">
        <v>1942</v>
      </c>
      <c r="I130" s="122">
        <v>0</v>
      </c>
      <c r="J130" t="str">
        <f>VLOOKUP(E130,SPESA!$J$5:$K$1293,2,0)</f>
        <v xml:space="preserve">TRASFERIMENTI CORRENTI AD IMPRESE   </v>
      </c>
    </row>
    <row r="131" spans="1:10" hidden="1">
      <c r="A131" s="122" t="s">
        <v>1163</v>
      </c>
      <c r="B131" s="122" t="s">
        <v>1261</v>
      </c>
      <c r="C131" s="122">
        <v>13450</v>
      </c>
      <c r="D131" s="122">
        <v>71</v>
      </c>
      <c r="E131" s="122" t="str">
        <f t="shared" si="1"/>
        <v>13450/71</v>
      </c>
      <c r="F131" s="122" t="s">
        <v>1262</v>
      </c>
      <c r="G131" s="122">
        <v>0</v>
      </c>
      <c r="H131" s="122"/>
      <c r="I131" s="122">
        <v>0</v>
      </c>
      <c r="J131" t="e">
        <f>VLOOKUP(E131,SPESA!$J$5:$K$1293,2,0)</f>
        <v>#N/A</v>
      </c>
    </row>
    <row r="132" spans="1:10" hidden="1">
      <c r="A132" s="122" t="s">
        <v>1163</v>
      </c>
      <c r="B132" s="122" t="s">
        <v>1263</v>
      </c>
      <c r="C132" s="122">
        <v>13600</v>
      </c>
      <c r="D132" s="122">
        <v>0</v>
      </c>
      <c r="E132" s="122" t="str">
        <f t="shared" ref="E132:E195" si="2">CONCATENATE(C132,"/",D132)</f>
        <v>13600/0</v>
      </c>
      <c r="F132" s="122" t="s">
        <v>105</v>
      </c>
      <c r="G132" s="122">
        <v>760</v>
      </c>
      <c r="H132" s="122" t="s">
        <v>1942</v>
      </c>
      <c r="I132" s="122">
        <v>0</v>
      </c>
      <c r="J132" t="str">
        <f>VLOOKUP(E132,SPESA!$J$5:$K$1293,2,0)</f>
        <v>DIRITTI DI SEGRETERIA DI SPETTANZA MINISTERIALE</v>
      </c>
    </row>
    <row r="133" spans="1:10" hidden="1">
      <c r="A133" s="122" t="s">
        <v>1163</v>
      </c>
      <c r="B133" s="122" t="s">
        <v>1203</v>
      </c>
      <c r="C133" s="122">
        <v>13600</v>
      </c>
      <c r="D133" s="122">
        <v>71</v>
      </c>
      <c r="E133" s="122" t="str">
        <f t="shared" si="2"/>
        <v>13600/71</v>
      </c>
      <c r="F133" s="122" t="s">
        <v>106</v>
      </c>
      <c r="G133" s="122">
        <v>760</v>
      </c>
      <c r="H133" s="122" t="s">
        <v>1942</v>
      </c>
      <c r="I133" s="122">
        <v>0</v>
      </c>
      <c r="J133" t="str">
        <f>VLOOKUP(E133,SPESA!$J$5:$K$1293,2,0)</f>
        <v>F.P.V. DIRITTI DI SEGRETERIA DI SPETTANZA MINISTERIALE</v>
      </c>
    </row>
    <row r="134" spans="1:10" hidden="1">
      <c r="A134" s="122" t="s">
        <v>1163</v>
      </c>
      <c r="B134" s="122" t="s">
        <v>1263</v>
      </c>
      <c r="C134" s="122">
        <v>13601</v>
      </c>
      <c r="D134" s="122">
        <v>0</v>
      </c>
      <c r="E134" s="122" t="str">
        <f t="shared" si="2"/>
        <v>13601/0</v>
      </c>
      <c r="F134" s="122" t="s">
        <v>107</v>
      </c>
      <c r="G134" s="122">
        <v>767</v>
      </c>
      <c r="H134" s="122" t="s">
        <v>1939</v>
      </c>
      <c r="I134" s="123">
        <v>8216</v>
      </c>
      <c r="J134" t="str">
        <f>VLOOKUP(E134,SPESA!$J$5:$K$1293,2,0)</f>
        <v>FONDO MOBILITA' SEGRETARI COMUNALI</v>
      </c>
    </row>
    <row r="135" spans="1:10" hidden="1">
      <c r="A135" s="122" t="s">
        <v>1163</v>
      </c>
      <c r="B135" s="122" t="s">
        <v>1203</v>
      </c>
      <c r="C135" s="122">
        <v>13601</v>
      </c>
      <c r="D135" s="122">
        <v>71</v>
      </c>
      <c r="E135" s="122" t="str">
        <f t="shared" si="2"/>
        <v>13601/71</v>
      </c>
      <c r="F135" s="122" t="s">
        <v>108</v>
      </c>
      <c r="G135" s="122">
        <v>762</v>
      </c>
      <c r="H135" s="122" t="s">
        <v>1941</v>
      </c>
      <c r="I135" s="122">
        <v>0</v>
      </c>
      <c r="J135" t="str">
        <f>VLOOKUP(E135,SPESA!$J$5:$K$1293,2,0)</f>
        <v>F.P.V. FONDO MOBILITA' SEGRETARI COMUNALI</v>
      </c>
    </row>
    <row r="136" spans="1:10" hidden="1">
      <c r="A136" s="122" t="s">
        <v>1163</v>
      </c>
      <c r="B136" s="122" t="s">
        <v>1264</v>
      </c>
      <c r="C136" s="122">
        <v>13602</v>
      </c>
      <c r="D136" s="122">
        <v>0</v>
      </c>
      <c r="E136" s="122" t="str">
        <f t="shared" si="2"/>
        <v>13602/0</v>
      </c>
      <c r="F136" s="122" t="s">
        <v>109</v>
      </c>
      <c r="G136" s="122">
        <v>762</v>
      </c>
      <c r="H136" s="122" t="s">
        <v>1941</v>
      </c>
      <c r="I136" s="122">
        <v>0</v>
      </c>
      <c r="J136" t="str">
        <f>VLOOKUP(E136,SPESA!$J$5:$K$1293,2,0)</f>
        <v>CONVENZIONE DI SEGRETERIA CON ALTRO ENTE</v>
      </c>
    </row>
    <row r="137" spans="1:10" hidden="1">
      <c r="A137" s="122" t="s">
        <v>1163</v>
      </c>
      <c r="B137" s="122" t="s">
        <v>1203</v>
      </c>
      <c r="C137" s="122">
        <v>13602</v>
      </c>
      <c r="D137" s="122">
        <v>71</v>
      </c>
      <c r="E137" s="122" t="str">
        <f t="shared" si="2"/>
        <v>13602/71</v>
      </c>
      <c r="F137" s="122" t="s">
        <v>1265</v>
      </c>
      <c r="G137" s="122">
        <v>762</v>
      </c>
      <c r="H137" s="122" t="s">
        <v>1941</v>
      </c>
      <c r="I137" s="122">
        <v>0</v>
      </c>
      <c r="J137" t="e">
        <f>VLOOKUP(E137,SPESA!$J$5:$K$1293,2,0)</f>
        <v>#N/A</v>
      </c>
    </row>
    <row r="138" spans="1:10" hidden="1">
      <c r="A138" s="122" t="s">
        <v>1163</v>
      </c>
      <c r="B138" s="122" t="s">
        <v>1266</v>
      </c>
      <c r="C138" s="122">
        <v>13801</v>
      </c>
      <c r="D138" s="122">
        <v>0</v>
      </c>
      <c r="E138" s="122" t="str">
        <f t="shared" si="2"/>
        <v>13801/0</v>
      </c>
      <c r="F138" s="122" t="s">
        <v>110</v>
      </c>
      <c r="G138" s="122">
        <v>760</v>
      </c>
      <c r="H138" s="122" t="s">
        <v>1942</v>
      </c>
      <c r="I138" s="122">
        <v>0</v>
      </c>
      <c r="J138" t="str">
        <f>VLOOKUP(E138,SPESA!$J$5:$K$1293,2,0)</f>
        <v>INTERESSI MUTUO (DEVOLUZIONE)</v>
      </c>
    </row>
    <row r="139" spans="1:10" hidden="1">
      <c r="A139" s="122" t="s">
        <v>1163</v>
      </c>
      <c r="B139" s="122" t="s">
        <v>1203</v>
      </c>
      <c r="C139" s="122">
        <v>13801</v>
      </c>
      <c r="D139" s="122">
        <v>71</v>
      </c>
      <c r="E139" s="122" t="str">
        <f t="shared" si="2"/>
        <v>13801/71</v>
      </c>
      <c r="F139" s="122" t="s">
        <v>1267</v>
      </c>
      <c r="G139" s="122">
        <v>760</v>
      </c>
      <c r="H139" s="122" t="s">
        <v>1942</v>
      </c>
      <c r="I139" s="122">
        <v>0</v>
      </c>
      <c r="J139" t="e">
        <f>VLOOKUP(E139,SPESA!$J$5:$K$1293,2,0)</f>
        <v>#N/A</v>
      </c>
    </row>
    <row r="140" spans="1:10" hidden="1">
      <c r="A140" s="122" t="s">
        <v>1163</v>
      </c>
      <c r="B140" s="122" t="s">
        <v>1268</v>
      </c>
      <c r="C140" s="122">
        <v>14000</v>
      </c>
      <c r="D140" s="122">
        <v>0</v>
      </c>
      <c r="E140" s="122" t="str">
        <f t="shared" si="2"/>
        <v>14000/0</v>
      </c>
      <c r="F140" s="122" t="s">
        <v>111</v>
      </c>
      <c r="G140" s="122">
        <v>763</v>
      </c>
      <c r="H140" s="122" t="s">
        <v>1938</v>
      </c>
      <c r="I140" s="122">
        <v>0</v>
      </c>
      <c r="J140" t="str">
        <f>VLOOKUP(E140,SPESA!$J$5:$K$1293,2,0)</f>
        <v>IMPOSTE E TASSE AUTOVETTURA SERVIZI GENERALI</v>
      </c>
    </row>
    <row r="141" spans="1:10" hidden="1">
      <c r="A141" s="122" t="s">
        <v>1163</v>
      </c>
      <c r="B141" s="122" t="s">
        <v>1203</v>
      </c>
      <c r="C141" s="122">
        <v>14000</v>
      </c>
      <c r="D141" s="122">
        <v>71</v>
      </c>
      <c r="E141" s="122" t="str">
        <f t="shared" si="2"/>
        <v>14000/71</v>
      </c>
      <c r="F141" s="122" t="s">
        <v>1269</v>
      </c>
      <c r="G141" s="122">
        <v>763</v>
      </c>
      <c r="H141" s="122" t="s">
        <v>1938</v>
      </c>
      <c r="I141" s="122">
        <v>0</v>
      </c>
      <c r="J141" t="e">
        <f>VLOOKUP(E141,SPESA!$J$5:$K$1293,2,0)</f>
        <v>#N/A</v>
      </c>
    </row>
    <row r="142" spans="1:10" hidden="1">
      <c r="A142" s="122" t="s">
        <v>1163</v>
      </c>
      <c r="B142" s="122" t="s">
        <v>1270</v>
      </c>
      <c r="C142" s="122">
        <v>14002</v>
      </c>
      <c r="D142" s="122">
        <v>0</v>
      </c>
      <c r="E142" s="122" t="str">
        <f t="shared" si="2"/>
        <v>14002/0</v>
      </c>
      <c r="F142" s="122" t="s">
        <v>39</v>
      </c>
      <c r="G142" s="122">
        <v>767</v>
      </c>
      <c r="H142" s="122" t="s">
        <v>1939</v>
      </c>
      <c r="I142" s="123">
        <v>6725</v>
      </c>
      <c r="J142" t="str">
        <f>VLOOKUP(E142,SPESA!$J$5:$K$1293,2,0)</f>
        <v>IMPOSTA REGIONALE ATTIVITA' PRODUTTIVE (I.R.A.P.)</v>
      </c>
    </row>
    <row r="143" spans="1:10" hidden="1">
      <c r="A143" s="122" t="s">
        <v>1163</v>
      </c>
      <c r="B143" s="122" t="s">
        <v>1203</v>
      </c>
      <c r="C143" s="122">
        <v>14002</v>
      </c>
      <c r="D143" s="122">
        <v>71</v>
      </c>
      <c r="E143" s="122" t="str">
        <f t="shared" si="2"/>
        <v>14002/71</v>
      </c>
      <c r="F143" s="122" t="s">
        <v>40</v>
      </c>
      <c r="G143" s="122">
        <v>762</v>
      </c>
      <c r="H143" s="122" t="s">
        <v>1941</v>
      </c>
      <c r="I143" s="122">
        <v>0</v>
      </c>
      <c r="J143" t="str">
        <f>VLOOKUP(E143,SPESA!$J$5:$K$1293,2,0)</f>
        <v>F.P.V. IMPOSTA REGIONALE ATTIVITA' PRODUTTIVE (I.R.A.P.)</v>
      </c>
    </row>
    <row r="144" spans="1:10" hidden="1">
      <c r="A144" s="122" t="s">
        <v>1163</v>
      </c>
      <c r="B144" s="122" t="s">
        <v>1271</v>
      </c>
      <c r="C144" s="122">
        <v>14601</v>
      </c>
      <c r="D144" s="122">
        <v>0</v>
      </c>
      <c r="E144" s="122" t="str">
        <f t="shared" si="2"/>
        <v>14601/0</v>
      </c>
      <c r="F144" s="122" t="s">
        <v>1272</v>
      </c>
      <c r="G144" s="122">
        <v>767</v>
      </c>
      <c r="H144" s="122" t="s">
        <v>1939</v>
      </c>
      <c r="I144" s="123">
        <v>81214.48</v>
      </c>
      <c r="J144" t="str">
        <f>VLOOKUP(E144,SPESA!$J$5:$K$1293,2,0)</f>
        <v>STIPENDI ED ALTRI ASSEGNI FISSI AL PERSONALE - UFFICIO FINAN ZIARIO</v>
      </c>
    </row>
    <row r="145" spans="1:10" hidden="1">
      <c r="A145" s="122" t="s">
        <v>1163</v>
      </c>
      <c r="B145" s="122" t="s">
        <v>1261</v>
      </c>
      <c r="C145" s="122">
        <v>14601</v>
      </c>
      <c r="D145" s="122">
        <v>71</v>
      </c>
      <c r="E145" s="122" t="str">
        <f t="shared" si="2"/>
        <v>14601/71</v>
      </c>
      <c r="F145" s="122" t="s">
        <v>1274</v>
      </c>
      <c r="G145" s="122">
        <v>762</v>
      </c>
      <c r="H145" s="122" t="s">
        <v>1941</v>
      </c>
      <c r="I145" s="122">
        <v>0</v>
      </c>
      <c r="J145" t="str">
        <f>VLOOKUP(E145,SPESA!$J$5:$K$1293,2,0)</f>
        <v>F.P.V. STIPENDI ED ALTRI ASSEGNI FISSI AL PERSONALE - UFFICIO FINAN ZIARIO</v>
      </c>
    </row>
    <row r="146" spans="1:10" hidden="1">
      <c r="A146" s="122" t="s">
        <v>1163</v>
      </c>
      <c r="B146" s="122" t="s">
        <v>1275</v>
      </c>
      <c r="C146" s="122">
        <v>14602</v>
      </c>
      <c r="D146" s="122">
        <v>0</v>
      </c>
      <c r="E146" s="122" t="str">
        <f t="shared" si="2"/>
        <v>14602/0</v>
      </c>
      <c r="F146" s="122" t="s">
        <v>114</v>
      </c>
      <c r="G146" s="122">
        <v>767</v>
      </c>
      <c r="H146" s="122" t="s">
        <v>1939</v>
      </c>
      <c r="I146" s="123">
        <v>15051.01</v>
      </c>
      <c r="J146" t="str">
        <f>VLOOKUP(E146,SPESA!$J$5:$K$1293,2,0)</f>
        <v>RETRIBUZIONE POSIZIONE E RISULTATO P.O. SETTORE FINANZIARIO</v>
      </c>
    </row>
    <row r="147" spans="1:10" hidden="1">
      <c r="A147" s="122" t="s">
        <v>1163</v>
      </c>
      <c r="B147" s="122" t="s">
        <v>1261</v>
      </c>
      <c r="C147" s="122">
        <v>14602</v>
      </c>
      <c r="D147" s="122">
        <v>71</v>
      </c>
      <c r="E147" s="122" t="str">
        <f t="shared" si="2"/>
        <v>14602/71</v>
      </c>
      <c r="F147" s="122" t="s">
        <v>1122</v>
      </c>
      <c r="G147" s="122">
        <v>762</v>
      </c>
      <c r="H147" s="122" t="s">
        <v>1941</v>
      </c>
      <c r="I147" s="122">
        <v>0</v>
      </c>
      <c r="J147" t="e">
        <f>VLOOKUP(E147,SPESA!$J$5:$K$1293,2,0)</f>
        <v>#N/A</v>
      </c>
    </row>
    <row r="148" spans="1:10" hidden="1">
      <c r="A148" s="122" t="s">
        <v>1163</v>
      </c>
      <c r="B148" s="122" t="s">
        <v>1946</v>
      </c>
      <c r="C148" s="122">
        <v>14603</v>
      </c>
      <c r="D148" s="122">
        <v>0</v>
      </c>
      <c r="E148" s="122" t="str">
        <f t="shared" si="2"/>
        <v>14603/0</v>
      </c>
      <c r="F148" s="122" t="s">
        <v>1947</v>
      </c>
      <c r="G148" s="122">
        <v>767</v>
      </c>
      <c r="H148" s="122" t="s">
        <v>1939</v>
      </c>
      <c r="I148" s="123">
        <v>13056.55</v>
      </c>
      <c r="J148" t="str">
        <f>VLOOKUP(E148,SPESA!$J$5:$K$1293,2,0)</f>
        <v xml:space="preserve">INDENNITA' E RIMBORSO SPESE MISSIONI - UFFICIO </v>
      </c>
    </row>
    <row r="149" spans="1:10" hidden="1">
      <c r="A149" s="122" t="s">
        <v>1163</v>
      </c>
      <c r="B149" s="122" t="s">
        <v>1261</v>
      </c>
      <c r="C149" s="122">
        <v>14603</v>
      </c>
      <c r="D149" s="122">
        <v>71</v>
      </c>
      <c r="E149" s="122" t="str">
        <f t="shared" si="2"/>
        <v>14603/71</v>
      </c>
      <c r="F149" s="122" t="s">
        <v>1948</v>
      </c>
      <c r="G149" s="122">
        <v>762</v>
      </c>
      <c r="H149" s="122" t="s">
        <v>1941</v>
      </c>
      <c r="I149" s="122">
        <v>0</v>
      </c>
      <c r="J149" t="e">
        <f>VLOOKUP(E149,SPESA!$J$5:$K$1293,2,0)</f>
        <v>#N/A</v>
      </c>
    </row>
    <row r="150" spans="1:10" hidden="1">
      <c r="A150" s="122" t="s">
        <v>1163</v>
      </c>
      <c r="B150" s="122" t="s">
        <v>1276</v>
      </c>
      <c r="C150" s="122">
        <v>14604</v>
      </c>
      <c r="D150" s="122">
        <v>0</v>
      </c>
      <c r="E150" s="122" t="str">
        <f t="shared" si="2"/>
        <v>14604/0</v>
      </c>
      <c r="F150" s="122" t="s">
        <v>115</v>
      </c>
      <c r="G150" s="122">
        <v>767</v>
      </c>
      <c r="H150" s="122" t="s">
        <v>1939</v>
      </c>
      <c r="I150" s="123">
        <v>29555.64</v>
      </c>
      <c r="J150" t="str">
        <f>VLOOKUP(E150,SPESA!$J$5:$K$1293,2,0)</f>
        <v>ONERI PREVIDENZIALI ASSISTENZIALI ASSICURATIVI OBBLIGATORI A CARICO COMUNE</v>
      </c>
    </row>
    <row r="151" spans="1:10" hidden="1">
      <c r="A151" s="122" t="s">
        <v>1163</v>
      </c>
      <c r="B151" s="122" t="s">
        <v>1261</v>
      </c>
      <c r="C151" s="122">
        <v>14604</v>
      </c>
      <c r="D151" s="122">
        <v>71</v>
      </c>
      <c r="E151" s="122" t="str">
        <f t="shared" si="2"/>
        <v>14604/71</v>
      </c>
      <c r="F151" s="122" t="s">
        <v>116</v>
      </c>
      <c r="G151" s="122">
        <v>762</v>
      </c>
      <c r="H151" s="122" t="s">
        <v>1941</v>
      </c>
      <c r="I151" s="122">
        <v>0</v>
      </c>
      <c r="J151" t="str">
        <f>VLOOKUP(E151,SPESA!$J$5:$K$1293,2,0)</f>
        <v>F.P.V. ONERI PREVIDENZIALI ASSISTENZIALI ASSICURATIVI OBBLIGATORI A CARICO COMUNE</v>
      </c>
    </row>
    <row r="152" spans="1:10" hidden="1">
      <c r="A152" s="122" t="s">
        <v>1163</v>
      </c>
      <c r="B152" s="122" t="s">
        <v>1277</v>
      </c>
      <c r="C152" s="122">
        <v>14800</v>
      </c>
      <c r="D152" s="122">
        <v>1</v>
      </c>
      <c r="E152" s="122" t="str">
        <f t="shared" si="2"/>
        <v>14800/1</v>
      </c>
      <c r="F152" s="122" t="s">
        <v>117</v>
      </c>
      <c r="G152" s="122">
        <v>767</v>
      </c>
      <c r="H152" s="122" t="s">
        <v>1939</v>
      </c>
      <c r="I152" s="122">
        <v>839.97</v>
      </c>
      <c r="J152" t="str">
        <f>VLOOKUP(E152,SPESA!$J$5:$K$1293,2,0)</f>
        <v>ACQUISTO DI CANCELLERIA PER UFFICIO</v>
      </c>
    </row>
    <row r="153" spans="1:10" hidden="1">
      <c r="A153" s="122" t="s">
        <v>1163</v>
      </c>
      <c r="B153" s="122" t="s">
        <v>1278</v>
      </c>
      <c r="C153" s="122">
        <v>14800</v>
      </c>
      <c r="D153" s="122">
        <v>10</v>
      </c>
      <c r="E153" s="122" t="str">
        <f t="shared" si="2"/>
        <v>14800/10</v>
      </c>
      <c r="F153" s="122" t="s">
        <v>118</v>
      </c>
      <c r="G153" s="122">
        <v>767</v>
      </c>
      <c r="H153" s="122" t="s">
        <v>1939</v>
      </c>
      <c r="I153" s="123">
        <v>1781.53</v>
      </c>
      <c r="J153" t="str">
        <f>VLOOKUP(E153,SPESA!$J$5:$K$1293,2,0)</f>
        <v>ALTRI ACQUISTI DI BENI PER GESTIONE UFFICIO</v>
      </c>
    </row>
    <row r="154" spans="1:10" hidden="1">
      <c r="A154" s="122" t="s">
        <v>1163</v>
      </c>
      <c r="B154" s="122" t="s">
        <v>1261</v>
      </c>
      <c r="C154" s="122">
        <v>14800</v>
      </c>
      <c r="D154" s="122">
        <v>51</v>
      </c>
      <c r="E154" s="122" t="str">
        <f t="shared" si="2"/>
        <v>14800/51</v>
      </c>
      <c r="F154" s="122" t="s">
        <v>119</v>
      </c>
      <c r="G154" s="122">
        <v>762</v>
      </c>
      <c r="H154" s="122" t="s">
        <v>1941</v>
      </c>
      <c r="I154" s="122">
        <v>0</v>
      </c>
      <c r="J154" t="str">
        <f>VLOOKUP(E154,SPESA!$J$5:$K$1293,2,0)</f>
        <v>F.P.V. ACQUISTO DI CANCELLERIA PER UFFICIO</v>
      </c>
    </row>
    <row r="155" spans="1:10" hidden="1">
      <c r="A155" s="122" t="s">
        <v>1163</v>
      </c>
      <c r="B155" s="122" t="s">
        <v>1261</v>
      </c>
      <c r="C155" s="122">
        <v>14800</v>
      </c>
      <c r="D155" s="122">
        <v>60</v>
      </c>
      <c r="E155" s="122" t="str">
        <f t="shared" si="2"/>
        <v>14800/60</v>
      </c>
      <c r="F155" s="122" t="s">
        <v>1279</v>
      </c>
      <c r="G155" s="122">
        <v>762</v>
      </c>
      <c r="H155" s="122" t="s">
        <v>1941</v>
      </c>
      <c r="I155" s="122">
        <v>0</v>
      </c>
      <c r="J155" t="e">
        <f>VLOOKUP(E155,SPESA!$J$5:$K$1293,2,0)</f>
        <v>#N/A</v>
      </c>
    </row>
    <row r="156" spans="1:10" hidden="1">
      <c r="A156" s="122" t="s">
        <v>1163</v>
      </c>
      <c r="B156" s="122" t="s">
        <v>1280</v>
      </c>
      <c r="C156" s="122">
        <v>15100</v>
      </c>
      <c r="D156" s="122">
        <v>15</v>
      </c>
      <c r="E156" s="122" t="str">
        <f t="shared" si="2"/>
        <v>15100/15</v>
      </c>
      <c r="F156" s="122" t="s">
        <v>120</v>
      </c>
      <c r="G156" s="122">
        <v>767</v>
      </c>
      <c r="H156" s="122" t="s">
        <v>1939</v>
      </c>
      <c r="I156" s="122">
        <v>36.75</v>
      </c>
      <c r="J156" t="str">
        <f>VLOOKUP(E156,SPESA!$J$5:$K$1293,2,0)</f>
        <v>MISSIONI DIPENDENTI COMUNALI - UFFICIO RAGIONERIA</v>
      </c>
    </row>
    <row r="157" spans="1:10" hidden="1">
      <c r="A157" s="122" t="s">
        <v>1163</v>
      </c>
      <c r="B157" s="122" t="s">
        <v>1261</v>
      </c>
      <c r="C157" s="122">
        <v>15100</v>
      </c>
      <c r="D157" s="122">
        <v>65</v>
      </c>
      <c r="E157" s="122" t="str">
        <f t="shared" si="2"/>
        <v>15100/65</v>
      </c>
      <c r="F157" s="122" t="s">
        <v>121</v>
      </c>
      <c r="G157" s="122">
        <v>762</v>
      </c>
      <c r="H157" s="122" t="s">
        <v>1941</v>
      </c>
      <c r="I157" s="122">
        <v>0</v>
      </c>
      <c r="J157" t="str">
        <f>VLOOKUP(E157,SPESA!$J$5:$K$1293,2,0)</f>
        <v>F.P.V. MISSIONI DIPENDENTI COMUNALI - UFFICIO RAGIONERIA</v>
      </c>
    </row>
    <row r="158" spans="1:10" hidden="1">
      <c r="A158" s="122" t="s">
        <v>1163</v>
      </c>
      <c r="B158" s="122" t="s">
        <v>1281</v>
      </c>
      <c r="C158" s="122">
        <v>15200</v>
      </c>
      <c r="D158" s="122">
        <v>2</v>
      </c>
      <c r="E158" s="122" t="str">
        <f t="shared" si="2"/>
        <v>15200/2</v>
      </c>
      <c r="F158" s="122" t="s">
        <v>32</v>
      </c>
      <c r="G158" s="122">
        <v>768</v>
      </c>
      <c r="H158" s="122" t="s">
        <v>1945</v>
      </c>
      <c r="I158" s="123">
        <v>2220</v>
      </c>
      <c r="J158" t="str">
        <f>VLOOKUP(E158,SPESA!$J$5:$K$1293,2,0)</f>
        <v>SPESE TELEFONICHE - UTENZE</v>
      </c>
    </row>
    <row r="159" spans="1:10" hidden="1">
      <c r="A159" s="122" t="s">
        <v>1163</v>
      </c>
      <c r="B159" s="122" t="s">
        <v>1282</v>
      </c>
      <c r="C159" s="122">
        <v>15200</v>
      </c>
      <c r="D159" s="122">
        <v>3</v>
      </c>
      <c r="E159" s="122" t="str">
        <f t="shared" si="2"/>
        <v>15200/3</v>
      </c>
      <c r="F159" s="122" t="s">
        <v>79</v>
      </c>
      <c r="G159" s="122">
        <v>768</v>
      </c>
      <c r="H159" s="122" t="s">
        <v>1945</v>
      </c>
      <c r="I159" s="123">
        <v>2280</v>
      </c>
      <c r="J159" t="str">
        <f>VLOOKUP(E159,SPESA!$J$5:$K$1293,2,0)</f>
        <v>SPESE ENERGIA ELETTRICA - UTENZE</v>
      </c>
    </row>
    <row r="160" spans="1:10" hidden="1">
      <c r="A160" s="122" t="s">
        <v>1163</v>
      </c>
      <c r="B160" s="122" t="s">
        <v>1283</v>
      </c>
      <c r="C160" s="122">
        <v>15200</v>
      </c>
      <c r="D160" s="122">
        <v>4</v>
      </c>
      <c r="E160" s="122" t="str">
        <f t="shared" si="2"/>
        <v>15200/4</v>
      </c>
      <c r="F160" s="122" t="s">
        <v>34</v>
      </c>
      <c r="G160" s="122">
        <v>202</v>
      </c>
      <c r="H160" s="122" t="s">
        <v>1191</v>
      </c>
      <c r="I160" s="123">
        <v>4370</v>
      </c>
      <c r="J160" t="str">
        <f>VLOOKUP(E160,SPESA!$J$5:$K$1293,2,0)</f>
        <v>SPESE DI RISCALDAMENTO - UTENZE</v>
      </c>
    </row>
    <row r="161" spans="1:10" hidden="1">
      <c r="A161" s="122" t="s">
        <v>1163</v>
      </c>
      <c r="B161" s="122" t="s">
        <v>1284</v>
      </c>
      <c r="C161" s="122">
        <v>15200</v>
      </c>
      <c r="D161" s="122">
        <v>6</v>
      </c>
      <c r="E161" s="122" t="str">
        <f t="shared" si="2"/>
        <v>15200/6</v>
      </c>
      <c r="F161" s="122" t="s">
        <v>82</v>
      </c>
      <c r="G161" s="122">
        <v>202</v>
      </c>
      <c r="H161" s="122" t="s">
        <v>1191</v>
      </c>
      <c r="I161" s="123">
        <v>3506</v>
      </c>
      <c r="J161" t="str">
        <f>VLOOKUP(E161,SPESA!$J$5:$K$1293,2,0)</f>
        <v>SPESE DI PULIZIA LOCALI</v>
      </c>
    </row>
    <row r="162" spans="1:10" hidden="1">
      <c r="A162" s="122" t="s">
        <v>1163</v>
      </c>
      <c r="B162" s="122" t="s">
        <v>1285</v>
      </c>
      <c r="C162" s="122">
        <v>15200</v>
      </c>
      <c r="D162" s="122">
        <v>10</v>
      </c>
      <c r="E162" s="122" t="str">
        <f t="shared" si="2"/>
        <v>15200/10</v>
      </c>
      <c r="F162" s="122" t="s">
        <v>122</v>
      </c>
      <c r="G162" s="122">
        <v>767</v>
      </c>
      <c r="H162" s="122" t="s">
        <v>1939</v>
      </c>
      <c r="I162" s="122">
        <v>950</v>
      </c>
      <c r="J162" t="str">
        <f>VLOOKUP(E162,SPESA!$J$5:$K$1293,2,0)</f>
        <v>SPESE DIVERSE - PRESTAZIONE DI SERVIZI</v>
      </c>
    </row>
    <row r="163" spans="1:10" hidden="1">
      <c r="A163" s="122" t="s">
        <v>1163</v>
      </c>
      <c r="B163" s="122" t="s">
        <v>1261</v>
      </c>
      <c r="C163" s="122">
        <v>15200</v>
      </c>
      <c r="D163" s="122">
        <v>52</v>
      </c>
      <c r="E163" s="122" t="str">
        <f t="shared" si="2"/>
        <v>15200/52</v>
      </c>
      <c r="F163" s="122" t="s">
        <v>37</v>
      </c>
      <c r="G163" s="122">
        <v>764</v>
      </c>
      <c r="H163" s="122" t="s">
        <v>1940</v>
      </c>
      <c r="I163" s="122">
        <v>0</v>
      </c>
      <c r="J163" t="str">
        <f>VLOOKUP(E163,SPESA!$J$5:$K$1293,2,0)</f>
        <v>F.P.V. SPESE TELEFONICHE - UTENZE</v>
      </c>
    </row>
    <row r="164" spans="1:10" hidden="1">
      <c r="A164" s="122" t="s">
        <v>1163</v>
      </c>
      <c r="B164" s="122" t="s">
        <v>1261</v>
      </c>
      <c r="C164" s="122">
        <v>15200</v>
      </c>
      <c r="D164" s="122">
        <v>53</v>
      </c>
      <c r="E164" s="122" t="str">
        <f t="shared" si="2"/>
        <v>15200/53</v>
      </c>
      <c r="F164" s="122" t="s">
        <v>86</v>
      </c>
      <c r="G164" s="122">
        <v>764</v>
      </c>
      <c r="H164" s="122" t="s">
        <v>1940</v>
      </c>
      <c r="I164" s="122">
        <v>0</v>
      </c>
      <c r="J164" t="str">
        <f>VLOOKUP(E164,SPESA!$J$5:$K$1293,2,0)</f>
        <v>F.P.V. SPESE ENERGIA ELETTRICA - UTENZE</v>
      </c>
    </row>
    <row r="165" spans="1:10" hidden="1">
      <c r="A165" s="122" t="s">
        <v>1163</v>
      </c>
      <c r="B165" s="122" t="s">
        <v>1273</v>
      </c>
      <c r="C165" s="122">
        <v>15200</v>
      </c>
      <c r="D165" s="122">
        <v>54</v>
      </c>
      <c r="E165" s="122" t="str">
        <f t="shared" si="2"/>
        <v>15200/54</v>
      </c>
      <c r="F165" s="122" t="s">
        <v>123</v>
      </c>
      <c r="G165" s="122">
        <v>202</v>
      </c>
      <c r="H165" s="122" t="s">
        <v>1191</v>
      </c>
      <c r="I165" s="122">
        <v>0</v>
      </c>
      <c r="J165" t="str">
        <f>VLOOKUP(E165,SPESA!$J$5:$K$1293,2,0)</f>
        <v>F.P.V. SPESE DI RISCALDAMENTO - UTENZE</v>
      </c>
    </row>
    <row r="166" spans="1:10" hidden="1">
      <c r="A166" s="122" t="s">
        <v>1163</v>
      </c>
      <c r="B166" s="122" t="s">
        <v>1273</v>
      </c>
      <c r="C166" s="122">
        <v>15200</v>
      </c>
      <c r="D166" s="122">
        <v>56</v>
      </c>
      <c r="E166" s="122" t="str">
        <f t="shared" si="2"/>
        <v>15200/56</v>
      </c>
      <c r="F166" s="122" t="s">
        <v>124</v>
      </c>
      <c r="G166" s="122">
        <v>202</v>
      </c>
      <c r="H166" s="122" t="s">
        <v>1191</v>
      </c>
      <c r="I166" s="122">
        <v>0</v>
      </c>
      <c r="J166" t="str">
        <f>VLOOKUP(E166,SPESA!$J$5:$K$1293,2,0)</f>
        <v>F.P.V. SPESE DI PULIZIA LOCALI</v>
      </c>
    </row>
    <row r="167" spans="1:10" hidden="1">
      <c r="A167" s="122" t="s">
        <v>1163</v>
      </c>
      <c r="B167" s="122" t="s">
        <v>1261</v>
      </c>
      <c r="C167" s="122">
        <v>15200</v>
      </c>
      <c r="D167" s="122">
        <v>60</v>
      </c>
      <c r="E167" s="122" t="str">
        <f t="shared" si="2"/>
        <v>15200/60</v>
      </c>
      <c r="F167" s="122" t="s">
        <v>125</v>
      </c>
      <c r="G167" s="122">
        <v>762</v>
      </c>
      <c r="H167" s="122" t="s">
        <v>1941</v>
      </c>
      <c r="I167" s="122">
        <v>0</v>
      </c>
      <c r="J167" t="str">
        <f>VLOOKUP(E167,SPESA!$J$5:$K$1293,2,0)</f>
        <v>F.P.V. SPESE DIVERSE - PRESTAZIONE DI SERVIZI</v>
      </c>
    </row>
    <row r="168" spans="1:10" hidden="1">
      <c r="A168" s="122" t="s">
        <v>1163</v>
      </c>
      <c r="B168" s="122" t="s">
        <v>1286</v>
      </c>
      <c r="C168" s="122">
        <v>15208</v>
      </c>
      <c r="D168" s="122">
        <v>0</v>
      </c>
      <c r="E168" s="122" t="str">
        <f t="shared" si="2"/>
        <v>15208/0</v>
      </c>
      <c r="F168" s="122" t="s">
        <v>126</v>
      </c>
      <c r="G168" s="122">
        <v>760</v>
      </c>
      <c r="H168" s="122" t="s">
        <v>1942</v>
      </c>
      <c r="I168" s="123">
        <v>63447.59</v>
      </c>
      <c r="J168" t="str">
        <f>VLOOKUP(E168,SPESA!$J$5:$K$1293,2,0)</f>
        <v>SPESE DI GESTIONE DEL SISTEMA INFORMATICO</v>
      </c>
    </row>
    <row r="169" spans="1:10" hidden="1">
      <c r="A169" s="122" t="s">
        <v>1163</v>
      </c>
      <c r="B169" s="122" t="s">
        <v>1261</v>
      </c>
      <c r="C169" s="122">
        <v>15208</v>
      </c>
      <c r="D169" s="122">
        <v>71</v>
      </c>
      <c r="E169" s="122" t="str">
        <f t="shared" si="2"/>
        <v>15208/71</v>
      </c>
      <c r="F169" s="122" t="s">
        <v>127</v>
      </c>
      <c r="G169" s="122">
        <v>760</v>
      </c>
      <c r="H169" s="122" t="s">
        <v>1942</v>
      </c>
      <c r="I169" s="122">
        <v>0</v>
      </c>
      <c r="J169" t="str">
        <f>VLOOKUP(E169,SPESA!$J$5:$K$1293,2,0)</f>
        <v>F.P.V. SPESE DI GESTIONE DEL SISTEMA INFORMATICO</v>
      </c>
    </row>
    <row r="170" spans="1:10" hidden="1">
      <c r="A170" s="122" t="s">
        <v>1163</v>
      </c>
      <c r="B170" s="122" t="s">
        <v>1285</v>
      </c>
      <c r="C170" s="122">
        <v>15400</v>
      </c>
      <c r="D170" s="122">
        <v>0</v>
      </c>
      <c r="E170" s="122" t="str">
        <f t="shared" si="2"/>
        <v>15400/0</v>
      </c>
      <c r="F170" s="122" t="s">
        <v>128</v>
      </c>
      <c r="G170" s="122">
        <v>771</v>
      </c>
      <c r="H170" s="122" t="s">
        <v>1943</v>
      </c>
      <c r="I170" s="123">
        <v>17508.099999999999</v>
      </c>
      <c r="J170" t="str">
        <f>VLOOKUP(E170,SPESA!$J$5:$K$1293,2,0)</f>
        <v>SPESE DI GESTIONE AMMINISTRATIVA</v>
      </c>
    </row>
    <row r="171" spans="1:10" hidden="1">
      <c r="A171" s="122" t="s">
        <v>1163</v>
      </c>
      <c r="B171" s="122" t="s">
        <v>1261</v>
      </c>
      <c r="C171" s="122">
        <v>15400</v>
      </c>
      <c r="D171" s="122">
        <v>71</v>
      </c>
      <c r="E171" s="122" t="str">
        <f t="shared" si="2"/>
        <v>15400/71</v>
      </c>
      <c r="F171" s="122" t="s">
        <v>129</v>
      </c>
      <c r="G171" s="122">
        <v>760</v>
      </c>
      <c r="H171" s="122" t="s">
        <v>1942</v>
      </c>
      <c r="I171" s="122">
        <v>0</v>
      </c>
      <c r="J171" t="str">
        <f>VLOOKUP(E171,SPESA!$J$5:$K$1293,2,0)</f>
        <v>F.P.V. SPESE DI GESTIONE AMMINISTRATIVA</v>
      </c>
    </row>
    <row r="172" spans="1:10" hidden="1">
      <c r="A172" s="122" t="s">
        <v>1163</v>
      </c>
      <c r="B172" s="122" t="s">
        <v>1287</v>
      </c>
      <c r="C172" s="122">
        <v>15500</v>
      </c>
      <c r="D172" s="122">
        <v>0</v>
      </c>
      <c r="E172" s="122" t="str">
        <f t="shared" si="2"/>
        <v>15500/0</v>
      </c>
      <c r="F172" s="122" t="s">
        <v>130</v>
      </c>
      <c r="G172" s="122">
        <v>760</v>
      </c>
      <c r="H172" s="122" t="s">
        <v>1942</v>
      </c>
      <c r="I172" s="122">
        <v>0</v>
      </c>
      <c r="J172" t="str">
        <f>VLOOKUP(E172,SPESA!$J$5:$K$1293,2,0)</f>
        <v>SPESE PER CONCORSI A POSTI VACANTI IN ORGANICO</v>
      </c>
    </row>
    <row r="173" spans="1:10" hidden="1">
      <c r="A173" s="122" t="s">
        <v>1163</v>
      </c>
      <c r="B173" s="122" t="s">
        <v>1261</v>
      </c>
      <c r="C173" s="122">
        <v>15500</v>
      </c>
      <c r="D173" s="122">
        <v>71</v>
      </c>
      <c r="E173" s="122" t="str">
        <f t="shared" si="2"/>
        <v>15500/71</v>
      </c>
      <c r="F173" s="122" t="s">
        <v>1288</v>
      </c>
      <c r="G173" s="122">
        <v>760</v>
      </c>
      <c r="H173" s="122" t="s">
        <v>1942</v>
      </c>
      <c r="I173" s="122">
        <v>0</v>
      </c>
      <c r="J173" t="e">
        <f>VLOOKUP(E173,SPESA!$J$5:$K$1293,2,0)</f>
        <v>#N/A</v>
      </c>
    </row>
    <row r="174" spans="1:10" hidden="1">
      <c r="A174" s="122" t="s">
        <v>1163</v>
      </c>
      <c r="B174" s="122" t="s">
        <v>1289</v>
      </c>
      <c r="C174" s="122">
        <v>15600</v>
      </c>
      <c r="D174" s="122">
        <v>0</v>
      </c>
      <c r="E174" s="122" t="str">
        <f t="shared" si="2"/>
        <v>15600/0</v>
      </c>
      <c r="F174" s="122" t="s">
        <v>131</v>
      </c>
      <c r="G174" s="122">
        <v>771</v>
      </c>
      <c r="H174" s="122" t="s">
        <v>1943</v>
      </c>
      <c r="I174" s="123">
        <v>11000</v>
      </c>
      <c r="J174" t="str">
        <f>VLOOKUP(E174,SPESA!$J$5:$K$1293,2,0)</f>
        <v>SPESE PER GESTIONE SERVIZIO DI TESORERIA</v>
      </c>
    </row>
    <row r="175" spans="1:10" hidden="1">
      <c r="A175" s="122" t="s">
        <v>1163</v>
      </c>
      <c r="B175" s="122" t="s">
        <v>1261</v>
      </c>
      <c r="C175" s="122">
        <v>15600</v>
      </c>
      <c r="D175" s="122">
        <v>71</v>
      </c>
      <c r="E175" s="122" t="str">
        <f t="shared" si="2"/>
        <v>15600/71</v>
      </c>
      <c r="F175" s="122" t="s">
        <v>132</v>
      </c>
      <c r="G175" s="122">
        <v>760</v>
      </c>
      <c r="H175" s="122" t="s">
        <v>1942</v>
      </c>
      <c r="I175" s="122">
        <v>0</v>
      </c>
      <c r="J175" t="str">
        <f>VLOOKUP(E175,SPESA!$J$5:$K$1293,2,0)</f>
        <v>F.P.V. SPESE PER GESTIONE SERVIZIO DI TESORERIA</v>
      </c>
    </row>
    <row r="176" spans="1:10" hidden="1">
      <c r="A176" s="122" t="s">
        <v>1163</v>
      </c>
      <c r="B176" s="122" t="s">
        <v>1290</v>
      </c>
      <c r="C176" s="122">
        <v>15700</v>
      </c>
      <c r="D176" s="122">
        <v>0</v>
      </c>
      <c r="E176" s="122" t="str">
        <f t="shared" si="2"/>
        <v>15700/0</v>
      </c>
      <c r="F176" s="122" t="s">
        <v>39</v>
      </c>
      <c r="G176" s="122">
        <v>767</v>
      </c>
      <c r="H176" s="122" t="s">
        <v>1939</v>
      </c>
      <c r="I176" s="123">
        <v>9402.65</v>
      </c>
      <c r="J176" t="str">
        <f>VLOOKUP(E176,SPESA!$J$5:$K$1293,2,0)</f>
        <v>IMPOSTA REGIONALE ATTIVITA' PRODUTTIVE (I.R.A.P.)</v>
      </c>
    </row>
    <row r="177" spans="1:10" hidden="1">
      <c r="A177" s="122" t="s">
        <v>1163</v>
      </c>
      <c r="B177" s="122" t="s">
        <v>1261</v>
      </c>
      <c r="C177" s="122">
        <v>15700</v>
      </c>
      <c r="D177" s="122">
        <v>71</v>
      </c>
      <c r="E177" s="122" t="str">
        <f t="shared" si="2"/>
        <v>15700/71</v>
      </c>
      <c r="F177" s="122" t="s">
        <v>40</v>
      </c>
      <c r="G177" s="122">
        <v>762</v>
      </c>
      <c r="H177" s="122" t="s">
        <v>1941</v>
      </c>
      <c r="I177" s="122">
        <v>0</v>
      </c>
      <c r="J177" t="str">
        <f>VLOOKUP(E177,SPESA!$J$5:$K$1293,2,0)</f>
        <v>F.P.V. IMPOSTA REGIONALE ATTIVITA' PRODUTTIVE (I.R.A.P.)</v>
      </c>
    </row>
    <row r="178" spans="1:10" hidden="1">
      <c r="A178" s="122" t="s">
        <v>1163</v>
      </c>
      <c r="B178" s="122" t="s">
        <v>1290</v>
      </c>
      <c r="C178" s="122">
        <v>15701</v>
      </c>
      <c r="D178" s="122">
        <v>0</v>
      </c>
      <c r="E178" s="122" t="str">
        <f t="shared" si="2"/>
        <v>15701/0</v>
      </c>
      <c r="F178" s="122" t="s">
        <v>133</v>
      </c>
      <c r="G178" s="122">
        <v>767</v>
      </c>
      <c r="H178" s="122" t="s">
        <v>1939</v>
      </c>
      <c r="I178" s="122">
        <v>0</v>
      </c>
      <c r="J178" t="str">
        <f>VLOOKUP(E178,SPESA!$J$5:$K$1293,2,0)</f>
        <v>IRAP SU INCARICHI DI COLLABORAZIONE ESTERNA</v>
      </c>
    </row>
    <row r="179" spans="1:10" hidden="1">
      <c r="A179" s="122" t="s">
        <v>1163</v>
      </c>
      <c r="B179" s="122" t="s">
        <v>1261</v>
      </c>
      <c r="C179" s="122">
        <v>15701</v>
      </c>
      <c r="D179" s="122">
        <v>71</v>
      </c>
      <c r="E179" s="122" t="str">
        <f t="shared" si="2"/>
        <v>15701/71</v>
      </c>
      <c r="F179" s="122" t="s">
        <v>134</v>
      </c>
      <c r="G179" s="122">
        <v>762</v>
      </c>
      <c r="H179" s="122" t="s">
        <v>1941</v>
      </c>
      <c r="I179" s="122">
        <v>0</v>
      </c>
      <c r="J179" t="str">
        <f>VLOOKUP(E179,SPESA!$J$5:$K$1293,2,0)</f>
        <v>F.P.V. IRAP SU INCARICHI DI COLLABORAZIONE ESTERNA</v>
      </c>
    </row>
    <row r="180" spans="1:10" hidden="1">
      <c r="A180" s="122" t="s">
        <v>1163</v>
      </c>
      <c r="B180" s="122" t="s">
        <v>1291</v>
      </c>
      <c r="C180" s="122">
        <v>18000</v>
      </c>
      <c r="D180" s="122">
        <v>1</v>
      </c>
      <c r="E180" s="122" t="str">
        <f t="shared" si="2"/>
        <v>18000/1</v>
      </c>
      <c r="F180" s="122" t="s">
        <v>135</v>
      </c>
      <c r="G180" s="122">
        <v>769</v>
      </c>
      <c r="H180" s="122" t="s">
        <v>1949</v>
      </c>
      <c r="I180" s="123">
        <v>23497.88</v>
      </c>
      <c r="J180" t="str">
        <f>VLOOKUP(E180,SPESA!$J$5:$K$1293,2,0)</f>
        <v>SPESE PER LA GESTIONE DI ICI E TARSU ANNUALE</v>
      </c>
    </row>
    <row r="181" spans="1:10" hidden="1">
      <c r="A181" s="122" t="s">
        <v>1163</v>
      </c>
      <c r="B181" s="122" t="s">
        <v>1291</v>
      </c>
      <c r="C181" s="122">
        <v>18000</v>
      </c>
      <c r="D181" s="122">
        <v>2</v>
      </c>
      <c r="E181" s="122" t="str">
        <f t="shared" si="2"/>
        <v>18000/2</v>
      </c>
      <c r="F181" s="122" t="s">
        <v>136</v>
      </c>
      <c r="G181" s="122">
        <v>769</v>
      </c>
      <c r="H181" s="122" t="s">
        <v>1949</v>
      </c>
      <c r="I181" s="123">
        <v>30000</v>
      </c>
      <c r="J181" t="str">
        <f>VLOOKUP(E181,SPESA!$J$5:$K$1293,2,0)</f>
        <v>SPESE PER ATTIVITA` DI CONTROLLO DEI TRIBUTI LOCALI</v>
      </c>
    </row>
    <row r="182" spans="1:10" hidden="1">
      <c r="A182" s="122" t="s">
        <v>1163</v>
      </c>
      <c r="B182" s="122" t="s">
        <v>1293</v>
      </c>
      <c r="C182" s="122">
        <v>18000</v>
      </c>
      <c r="D182" s="122">
        <v>3</v>
      </c>
      <c r="E182" s="122" t="str">
        <f t="shared" si="2"/>
        <v>18000/3</v>
      </c>
      <c r="F182" s="122" t="s">
        <v>137</v>
      </c>
      <c r="G182" s="122">
        <v>769</v>
      </c>
      <c r="H182" s="122" t="s">
        <v>1949</v>
      </c>
      <c r="I182" s="123">
        <v>7000</v>
      </c>
      <c r="J182" t="str">
        <f>VLOOKUP(E182,SPESA!$J$5:$K$1293,2,0)</f>
        <v>SPESE PER LA RISCOSSIONE DEI TRIBUTI LOCALI</v>
      </c>
    </row>
    <row r="183" spans="1:10" hidden="1">
      <c r="A183" s="122" t="s">
        <v>1163</v>
      </c>
      <c r="B183" s="122" t="s">
        <v>1296</v>
      </c>
      <c r="C183" s="122">
        <v>18000</v>
      </c>
      <c r="D183" s="122">
        <v>51</v>
      </c>
      <c r="E183" s="122" t="str">
        <f t="shared" si="2"/>
        <v>18000/51</v>
      </c>
      <c r="F183" s="122" t="s">
        <v>138</v>
      </c>
      <c r="G183" s="122">
        <v>765</v>
      </c>
      <c r="H183" s="122" t="s">
        <v>1950</v>
      </c>
      <c r="I183" s="122">
        <v>0</v>
      </c>
      <c r="J183" t="str">
        <f>VLOOKUP(E183,SPESA!$J$5:$K$1293,2,0)</f>
        <v>F.P.V. SPESE PER LA GESTIONE DI ICI E TARSU ANNUALE</v>
      </c>
    </row>
    <row r="184" spans="1:10" hidden="1">
      <c r="A184" s="122" t="s">
        <v>1163</v>
      </c>
      <c r="B184" s="122" t="s">
        <v>1294</v>
      </c>
      <c r="C184" s="122">
        <v>18000</v>
      </c>
      <c r="D184" s="122">
        <v>52</v>
      </c>
      <c r="E184" s="122" t="str">
        <f t="shared" si="2"/>
        <v>18000/52</v>
      </c>
      <c r="F184" s="122" t="s">
        <v>139</v>
      </c>
      <c r="G184" s="122">
        <v>765</v>
      </c>
      <c r="H184" s="122" t="s">
        <v>1950</v>
      </c>
      <c r="I184" s="122">
        <v>0</v>
      </c>
      <c r="J184" t="str">
        <f>VLOOKUP(E184,SPESA!$J$5:$K$1293,2,0)</f>
        <v>F.P.V. SPESE PER ATTIVITA` DI CONTROLLO DEI TRIBUTI LOCALI</v>
      </c>
    </row>
    <row r="185" spans="1:10" hidden="1">
      <c r="A185" s="122" t="s">
        <v>1163</v>
      </c>
      <c r="B185" s="122" t="s">
        <v>1296</v>
      </c>
      <c r="C185" s="122">
        <v>18000</v>
      </c>
      <c r="D185" s="122">
        <v>53</v>
      </c>
      <c r="E185" s="122" t="str">
        <f t="shared" si="2"/>
        <v>18000/53</v>
      </c>
      <c r="F185" s="122" t="s">
        <v>140</v>
      </c>
      <c r="G185" s="122">
        <v>765</v>
      </c>
      <c r="H185" s="122" t="s">
        <v>1950</v>
      </c>
      <c r="I185" s="122">
        <v>0</v>
      </c>
      <c r="J185" t="str">
        <f>VLOOKUP(E185,SPESA!$J$5:$K$1293,2,0)</f>
        <v>F.P.V. SPESE PER LA RISCOSSIONE DEI TRIBUTI LOCALI</v>
      </c>
    </row>
    <row r="186" spans="1:10" hidden="1">
      <c r="A186" s="122" t="s">
        <v>1163</v>
      </c>
      <c r="B186" s="122" t="s">
        <v>1293</v>
      </c>
      <c r="C186" s="122">
        <v>18003</v>
      </c>
      <c r="D186" s="122">
        <v>0</v>
      </c>
      <c r="E186" s="122" t="str">
        <f t="shared" si="2"/>
        <v>18003/0</v>
      </c>
      <c r="F186" s="122" t="s">
        <v>141</v>
      </c>
      <c r="G186" s="122">
        <v>769</v>
      </c>
      <c r="H186" s="122" t="s">
        <v>1949</v>
      </c>
      <c r="I186" s="123">
        <v>14450</v>
      </c>
      <c r="J186" t="str">
        <f>VLOOKUP(E186,SPESA!$J$5:$K$1293,2,0)</f>
        <v>SPESE PER LA RISCOSSIONE DEI TRIBUTI COMUNALI</v>
      </c>
    </row>
    <row r="187" spans="1:10" hidden="1">
      <c r="A187" s="122" t="s">
        <v>1163</v>
      </c>
      <c r="B187" s="122" t="s">
        <v>1296</v>
      </c>
      <c r="C187" s="122">
        <v>18003</v>
      </c>
      <c r="D187" s="122">
        <v>71</v>
      </c>
      <c r="E187" s="122" t="str">
        <f t="shared" si="2"/>
        <v>18003/71</v>
      </c>
      <c r="F187" s="122" t="s">
        <v>142</v>
      </c>
      <c r="G187" s="122">
        <v>765</v>
      </c>
      <c r="H187" s="122" t="s">
        <v>1950</v>
      </c>
      <c r="I187" s="122">
        <v>0</v>
      </c>
      <c r="J187" t="str">
        <f>VLOOKUP(E187,SPESA!$J$5:$K$1293,2,0)</f>
        <v>F.P.V. SPESE PER LA RISCOSSIONE DEI TRIBUTI COMUNALI</v>
      </c>
    </row>
    <row r="188" spans="1:10" hidden="1">
      <c r="A188" s="122" t="s">
        <v>1163</v>
      </c>
      <c r="B188" s="122" t="s">
        <v>1291</v>
      </c>
      <c r="C188" s="122">
        <v>19002</v>
      </c>
      <c r="D188" s="122">
        <v>0</v>
      </c>
      <c r="E188" s="122" t="str">
        <f t="shared" si="2"/>
        <v>19002/0</v>
      </c>
      <c r="F188" s="122" t="s">
        <v>143</v>
      </c>
      <c r="G188" s="122">
        <v>765</v>
      </c>
      <c r="H188" s="122" t="s">
        <v>1950</v>
      </c>
      <c r="I188" s="122">
        <v>0</v>
      </c>
      <c r="J188" t="str">
        <f>VLOOKUP(E188,SPESA!$J$5:$K$1293,2,0)</f>
        <v>ATTIVITA' CONTROLLO ICI</v>
      </c>
    </row>
    <row r="189" spans="1:10" hidden="1">
      <c r="A189" s="122" t="s">
        <v>1163</v>
      </c>
      <c r="B189" s="122" t="s">
        <v>1296</v>
      </c>
      <c r="C189" s="122">
        <v>19002</v>
      </c>
      <c r="D189" s="122">
        <v>71</v>
      </c>
      <c r="E189" s="122" t="str">
        <f t="shared" si="2"/>
        <v>19002/71</v>
      </c>
      <c r="F189" s="122" t="s">
        <v>144</v>
      </c>
      <c r="G189" s="122">
        <v>765</v>
      </c>
      <c r="H189" s="122" t="s">
        <v>1950</v>
      </c>
      <c r="I189" s="122">
        <v>0</v>
      </c>
      <c r="J189" t="str">
        <f>VLOOKUP(E189,SPESA!$J$5:$K$1293,2,0)</f>
        <v>F.P.V. ATTIVITA' CONTROLLO ICI</v>
      </c>
    </row>
    <row r="190" spans="1:10" hidden="1">
      <c r="A190" s="122" t="s">
        <v>1163</v>
      </c>
      <c r="B190" s="122" t="s">
        <v>1291</v>
      </c>
      <c r="C190" s="122">
        <v>19003</v>
      </c>
      <c r="D190" s="122">
        <v>0</v>
      </c>
      <c r="E190" s="122" t="str">
        <f t="shared" si="2"/>
        <v>19003/0</v>
      </c>
      <c r="F190" s="122" t="s">
        <v>145</v>
      </c>
      <c r="G190" s="122">
        <v>765</v>
      </c>
      <c r="H190" s="122" t="s">
        <v>1950</v>
      </c>
      <c r="I190" s="122">
        <v>0</v>
      </c>
      <c r="J190" t="str">
        <f>VLOOKUP(E190,SPESA!$J$5:$K$1293,2,0)</f>
        <v>ESTERNALIZZAZIONE SERVIZIO ICI E TARSU</v>
      </c>
    </row>
    <row r="191" spans="1:10" hidden="1">
      <c r="A191" s="122" t="s">
        <v>1163</v>
      </c>
      <c r="B191" s="122" t="s">
        <v>1296</v>
      </c>
      <c r="C191" s="122">
        <v>19003</v>
      </c>
      <c r="D191" s="122">
        <v>71</v>
      </c>
      <c r="E191" s="122" t="str">
        <f t="shared" si="2"/>
        <v>19003/71</v>
      </c>
      <c r="F191" s="122" t="s">
        <v>146</v>
      </c>
      <c r="G191" s="122">
        <v>765</v>
      </c>
      <c r="H191" s="122" t="s">
        <v>1950</v>
      </c>
      <c r="I191" s="122">
        <v>0</v>
      </c>
      <c r="J191" t="str">
        <f>VLOOKUP(E191,SPESA!$J$5:$K$1293,2,0)</f>
        <v>F.P.V. ESTERNALIZZAZIONE SERVIZIO ICI E TARSU</v>
      </c>
    </row>
    <row r="192" spans="1:10" hidden="1">
      <c r="A192" s="122" t="s">
        <v>1163</v>
      </c>
      <c r="B192" s="122" t="s">
        <v>1295</v>
      </c>
      <c r="C192" s="122">
        <v>19400</v>
      </c>
      <c r="D192" s="122">
        <v>0</v>
      </c>
      <c r="E192" s="122" t="str">
        <f t="shared" si="2"/>
        <v>19400/0</v>
      </c>
      <c r="F192" s="122" t="s">
        <v>147</v>
      </c>
      <c r="G192" s="122">
        <v>765</v>
      </c>
      <c r="H192" s="122" t="s">
        <v>1950</v>
      </c>
      <c r="I192" s="122">
        <v>0</v>
      </c>
      <c r="J192" t="str">
        <f>VLOOKUP(E192,SPESA!$J$5:$K$1293,2,0)</f>
        <v>AMMINISTRAZIONE PROVINCIALE - ADDIZIONALE TARSU</v>
      </c>
    </row>
    <row r="193" spans="1:10" hidden="1">
      <c r="A193" s="122" t="s">
        <v>1163</v>
      </c>
      <c r="B193" s="122" t="s">
        <v>1296</v>
      </c>
      <c r="C193" s="122">
        <v>19400</v>
      </c>
      <c r="D193" s="122">
        <v>71</v>
      </c>
      <c r="E193" s="122" t="str">
        <f t="shared" si="2"/>
        <v>19400/71</v>
      </c>
      <c r="F193" s="122" t="s">
        <v>148</v>
      </c>
      <c r="G193" s="122">
        <v>765</v>
      </c>
      <c r="H193" s="122" t="s">
        <v>1950</v>
      </c>
      <c r="I193" s="122">
        <v>0</v>
      </c>
      <c r="J193" t="str">
        <f>VLOOKUP(E193,SPESA!$J$5:$K$1293,2,0)</f>
        <v>F.P.V. AMMINISTRAZIONE PROVINCIALE - ADDIZIONALE TARSU</v>
      </c>
    </row>
    <row r="194" spans="1:10" hidden="1">
      <c r="A194" s="122" t="s">
        <v>1163</v>
      </c>
      <c r="B194" s="122" t="s">
        <v>1295</v>
      </c>
      <c r="C194" s="122">
        <v>19405</v>
      </c>
      <c r="D194" s="122">
        <v>0</v>
      </c>
      <c r="E194" s="122" t="str">
        <f t="shared" si="2"/>
        <v>19405/0</v>
      </c>
      <c r="F194" s="122" t="s">
        <v>149</v>
      </c>
      <c r="G194" s="122">
        <v>765</v>
      </c>
      <c r="H194" s="122" t="s">
        <v>1950</v>
      </c>
      <c r="I194" s="122">
        <v>0</v>
      </c>
      <c r="J194" t="str">
        <f>VLOOKUP(E194,SPESA!$J$5:$K$1293,2,0)</f>
        <v>TRASFERIMENTO A PROVINCIA TRIBUTO PROTEZIONE AMBIENTE</v>
      </c>
    </row>
    <row r="195" spans="1:10" hidden="1">
      <c r="A195" s="122" t="s">
        <v>1163</v>
      </c>
      <c r="B195" s="122" t="s">
        <v>1296</v>
      </c>
      <c r="C195" s="122">
        <v>19405</v>
      </c>
      <c r="D195" s="122">
        <v>71</v>
      </c>
      <c r="E195" s="122" t="str">
        <f t="shared" si="2"/>
        <v>19405/71</v>
      </c>
      <c r="F195" s="122" t="s">
        <v>1297</v>
      </c>
      <c r="G195" s="122">
        <v>765</v>
      </c>
      <c r="H195" s="122" t="s">
        <v>1950</v>
      </c>
      <c r="I195" s="122">
        <v>0</v>
      </c>
      <c r="J195" t="e">
        <f>VLOOKUP(E195,SPESA!$J$5:$K$1293,2,0)</f>
        <v>#N/A</v>
      </c>
    </row>
    <row r="196" spans="1:10" hidden="1">
      <c r="A196" s="122" t="s">
        <v>1163</v>
      </c>
      <c r="B196" s="122" t="s">
        <v>1298</v>
      </c>
      <c r="C196" s="122">
        <v>19410</v>
      </c>
      <c r="D196" s="122">
        <v>0</v>
      </c>
      <c r="E196" s="122" t="str">
        <f t="shared" ref="E196:E259" si="3">CONCATENATE(C196,"/",D196)</f>
        <v>19410/0</v>
      </c>
      <c r="F196" s="122" t="s">
        <v>150</v>
      </c>
      <c r="G196" s="122">
        <v>765</v>
      </c>
      <c r="H196" s="122" t="s">
        <v>1950</v>
      </c>
      <c r="I196" s="122">
        <v>0</v>
      </c>
      <c r="J196" t="str">
        <f>VLOOKUP(E196,SPESA!$J$5:$K$1293,2,0)</f>
        <v>TRASFERIMENTO ALLO STATO QUOTA TRIBUTO COMUNALE SUI SERVIZI</v>
      </c>
    </row>
    <row r="197" spans="1:10" hidden="1">
      <c r="A197" s="122" t="s">
        <v>1163</v>
      </c>
      <c r="B197" s="122" t="s">
        <v>1296</v>
      </c>
      <c r="C197" s="122">
        <v>19410</v>
      </c>
      <c r="D197" s="122">
        <v>71</v>
      </c>
      <c r="E197" s="122" t="str">
        <f t="shared" si="3"/>
        <v>19410/71</v>
      </c>
      <c r="F197" s="122" t="s">
        <v>1299</v>
      </c>
      <c r="G197" s="122">
        <v>765</v>
      </c>
      <c r="H197" s="122" t="s">
        <v>1950</v>
      </c>
      <c r="I197" s="122">
        <v>0</v>
      </c>
      <c r="J197" t="e">
        <f>VLOOKUP(E197,SPESA!$J$5:$K$1293,2,0)</f>
        <v>#N/A</v>
      </c>
    </row>
    <row r="198" spans="1:10" hidden="1">
      <c r="A198" s="122" t="s">
        <v>1163</v>
      </c>
      <c r="B198" s="122" t="s">
        <v>1300</v>
      </c>
      <c r="C198" s="122">
        <v>19415</v>
      </c>
      <c r="D198" s="122">
        <v>0</v>
      </c>
      <c r="E198" s="122" t="str">
        <f t="shared" si="3"/>
        <v>19415/0</v>
      </c>
      <c r="F198" s="122" t="s">
        <v>151</v>
      </c>
      <c r="G198" s="122">
        <v>765</v>
      </c>
      <c r="H198" s="122" t="s">
        <v>1950</v>
      </c>
      <c r="I198" s="122">
        <v>0</v>
      </c>
      <c r="J198" t="str">
        <f>VLOOKUP(E198,SPESA!$J$5:$K$1293,2,0)</f>
        <v>SPESE A CARICO BILANCIO AGEVOLAZIONI TRIBUTARIE</v>
      </c>
    </row>
    <row r="199" spans="1:10" hidden="1">
      <c r="A199" s="122" t="s">
        <v>1163</v>
      </c>
      <c r="B199" s="122" t="s">
        <v>1179</v>
      </c>
      <c r="C199" s="122">
        <v>19415</v>
      </c>
      <c r="D199" s="122">
        <v>71</v>
      </c>
      <c r="E199" s="122" t="str">
        <f t="shared" si="3"/>
        <v>19415/71</v>
      </c>
      <c r="F199" s="122" t="s">
        <v>1301</v>
      </c>
      <c r="G199" s="122">
        <v>765</v>
      </c>
      <c r="H199" s="122" t="s">
        <v>1950</v>
      </c>
      <c r="I199" s="122">
        <v>0</v>
      </c>
      <c r="J199" t="e">
        <f>VLOOKUP(E199,SPESA!$J$5:$K$1293,2,0)</f>
        <v>#N/A</v>
      </c>
    </row>
    <row r="200" spans="1:10" hidden="1">
      <c r="A200" s="122" t="s">
        <v>1163</v>
      </c>
      <c r="B200" s="122" t="s">
        <v>1302</v>
      </c>
      <c r="C200" s="122">
        <v>19420</v>
      </c>
      <c r="D200" s="122">
        <v>0</v>
      </c>
      <c r="E200" s="122" t="str">
        <f t="shared" si="3"/>
        <v>19420/0</v>
      </c>
      <c r="F200" s="122" t="s">
        <v>152</v>
      </c>
      <c r="G200" s="122">
        <v>765</v>
      </c>
      <c r="H200" s="122" t="s">
        <v>1950</v>
      </c>
      <c r="I200" s="122">
        <v>0</v>
      </c>
      <c r="J200" t="str">
        <f>VLOOKUP(E200,SPESA!$J$5:$K$1293,2,0)</f>
        <v>TRASFERIMENTO ALLO STATO QUOTA IMU</v>
      </c>
    </row>
    <row r="201" spans="1:10" hidden="1">
      <c r="A201" s="122" t="s">
        <v>1163</v>
      </c>
      <c r="B201" s="122" t="s">
        <v>1179</v>
      </c>
      <c r="C201" s="122">
        <v>19420</v>
      </c>
      <c r="D201" s="122">
        <v>71</v>
      </c>
      <c r="E201" s="122" t="str">
        <f t="shared" si="3"/>
        <v>19420/71</v>
      </c>
      <c r="F201" s="122" t="s">
        <v>1303</v>
      </c>
      <c r="G201" s="122">
        <v>765</v>
      </c>
      <c r="H201" s="122" t="s">
        <v>1950</v>
      </c>
      <c r="I201" s="122">
        <v>0</v>
      </c>
      <c r="J201" t="e">
        <f>VLOOKUP(E201,SPESA!$J$5:$K$1293,2,0)</f>
        <v>#N/A</v>
      </c>
    </row>
    <row r="202" spans="1:10" hidden="1">
      <c r="A202" s="122" t="s">
        <v>1163</v>
      </c>
      <c r="B202" s="122" t="s">
        <v>1304</v>
      </c>
      <c r="C202" s="122">
        <v>20201</v>
      </c>
      <c r="D202" s="122">
        <v>0</v>
      </c>
      <c r="E202" s="122" t="str">
        <f t="shared" si="3"/>
        <v>20201/0</v>
      </c>
      <c r="F202" s="122" t="s">
        <v>153</v>
      </c>
      <c r="G202" s="122">
        <v>769</v>
      </c>
      <c r="H202" s="122" t="s">
        <v>1949</v>
      </c>
      <c r="I202" s="123">
        <v>8000</v>
      </c>
      <c r="J202" t="str">
        <f>VLOOKUP(E202,SPESA!$J$5:$K$1293,2,0)</f>
        <v>RIMBORSO TRIBUTI COMUNALI - TRIBUTI NON DOVUTI</v>
      </c>
    </row>
    <row r="203" spans="1:10" hidden="1">
      <c r="A203" s="122" t="s">
        <v>1163</v>
      </c>
      <c r="B203" s="122" t="s">
        <v>1296</v>
      </c>
      <c r="C203" s="122">
        <v>20201</v>
      </c>
      <c r="D203" s="122">
        <v>71</v>
      </c>
      <c r="E203" s="122" t="str">
        <f t="shared" si="3"/>
        <v>20201/71</v>
      </c>
      <c r="F203" s="122" t="s">
        <v>154</v>
      </c>
      <c r="G203" s="122">
        <v>765</v>
      </c>
      <c r="H203" s="122" t="s">
        <v>1950</v>
      </c>
      <c r="I203" s="122">
        <v>0</v>
      </c>
      <c r="J203" t="str">
        <f>VLOOKUP(E203,SPESA!$J$5:$K$1293,2,0)</f>
        <v>F.P.V. RIMBORSO TRIBUTI COMUNALI - TRIBUTI NON DOVUTI</v>
      </c>
    </row>
    <row r="204" spans="1:10" hidden="1">
      <c r="A204" s="122" t="s">
        <v>1163</v>
      </c>
      <c r="B204" s="122" t="s">
        <v>1304</v>
      </c>
      <c r="C204" s="122">
        <v>20202</v>
      </c>
      <c r="D204" s="122">
        <v>0</v>
      </c>
      <c r="E204" s="122" t="str">
        <f t="shared" si="3"/>
        <v>20202/0</v>
      </c>
      <c r="F204" s="122" t="s">
        <v>1305</v>
      </c>
      <c r="G204" s="122">
        <v>765</v>
      </c>
      <c r="H204" s="122" t="s">
        <v>1950</v>
      </c>
      <c r="I204" s="122">
        <v>0</v>
      </c>
      <c r="J204" t="str">
        <f>VLOOKUP(E204,SPESA!$J$5:$K$1293,2,0)</f>
        <v>RIDETERMINAZIONE GETTITO ICI SU CATEGORIE CATASTALI CLASSE `D`</v>
      </c>
    </row>
    <row r="205" spans="1:10" hidden="1">
      <c r="A205" s="122" t="s">
        <v>1163</v>
      </c>
      <c r="B205" s="122" t="s">
        <v>1296</v>
      </c>
      <c r="C205" s="122">
        <v>20202</v>
      </c>
      <c r="D205" s="122">
        <v>71</v>
      </c>
      <c r="E205" s="122" t="str">
        <f t="shared" si="3"/>
        <v>20202/71</v>
      </c>
      <c r="F205" s="122" t="s">
        <v>1306</v>
      </c>
      <c r="G205" s="122">
        <v>765</v>
      </c>
      <c r="H205" s="122" t="s">
        <v>1950</v>
      </c>
      <c r="I205" s="122">
        <v>0</v>
      </c>
      <c r="J205" t="str">
        <f>VLOOKUP(E205,SPESA!$J$5:$K$1293,2,0)</f>
        <v>F.P.V. RIDETERMINAZIONE GETTITO ICI SU CATEGORIE CATASTALI CLASSE `D`</v>
      </c>
    </row>
    <row r="206" spans="1:10" hidden="1">
      <c r="A206" s="122" t="s">
        <v>1163</v>
      </c>
      <c r="B206" s="122" t="s">
        <v>1307</v>
      </c>
      <c r="C206" s="122">
        <v>22200</v>
      </c>
      <c r="D206" s="122">
        <v>0</v>
      </c>
      <c r="E206" s="122" t="str">
        <f t="shared" si="3"/>
        <v>22200/0</v>
      </c>
      <c r="F206" s="122" t="s">
        <v>157</v>
      </c>
      <c r="G206" s="122">
        <v>202</v>
      </c>
      <c r="H206" s="122" t="s">
        <v>1191</v>
      </c>
      <c r="I206" s="123">
        <v>8202.7900000000009</v>
      </c>
      <c r="J206" t="str">
        <f>VLOOKUP(E206,SPESA!$J$5:$K$1293,2,0)</f>
        <v>MANUTENZIONE PATRIMONIO - ACQUISTO BENI</v>
      </c>
    </row>
    <row r="207" spans="1:10" hidden="1">
      <c r="A207" s="122" t="s">
        <v>1163</v>
      </c>
      <c r="B207" s="122" t="s">
        <v>1308</v>
      </c>
      <c r="C207" s="122">
        <v>22200</v>
      </c>
      <c r="D207" s="122">
        <v>71</v>
      </c>
      <c r="E207" s="122" t="str">
        <f t="shared" si="3"/>
        <v>22200/71</v>
      </c>
      <c r="F207" s="122" t="s">
        <v>158</v>
      </c>
      <c r="G207" s="122">
        <v>202</v>
      </c>
      <c r="H207" s="122" t="s">
        <v>1191</v>
      </c>
      <c r="I207" s="122">
        <v>0</v>
      </c>
      <c r="J207" t="str">
        <f>VLOOKUP(E207,SPESA!$J$5:$K$1293,2,0)</f>
        <v>F.P.V. MANUTENZIONE PATRIMONIO - ACQUISTO BENI</v>
      </c>
    </row>
    <row r="208" spans="1:10" hidden="1">
      <c r="A208" s="122" t="s">
        <v>1163</v>
      </c>
      <c r="B208" s="122" t="s">
        <v>1309</v>
      </c>
      <c r="C208" s="122">
        <v>22400</v>
      </c>
      <c r="D208" s="122">
        <v>1</v>
      </c>
      <c r="E208" s="122" t="str">
        <f t="shared" si="3"/>
        <v>22400/1</v>
      </c>
      <c r="F208" s="122" t="s">
        <v>159</v>
      </c>
      <c r="G208" s="122">
        <v>202</v>
      </c>
      <c r="H208" s="122" t="s">
        <v>1191</v>
      </c>
      <c r="I208" s="123">
        <v>108492.44</v>
      </c>
      <c r="J208" t="str">
        <f>VLOOKUP(E208,SPESA!$J$5:$K$1293,2,0)</f>
        <v>SPESA PER MANUTENZIONE ORDINARIA BENI COMUNALI</v>
      </c>
    </row>
    <row r="209" spans="1:10" hidden="1">
      <c r="A209" s="122" t="s">
        <v>1163</v>
      </c>
      <c r="B209" s="122" t="s">
        <v>1309</v>
      </c>
      <c r="C209" s="122">
        <v>22400</v>
      </c>
      <c r="D209" s="122">
        <v>2</v>
      </c>
      <c r="E209" s="122" t="str">
        <f t="shared" si="3"/>
        <v>22400/2</v>
      </c>
      <c r="F209" s="122" t="s">
        <v>160</v>
      </c>
      <c r="G209" s="122">
        <v>202</v>
      </c>
      <c r="H209" s="122" t="s">
        <v>1191</v>
      </c>
      <c r="I209" s="123">
        <v>1500</v>
      </c>
      <c r="J209" t="str">
        <f>VLOOKUP(E209,SPESA!$J$5:$K$1293,2,0)</f>
        <v>SPESE PER MANUTENZIONE ESTINTORI SITI NEGLI STABILI COMUNALI</v>
      </c>
    </row>
    <row r="210" spans="1:10" hidden="1">
      <c r="A210" s="122" t="s">
        <v>1163</v>
      </c>
      <c r="B210" s="122" t="s">
        <v>1310</v>
      </c>
      <c r="C210" s="122">
        <v>22400</v>
      </c>
      <c r="D210" s="122">
        <v>3</v>
      </c>
      <c r="E210" s="122" t="str">
        <f t="shared" si="3"/>
        <v>22400/3</v>
      </c>
      <c r="F210" s="122" t="s">
        <v>161</v>
      </c>
      <c r="G210" s="122">
        <v>202</v>
      </c>
      <c r="H210" s="122" t="s">
        <v>1191</v>
      </c>
      <c r="I210" s="123">
        <v>3982.95</v>
      </c>
      <c r="J210" t="str">
        <f>VLOOKUP(E210,SPESA!$J$5:$K$1293,2,0)</f>
        <v>ADEMPIMENTI PER LA SICUREZZA STABILI COMUNALI L.81/2008</v>
      </c>
    </row>
    <row r="211" spans="1:10" hidden="1">
      <c r="A211" s="122" t="s">
        <v>1163</v>
      </c>
      <c r="B211" s="122" t="s">
        <v>1308</v>
      </c>
      <c r="C211" s="122">
        <v>22400</v>
      </c>
      <c r="D211" s="122">
        <v>51</v>
      </c>
      <c r="E211" s="122" t="str">
        <f t="shared" si="3"/>
        <v>22400/51</v>
      </c>
      <c r="F211" s="122" t="s">
        <v>162</v>
      </c>
      <c r="G211" s="122">
        <v>202</v>
      </c>
      <c r="H211" s="122" t="s">
        <v>1191</v>
      </c>
      <c r="I211" s="122">
        <v>0</v>
      </c>
      <c r="J211" t="str">
        <f>VLOOKUP(E211,SPESA!$J$5:$K$1293,2,0)</f>
        <v>F.P.V. SPESA PER MANUTENZIONE ORDINARIA BENI COMUNALI</v>
      </c>
    </row>
    <row r="212" spans="1:10" hidden="1">
      <c r="A212" s="122" t="s">
        <v>1163</v>
      </c>
      <c r="B212" s="122" t="s">
        <v>1308</v>
      </c>
      <c r="C212" s="122">
        <v>22400</v>
      </c>
      <c r="D212" s="122">
        <v>52</v>
      </c>
      <c r="E212" s="122" t="str">
        <f t="shared" si="3"/>
        <v>22400/52</v>
      </c>
      <c r="F212" s="122" t="s">
        <v>163</v>
      </c>
      <c r="G212" s="122">
        <v>202</v>
      </c>
      <c r="H212" s="122" t="s">
        <v>1191</v>
      </c>
      <c r="I212" s="122">
        <v>0</v>
      </c>
      <c r="J212" t="str">
        <f>VLOOKUP(E212,SPESA!$J$5:$K$1293,2,0)</f>
        <v>F.P.V. SPESE PER MANUTENZIONE ESTINTORI SITI NEGLI STABILI COMUNALI</v>
      </c>
    </row>
    <row r="213" spans="1:10" hidden="1">
      <c r="A213" s="122" t="s">
        <v>1163</v>
      </c>
      <c r="B213" s="122" t="s">
        <v>1308</v>
      </c>
      <c r="C213" s="122">
        <v>22400</v>
      </c>
      <c r="D213" s="122">
        <v>53</v>
      </c>
      <c r="E213" s="122" t="str">
        <f t="shared" si="3"/>
        <v>22400/53</v>
      </c>
      <c r="F213" s="122" t="s">
        <v>164</v>
      </c>
      <c r="G213" s="122">
        <v>202</v>
      </c>
      <c r="H213" s="122" t="s">
        <v>1191</v>
      </c>
      <c r="I213" s="122">
        <v>0</v>
      </c>
      <c r="J213" t="str">
        <f>VLOOKUP(E213,SPESA!$J$5:$K$1293,2,0)</f>
        <v>F.P.V. ADEMPIMENTI PER LA SICUREZZA STABILI COMUNALI L.81/2008</v>
      </c>
    </row>
    <row r="214" spans="1:10" hidden="1">
      <c r="A214" s="122" t="s">
        <v>1163</v>
      </c>
      <c r="B214" s="122" t="s">
        <v>1311</v>
      </c>
      <c r="C214" s="122">
        <v>22450</v>
      </c>
      <c r="D214" s="122">
        <v>0</v>
      </c>
      <c r="E214" s="122" t="str">
        <f t="shared" si="3"/>
        <v>22450/0</v>
      </c>
      <c r="F214" s="122" t="s">
        <v>1312</v>
      </c>
      <c r="G214" s="122">
        <v>200</v>
      </c>
      <c r="H214" s="122" t="s">
        <v>1241</v>
      </c>
      <c r="I214" s="122">
        <v>0</v>
      </c>
      <c r="J214" t="str">
        <f>VLOOKUP(E214,SPESA!$J$5:$K$1293,2,0)</f>
        <v xml:space="preserve">Spese concessione impianti riqualificazione energia </v>
      </c>
    </row>
    <row r="215" spans="1:10" hidden="1">
      <c r="A215" s="122" t="s">
        <v>1163</v>
      </c>
      <c r="B215" s="122" t="s">
        <v>1313</v>
      </c>
      <c r="C215" s="122">
        <v>22450</v>
      </c>
      <c r="D215" s="122">
        <v>71</v>
      </c>
      <c r="E215" s="122" t="str">
        <f t="shared" si="3"/>
        <v>22450/71</v>
      </c>
      <c r="F215" s="122" t="s">
        <v>1314</v>
      </c>
      <c r="G215" s="122">
        <v>200</v>
      </c>
      <c r="H215" s="122" t="s">
        <v>1241</v>
      </c>
      <c r="I215" s="122">
        <v>0</v>
      </c>
      <c r="J215" t="str">
        <f>VLOOKUP(E215,SPESA!$J$5:$K$1293,2,0)</f>
        <v xml:space="preserve">F.P.V. Spese concessione impianti riqualificazione energia </v>
      </c>
    </row>
    <row r="216" spans="1:10" hidden="1">
      <c r="A216" s="122" t="s">
        <v>1163</v>
      </c>
      <c r="B216" s="122" t="s">
        <v>1315</v>
      </c>
      <c r="C216" s="122">
        <v>22500</v>
      </c>
      <c r="D216" s="122">
        <v>0</v>
      </c>
      <c r="E216" s="122" t="str">
        <f t="shared" si="3"/>
        <v>22500/0</v>
      </c>
      <c r="F216" s="122" t="s">
        <v>165</v>
      </c>
      <c r="G216" s="122">
        <v>760</v>
      </c>
      <c r="H216" s="122" t="s">
        <v>1942</v>
      </c>
      <c r="I216" s="122">
        <v>0</v>
      </c>
      <c r="J216" t="str">
        <f>VLOOKUP(E216,SPESA!$J$5:$K$1293,2,0)</f>
        <v>SPESE PER FORMAZIONE E AGGIORNAMENTO INVENTARIO BENI COMUNAL I</v>
      </c>
    </row>
    <row r="217" spans="1:10" hidden="1">
      <c r="A217" s="122" t="s">
        <v>1163</v>
      </c>
      <c r="B217" s="122" t="s">
        <v>1313</v>
      </c>
      <c r="C217" s="122">
        <v>22500</v>
      </c>
      <c r="D217" s="122">
        <v>71</v>
      </c>
      <c r="E217" s="122" t="str">
        <f t="shared" si="3"/>
        <v>22500/71</v>
      </c>
      <c r="F217" s="122" t="s">
        <v>166</v>
      </c>
      <c r="G217" s="122">
        <v>760</v>
      </c>
      <c r="H217" s="122" t="s">
        <v>1942</v>
      </c>
      <c r="I217" s="122">
        <v>0</v>
      </c>
      <c r="J217" t="str">
        <f>VLOOKUP(E217,SPESA!$J$5:$K$1293,2,0)</f>
        <v>F.P.V. SPESE PER FORMAZIONE E AGGIORNAMENTO INVENTARIO BENI COMUNAL I</v>
      </c>
    </row>
    <row r="218" spans="1:10" hidden="1">
      <c r="A218" s="122" t="s">
        <v>1163</v>
      </c>
      <c r="B218" s="122" t="s">
        <v>1316</v>
      </c>
      <c r="C218" s="122">
        <v>22800</v>
      </c>
      <c r="D218" s="122">
        <v>0</v>
      </c>
      <c r="E218" s="122" t="str">
        <f t="shared" si="3"/>
        <v>22800/0</v>
      </c>
      <c r="F218" s="122" t="s">
        <v>167</v>
      </c>
      <c r="G218" s="122">
        <v>771</v>
      </c>
      <c r="H218" s="122" t="s">
        <v>1943</v>
      </c>
      <c r="I218" s="123">
        <v>6143.61</v>
      </c>
      <c r="J218" t="str">
        <f>VLOOKUP(E218,SPESA!$J$5:$K$1293,2,0)</f>
        <v>CENSI CANONI LIVELLI ED ALTRI</v>
      </c>
    </row>
    <row r="219" spans="1:10" hidden="1">
      <c r="A219" s="122" t="s">
        <v>1163</v>
      </c>
      <c r="B219" s="122" t="s">
        <v>1313</v>
      </c>
      <c r="C219" s="122">
        <v>22800</v>
      </c>
      <c r="D219" s="122">
        <v>71</v>
      </c>
      <c r="E219" s="122" t="str">
        <f t="shared" si="3"/>
        <v>22800/71</v>
      </c>
      <c r="F219" s="122" t="s">
        <v>168</v>
      </c>
      <c r="G219" s="122">
        <v>760</v>
      </c>
      <c r="H219" s="122" t="s">
        <v>1942</v>
      </c>
      <c r="I219" s="122">
        <v>0</v>
      </c>
      <c r="J219" t="str">
        <f>VLOOKUP(E219,SPESA!$J$5:$K$1293,2,0)</f>
        <v>F.P.V. CENSI CANONI LIVELLI ED ALTRI</v>
      </c>
    </row>
    <row r="220" spans="1:10" hidden="1">
      <c r="A220" s="122" t="s">
        <v>1163</v>
      </c>
      <c r="B220" s="122" t="s">
        <v>1317</v>
      </c>
      <c r="C220" s="122">
        <v>22810</v>
      </c>
      <c r="D220" s="122">
        <v>0</v>
      </c>
      <c r="E220" s="122" t="str">
        <f t="shared" si="3"/>
        <v>22810/0</v>
      </c>
      <c r="F220" s="122" t="s">
        <v>169</v>
      </c>
      <c r="G220" s="122">
        <v>200</v>
      </c>
      <c r="H220" s="122" t="s">
        <v>1241</v>
      </c>
      <c r="I220" s="122">
        <v>0</v>
      </c>
      <c r="J220" t="str">
        <f>VLOOKUP(E220,SPESA!$J$5:$K$1293,2,0)</f>
        <v>SPESE AUTONOLEGGIO U.T.</v>
      </c>
    </row>
    <row r="221" spans="1:10" hidden="1">
      <c r="A221" s="122" t="s">
        <v>1163</v>
      </c>
      <c r="B221" s="122" t="s">
        <v>1308</v>
      </c>
      <c r="C221" s="122">
        <v>22810</v>
      </c>
      <c r="D221" s="122">
        <v>71</v>
      </c>
      <c r="E221" s="122" t="str">
        <f t="shared" si="3"/>
        <v>22810/71</v>
      </c>
      <c r="F221" s="122" t="s">
        <v>170</v>
      </c>
      <c r="G221" s="122">
        <v>200</v>
      </c>
      <c r="H221" s="122" t="s">
        <v>1241</v>
      </c>
      <c r="I221" s="122">
        <v>0</v>
      </c>
      <c r="J221" t="str">
        <f>VLOOKUP(E221,SPESA!$J$5:$K$1293,2,0)</f>
        <v>F.P.V. SPESE AUTONOLEGGIO U.T.</v>
      </c>
    </row>
    <row r="222" spans="1:10" hidden="1">
      <c r="A222" s="122" t="s">
        <v>1163</v>
      </c>
      <c r="B222" s="122" t="s">
        <v>1318</v>
      </c>
      <c r="C222" s="122">
        <v>22900</v>
      </c>
      <c r="D222" s="122">
        <v>0</v>
      </c>
      <c r="E222" s="122" t="str">
        <f t="shared" si="3"/>
        <v>22900/0</v>
      </c>
      <c r="F222" s="122" t="s">
        <v>171</v>
      </c>
      <c r="G222" s="122">
        <v>760</v>
      </c>
      <c r="H222" s="122" t="s">
        <v>1942</v>
      </c>
      <c r="I222" s="122">
        <v>0</v>
      </c>
      <c r="J222" t="str">
        <f>VLOOKUP(E222,SPESA!$J$5:$K$1293,2,0)</f>
        <v>INTERESSI PASSIVI MUTUO</v>
      </c>
    </row>
    <row r="223" spans="1:10" hidden="1">
      <c r="A223" s="122" t="s">
        <v>1163</v>
      </c>
      <c r="B223" s="122" t="s">
        <v>1313</v>
      </c>
      <c r="C223" s="122">
        <v>22900</v>
      </c>
      <c r="D223" s="122">
        <v>71</v>
      </c>
      <c r="E223" s="122" t="str">
        <f t="shared" si="3"/>
        <v>22900/71</v>
      </c>
      <c r="F223" s="122" t="s">
        <v>1319</v>
      </c>
      <c r="G223" s="122">
        <v>760</v>
      </c>
      <c r="H223" s="122" t="s">
        <v>1942</v>
      </c>
      <c r="I223" s="122">
        <v>0</v>
      </c>
      <c r="J223" t="e">
        <f>VLOOKUP(E223,SPESA!$J$5:$K$1293,2,0)</f>
        <v>#N/A</v>
      </c>
    </row>
    <row r="224" spans="1:10" hidden="1">
      <c r="A224" s="122" t="s">
        <v>1163</v>
      </c>
      <c r="B224" s="122" t="s">
        <v>1320</v>
      </c>
      <c r="C224" s="122">
        <v>22910</v>
      </c>
      <c r="D224" s="122">
        <v>0</v>
      </c>
      <c r="E224" s="122" t="str">
        <f t="shared" si="3"/>
        <v>22910/0</v>
      </c>
      <c r="F224" s="122" t="s">
        <v>172</v>
      </c>
      <c r="G224" s="122">
        <v>202</v>
      </c>
      <c r="H224" s="122" t="s">
        <v>1191</v>
      </c>
      <c r="I224" s="122">
        <v>0</v>
      </c>
      <c r="J224" t="str">
        <f>VLOOKUP(E224,SPESA!$J$5:$K$1293,2,0)</f>
        <v>ONERI STRAORDINARI DELLA GESTIONE CORRENTE MANUTENZIONE PATRIMONIO</v>
      </c>
    </row>
    <row r="225" spans="1:10" hidden="1">
      <c r="A225" s="122" t="s">
        <v>1163</v>
      </c>
      <c r="B225" s="122" t="s">
        <v>1308</v>
      </c>
      <c r="C225" s="122">
        <v>22910</v>
      </c>
      <c r="D225" s="122">
        <v>71</v>
      </c>
      <c r="E225" s="122" t="str">
        <f t="shared" si="3"/>
        <v>22910/71</v>
      </c>
      <c r="F225" s="122" t="s">
        <v>173</v>
      </c>
      <c r="G225" s="122">
        <v>202</v>
      </c>
      <c r="H225" s="122" t="s">
        <v>1191</v>
      </c>
      <c r="I225" s="122">
        <v>0</v>
      </c>
      <c r="J225" t="str">
        <f>VLOOKUP(E225,SPESA!$J$5:$K$1293,2,0)</f>
        <v>F.P.V. ONERI STRAORDINARI DELLA GESTIONE CORRENTE MANUTENZIONE PATRIMONIO</v>
      </c>
    </row>
    <row r="226" spans="1:10" hidden="1">
      <c r="A226" s="122" t="s">
        <v>1163</v>
      </c>
      <c r="B226" s="122" t="s">
        <v>1320</v>
      </c>
      <c r="C226" s="122">
        <v>22915</v>
      </c>
      <c r="D226" s="122">
        <v>0</v>
      </c>
      <c r="E226" s="122" t="str">
        <f t="shared" si="3"/>
        <v>22915/0</v>
      </c>
      <c r="F226" s="122" t="s">
        <v>1321</v>
      </c>
      <c r="G226" s="122">
        <v>760</v>
      </c>
      <c r="H226" s="122" t="s">
        <v>1942</v>
      </c>
      <c r="I226" s="122">
        <v>0</v>
      </c>
      <c r="J226" t="str">
        <f>VLOOKUP(E226,SPESA!$J$5:$K$1293,2,0)</f>
        <v xml:space="preserve">ONERI STRAORDINARI GESTIONE CORRENTE   </v>
      </c>
    </row>
    <row r="227" spans="1:10" hidden="1">
      <c r="A227" s="122" t="s">
        <v>1163</v>
      </c>
      <c r="B227" s="122" t="s">
        <v>1313</v>
      </c>
      <c r="C227" s="122">
        <v>22915</v>
      </c>
      <c r="D227" s="122">
        <v>71</v>
      </c>
      <c r="E227" s="122" t="str">
        <f t="shared" si="3"/>
        <v>22915/71</v>
      </c>
      <c r="F227" s="122" t="s">
        <v>1322</v>
      </c>
      <c r="G227" s="122">
        <v>0</v>
      </c>
      <c r="H227" s="122"/>
      <c r="I227" s="122">
        <v>0</v>
      </c>
      <c r="J227" t="e">
        <f>VLOOKUP(E227,SPESA!$J$5:$K$1293,2,0)</f>
        <v>#N/A</v>
      </c>
    </row>
    <row r="228" spans="1:10" hidden="1">
      <c r="A228" s="122" t="s">
        <v>1163</v>
      </c>
      <c r="B228" s="122" t="s">
        <v>1323</v>
      </c>
      <c r="C228" s="122">
        <v>24001</v>
      </c>
      <c r="D228" s="122">
        <v>0</v>
      </c>
      <c r="E228" s="122" t="str">
        <f t="shared" si="3"/>
        <v>24001/0</v>
      </c>
      <c r="F228" s="122" t="s">
        <v>174</v>
      </c>
      <c r="G228" s="122">
        <v>767</v>
      </c>
      <c r="H228" s="122" t="s">
        <v>1939</v>
      </c>
      <c r="I228" s="123">
        <v>137477.81</v>
      </c>
      <c r="J228" t="str">
        <f>VLOOKUP(E228,SPESA!$J$5:$K$1293,2,0)</f>
        <v>STIPENDI E ASSEGNI FISSI AL PERSONALE</v>
      </c>
    </row>
    <row r="229" spans="1:10" hidden="1">
      <c r="A229" s="122" t="s">
        <v>1163</v>
      </c>
      <c r="B229" s="122" t="s">
        <v>1326</v>
      </c>
      <c r="C229" s="122">
        <v>24001</v>
      </c>
      <c r="D229" s="122">
        <v>71</v>
      </c>
      <c r="E229" s="122" t="str">
        <f t="shared" si="3"/>
        <v>24001/71</v>
      </c>
      <c r="F229" s="122" t="s">
        <v>175</v>
      </c>
      <c r="G229" s="122">
        <v>762</v>
      </c>
      <c r="H229" s="122" t="s">
        <v>1941</v>
      </c>
      <c r="I229" s="122">
        <v>0</v>
      </c>
      <c r="J229" t="str">
        <f>VLOOKUP(E229,SPESA!$J$5:$K$1293,2,0)</f>
        <v>F.P.V. STIPENDI E ASSEGNI FISSI AL PERSONALE</v>
      </c>
    </row>
    <row r="230" spans="1:10" hidden="1">
      <c r="A230" s="122" t="s">
        <v>1163</v>
      </c>
      <c r="B230" s="122" t="s">
        <v>1325</v>
      </c>
      <c r="C230" s="122">
        <v>24002</v>
      </c>
      <c r="D230" s="122">
        <v>0</v>
      </c>
      <c r="E230" s="122" t="str">
        <f t="shared" si="3"/>
        <v>24002/0</v>
      </c>
      <c r="F230" s="122" t="s">
        <v>176</v>
      </c>
      <c r="G230" s="122">
        <v>767</v>
      </c>
      <c r="H230" s="122" t="s">
        <v>1939</v>
      </c>
      <c r="I230" s="123">
        <v>13846.19</v>
      </c>
      <c r="J230" t="str">
        <f>VLOOKUP(E230,SPESA!$J$5:$K$1293,2,0)</f>
        <v>RETRIBUZIONE POSIZIONE E RISULTATO P.O. SETTORE TECNICO</v>
      </c>
    </row>
    <row r="231" spans="1:10" hidden="1">
      <c r="A231" s="122" t="s">
        <v>1163</v>
      </c>
      <c r="B231" s="122" t="s">
        <v>1326</v>
      </c>
      <c r="C231" s="122">
        <v>24002</v>
      </c>
      <c r="D231" s="122">
        <v>71</v>
      </c>
      <c r="E231" s="122" t="str">
        <f t="shared" si="3"/>
        <v>24002/71</v>
      </c>
      <c r="F231" s="122" t="s">
        <v>1123</v>
      </c>
      <c r="G231" s="122">
        <v>762</v>
      </c>
      <c r="H231" s="122" t="s">
        <v>1941</v>
      </c>
      <c r="I231" s="122">
        <v>0</v>
      </c>
      <c r="J231" t="str">
        <f>VLOOKUP(E231,SPESA!$J$5:$K$1293,2,0)</f>
        <v>F.P.V. RETRIBUZIONE POSIZIONE E RISULTATO P.O. SETTORE TECNICO</v>
      </c>
    </row>
    <row r="232" spans="1:10" hidden="1">
      <c r="A232" s="122" t="s">
        <v>1163</v>
      </c>
      <c r="B232" s="122" t="s">
        <v>1323</v>
      </c>
      <c r="C232" s="122">
        <v>24003</v>
      </c>
      <c r="D232" s="122">
        <v>0</v>
      </c>
      <c r="E232" s="122" t="str">
        <f t="shared" si="3"/>
        <v>24003/0</v>
      </c>
      <c r="F232" s="122" t="s">
        <v>177</v>
      </c>
      <c r="G232" s="122">
        <v>762</v>
      </c>
      <c r="H232" s="122" t="s">
        <v>1941</v>
      </c>
      <c r="I232" s="122">
        <v>0</v>
      </c>
      <c r="J232" t="str">
        <f>VLOOKUP(E232,SPESA!$J$5:$K$1293,2,0)</f>
        <v>INDENNITA' E RIMBORSO SPESE AL PERSONALE DIPENDENTE</v>
      </c>
    </row>
    <row r="233" spans="1:10" hidden="1">
      <c r="A233" s="122" t="s">
        <v>1163</v>
      </c>
      <c r="B233" s="122" t="s">
        <v>1326</v>
      </c>
      <c r="C233" s="122">
        <v>24003</v>
      </c>
      <c r="D233" s="122">
        <v>71</v>
      </c>
      <c r="E233" s="122" t="str">
        <f t="shared" si="3"/>
        <v>24003/71</v>
      </c>
      <c r="F233" s="122" t="s">
        <v>1327</v>
      </c>
      <c r="G233" s="122">
        <v>762</v>
      </c>
      <c r="H233" s="122" t="s">
        <v>1941</v>
      </c>
      <c r="I233" s="122">
        <v>0</v>
      </c>
      <c r="J233" t="e">
        <f>VLOOKUP(E233,SPESA!$J$5:$K$1293,2,0)</f>
        <v>#N/A</v>
      </c>
    </row>
    <row r="234" spans="1:10" hidden="1">
      <c r="A234" s="122" t="s">
        <v>1163</v>
      </c>
      <c r="B234" s="122" t="s">
        <v>1328</v>
      </c>
      <c r="C234" s="122">
        <v>24005</v>
      </c>
      <c r="D234" s="122">
        <v>0</v>
      </c>
      <c r="E234" s="122" t="str">
        <f t="shared" si="3"/>
        <v>24005/0</v>
      </c>
      <c r="F234" s="122" t="s">
        <v>178</v>
      </c>
      <c r="G234" s="122">
        <v>767</v>
      </c>
      <c r="H234" s="122" t="s">
        <v>1939</v>
      </c>
      <c r="I234" s="123">
        <v>45352.36</v>
      </c>
      <c r="J234" t="str">
        <f>VLOOKUP(E234,SPESA!$J$5:$K$1293,2,0)</f>
        <v>ONERI PREVIDENZIALI ASSISTENZIALI ASSICURATIVI OBBLIGATORI A CARICO DEL COMUNE</v>
      </c>
    </row>
    <row r="235" spans="1:10" hidden="1">
      <c r="A235" s="122" t="s">
        <v>1163</v>
      </c>
      <c r="B235" s="122" t="s">
        <v>1326</v>
      </c>
      <c r="C235" s="122">
        <v>24005</v>
      </c>
      <c r="D235" s="122">
        <v>71</v>
      </c>
      <c r="E235" s="122" t="str">
        <f t="shared" si="3"/>
        <v>24005/71</v>
      </c>
      <c r="F235" s="122" t="s">
        <v>179</v>
      </c>
      <c r="G235" s="122">
        <v>762</v>
      </c>
      <c r="H235" s="122" t="s">
        <v>1941</v>
      </c>
      <c r="I235" s="122">
        <v>0</v>
      </c>
      <c r="J235" t="str">
        <f>VLOOKUP(E235,SPESA!$J$5:$K$1293,2,0)</f>
        <v>F.P.V. ONERI PREVIDENZIALI ASSISTENZIALI ASSICURATIVI OBBLIGATORI A CARICO DEL COMUNE</v>
      </c>
    </row>
    <row r="236" spans="1:10" hidden="1">
      <c r="A236" s="122" t="s">
        <v>1163</v>
      </c>
      <c r="B236" s="122" t="s">
        <v>1329</v>
      </c>
      <c r="C236" s="122">
        <v>24006</v>
      </c>
      <c r="D236" s="122">
        <v>0</v>
      </c>
      <c r="E236" s="122" t="str">
        <f t="shared" si="3"/>
        <v>24006/0</v>
      </c>
      <c r="F236" s="122" t="s">
        <v>180</v>
      </c>
      <c r="G236" s="122">
        <v>767</v>
      </c>
      <c r="H236" s="122" t="s">
        <v>1939</v>
      </c>
      <c r="I236" s="123">
        <v>1378.76</v>
      </c>
      <c r="J236" t="str">
        <f>VLOOKUP(E236,SPESA!$J$5:$K$1293,2,0)</f>
        <v>CORRESPONSIONE ASSEGNI FAMIGLIARI SETTORE TECNICO</v>
      </c>
    </row>
    <row r="237" spans="1:10" hidden="1">
      <c r="A237" s="122" t="s">
        <v>1163</v>
      </c>
      <c r="B237" s="122" t="s">
        <v>1326</v>
      </c>
      <c r="C237" s="122">
        <v>24006</v>
      </c>
      <c r="D237" s="122">
        <v>71</v>
      </c>
      <c r="E237" s="122" t="str">
        <f t="shared" si="3"/>
        <v>24006/71</v>
      </c>
      <c r="F237" s="122" t="s">
        <v>1330</v>
      </c>
      <c r="G237" s="122">
        <v>762</v>
      </c>
      <c r="H237" s="122" t="s">
        <v>1941</v>
      </c>
      <c r="I237" s="122">
        <v>0</v>
      </c>
      <c r="J237" t="e">
        <f>VLOOKUP(E237,SPESA!$J$5:$K$1293,2,0)</f>
        <v>#N/A</v>
      </c>
    </row>
    <row r="238" spans="1:10" hidden="1">
      <c r="A238" s="122" t="s">
        <v>1163</v>
      </c>
      <c r="B238" s="122" t="s">
        <v>1331</v>
      </c>
      <c r="C238" s="122">
        <v>24300</v>
      </c>
      <c r="D238" s="122">
        <v>1</v>
      </c>
      <c r="E238" s="122" t="str">
        <f t="shared" si="3"/>
        <v>24300/1</v>
      </c>
      <c r="F238" s="122" t="s">
        <v>181</v>
      </c>
      <c r="G238" s="122">
        <v>767</v>
      </c>
      <c r="H238" s="122" t="s">
        <v>1939</v>
      </c>
      <c r="I238" s="122">
        <v>0</v>
      </c>
      <c r="J238" t="str">
        <f>VLOOKUP(E238,SPESA!$J$5:$K$1293,2,0)</f>
        <v>ACQUISTO DI CANCELLERIA PER GESTIONE UFFICIO</v>
      </c>
    </row>
    <row r="239" spans="1:10" hidden="1">
      <c r="A239" s="122" t="s">
        <v>1163</v>
      </c>
      <c r="B239" s="122" t="s">
        <v>1332</v>
      </c>
      <c r="C239" s="122">
        <v>24300</v>
      </c>
      <c r="D239" s="122">
        <v>2</v>
      </c>
      <c r="E239" s="122" t="str">
        <f t="shared" si="3"/>
        <v>24300/2</v>
      </c>
      <c r="F239" s="122" t="s">
        <v>182</v>
      </c>
      <c r="G239" s="122">
        <v>202</v>
      </c>
      <c r="H239" s="122" t="s">
        <v>1191</v>
      </c>
      <c r="I239" s="123">
        <v>4560</v>
      </c>
      <c r="J239" t="str">
        <f>VLOOKUP(E239,SPESA!$J$5:$K$1293,2,0)</f>
        <v>ACQUISTO DI CARBURANTE ED ALTRI BENI PER MEZZI DI TRASPORTO</v>
      </c>
    </row>
    <row r="240" spans="1:10" hidden="1">
      <c r="A240" s="122" t="s">
        <v>1163</v>
      </c>
      <c r="B240" s="122" t="s">
        <v>1333</v>
      </c>
      <c r="C240" s="122">
        <v>24300</v>
      </c>
      <c r="D240" s="122">
        <v>3</v>
      </c>
      <c r="E240" s="122" t="str">
        <f t="shared" si="3"/>
        <v>24300/3</v>
      </c>
      <c r="F240" s="122" t="s">
        <v>183</v>
      </c>
      <c r="G240" s="122">
        <v>202</v>
      </c>
      <c r="H240" s="122" t="s">
        <v>1191</v>
      </c>
      <c r="I240" s="122">
        <v>425.75</v>
      </c>
      <c r="J240" t="str">
        <f>VLOOKUP(E240,SPESA!$J$5:$K$1293,2,0)</f>
        <v>ACQUISTO VESTIARIO PER DIPENDENTI UFFICIO TECNICO</v>
      </c>
    </row>
    <row r="241" spans="1:10" hidden="1">
      <c r="A241" s="122" t="s">
        <v>1163</v>
      </c>
      <c r="B241" s="122" t="s">
        <v>1331</v>
      </c>
      <c r="C241" s="122">
        <v>24300</v>
      </c>
      <c r="D241" s="122">
        <v>10</v>
      </c>
      <c r="E241" s="122" t="str">
        <f t="shared" si="3"/>
        <v>24300/10</v>
      </c>
      <c r="F241" s="122" t="s">
        <v>184</v>
      </c>
      <c r="G241" s="122">
        <v>200</v>
      </c>
      <c r="H241" s="122" t="s">
        <v>1241</v>
      </c>
      <c r="I241" s="122">
        <v>0</v>
      </c>
      <c r="J241" t="str">
        <f>VLOOKUP(E241,SPESA!$J$5:$K$1293,2,0)</f>
        <v>ACQUISTO DI ALTRI BENI PER GESTIONE UFFICIO</v>
      </c>
    </row>
    <row r="242" spans="1:10" hidden="1">
      <c r="A242" s="122" t="s">
        <v>1163</v>
      </c>
      <c r="B242" s="122" t="s">
        <v>1326</v>
      </c>
      <c r="C242" s="122">
        <v>24300</v>
      </c>
      <c r="D242" s="122">
        <v>51</v>
      </c>
      <c r="E242" s="122" t="str">
        <f t="shared" si="3"/>
        <v>24300/51</v>
      </c>
      <c r="F242" s="122" t="s">
        <v>185</v>
      </c>
      <c r="G242" s="122">
        <v>762</v>
      </c>
      <c r="H242" s="122" t="s">
        <v>1941</v>
      </c>
      <c r="I242" s="122">
        <v>0</v>
      </c>
      <c r="J242" t="str">
        <f>VLOOKUP(E242,SPESA!$J$5:$K$1293,2,0)</f>
        <v>F.P.V. ACQUISTO DI CANCELLERIA PER GESTIONE UFFICIO</v>
      </c>
    </row>
    <row r="243" spans="1:10" hidden="1">
      <c r="A243" s="122" t="s">
        <v>1163</v>
      </c>
      <c r="B243" s="122" t="s">
        <v>1324</v>
      </c>
      <c r="C243" s="122">
        <v>24300</v>
      </c>
      <c r="D243" s="122">
        <v>52</v>
      </c>
      <c r="E243" s="122" t="str">
        <f t="shared" si="3"/>
        <v>24300/52</v>
      </c>
      <c r="F243" s="122" t="s">
        <v>186</v>
      </c>
      <c r="G243" s="122">
        <v>202</v>
      </c>
      <c r="H243" s="122" t="s">
        <v>1191</v>
      </c>
      <c r="I243" s="122">
        <v>0</v>
      </c>
      <c r="J243" t="str">
        <f>VLOOKUP(E243,SPESA!$J$5:$K$1293,2,0)</f>
        <v>F.P.V. ACQUISTO DI CARBURANTE ED ALTRI BENI PER MEZZI DI TRASPORTO</v>
      </c>
    </row>
    <row r="244" spans="1:10" hidden="1">
      <c r="A244" s="122" t="s">
        <v>1163</v>
      </c>
      <c r="B244" s="122" t="s">
        <v>1324</v>
      </c>
      <c r="C244" s="122">
        <v>24300</v>
      </c>
      <c r="D244" s="122">
        <v>53</v>
      </c>
      <c r="E244" s="122" t="str">
        <f t="shared" si="3"/>
        <v>24300/53</v>
      </c>
      <c r="F244" s="122" t="s">
        <v>187</v>
      </c>
      <c r="G244" s="122">
        <v>202</v>
      </c>
      <c r="H244" s="122" t="s">
        <v>1191</v>
      </c>
      <c r="I244" s="122">
        <v>0</v>
      </c>
      <c r="J244" t="str">
        <f>VLOOKUP(E244,SPESA!$J$5:$K$1293,2,0)</f>
        <v>F.P.V. ACQUISTO VESTIARIO PER DIPENDENTI UFFICIO TECNICO</v>
      </c>
    </row>
    <row r="245" spans="1:10" hidden="1">
      <c r="A245" s="122" t="s">
        <v>1163</v>
      </c>
      <c r="B245" s="122" t="s">
        <v>1326</v>
      </c>
      <c r="C245" s="122">
        <v>24300</v>
      </c>
      <c r="D245" s="122">
        <v>60</v>
      </c>
      <c r="E245" s="122" t="str">
        <f t="shared" si="3"/>
        <v>24300/60</v>
      </c>
      <c r="F245" s="122" t="s">
        <v>219</v>
      </c>
      <c r="G245" s="122">
        <v>200</v>
      </c>
      <c r="H245" s="122" t="s">
        <v>1241</v>
      </c>
      <c r="I245" s="122">
        <v>0</v>
      </c>
      <c r="J245" t="e">
        <f>VLOOKUP(E245,SPESA!$J$5:$K$1293,2,0)</f>
        <v>#N/A</v>
      </c>
    </row>
    <row r="246" spans="1:10" hidden="1">
      <c r="A246" s="122" t="s">
        <v>1163</v>
      </c>
      <c r="B246" s="122" t="s">
        <v>1334</v>
      </c>
      <c r="C246" s="122">
        <v>25100</v>
      </c>
      <c r="D246" s="122">
        <v>15</v>
      </c>
      <c r="E246" s="122" t="str">
        <f t="shared" si="3"/>
        <v>25100/15</v>
      </c>
      <c r="F246" s="122" t="s">
        <v>1335</v>
      </c>
      <c r="G246" s="122">
        <v>767</v>
      </c>
      <c r="H246" s="122" t="s">
        <v>1939</v>
      </c>
      <c r="I246" s="122">
        <v>18.55</v>
      </c>
      <c r="J246" t="str">
        <f>VLOOKUP(E246,SPESA!$J$5:$K$1293,2,0)</f>
        <v>MISSIONI DIPENDENTI COMUNALI - UFFCIO TECNICO</v>
      </c>
    </row>
    <row r="247" spans="1:10" hidden="1">
      <c r="A247" s="122" t="s">
        <v>1163</v>
      </c>
      <c r="B247" s="122" t="s">
        <v>1326</v>
      </c>
      <c r="C247" s="122">
        <v>25100</v>
      </c>
      <c r="D247" s="122">
        <v>65</v>
      </c>
      <c r="E247" s="122" t="str">
        <f t="shared" si="3"/>
        <v>25100/65</v>
      </c>
      <c r="F247" s="122" t="s">
        <v>189</v>
      </c>
      <c r="G247" s="122">
        <v>762</v>
      </c>
      <c r="H247" s="122" t="s">
        <v>1941</v>
      </c>
      <c r="I247" s="122">
        <v>0</v>
      </c>
      <c r="J247" t="str">
        <f>VLOOKUP(E247,SPESA!$J$5:$K$1293,2,0)</f>
        <v>F.P.V. MISSIONI DIPENDENTI COMUNALI - UFFCIO TECNICO</v>
      </c>
    </row>
    <row r="248" spans="1:10" hidden="1">
      <c r="A248" s="122" t="s">
        <v>1163</v>
      </c>
      <c r="B248" s="122" t="s">
        <v>1336</v>
      </c>
      <c r="C248" s="122">
        <v>25200</v>
      </c>
      <c r="D248" s="122">
        <v>2</v>
      </c>
      <c r="E248" s="122" t="str">
        <f t="shared" si="3"/>
        <v>25200/2</v>
      </c>
      <c r="F248" s="122" t="s">
        <v>32</v>
      </c>
      <c r="G248" s="122">
        <v>768</v>
      </c>
      <c r="H248" s="122" t="s">
        <v>1945</v>
      </c>
      <c r="I248" s="123">
        <v>1900</v>
      </c>
      <c r="J248" t="str">
        <f>VLOOKUP(E248,SPESA!$J$5:$K$1293,2,0)</f>
        <v>SPESE TELEFONICHE - UTENZE</v>
      </c>
    </row>
    <row r="249" spans="1:10" hidden="1">
      <c r="A249" s="122" t="s">
        <v>1163</v>
      </c>
      <c r="B249" s="122" t="s">
        <v>1337</v>
      </c>
      <c r="C249" s="122">
        <v>25200</v>
      </c>
      <c r="D249" s="122">
        <v>3</v>
      </c>
      <c r="E249" s="122" t="str">
        <f t="shared" si="3"/>
        <v>25200/3</v>
      </c>
      <c r="F249" s="122" t="s">
        <v>79</v>
      </c>
      <c r="G249" s="122">
        <v>768</v>
      </c>
      <c r="H249" s="122" t="s">
        <v>1945</v>
      </c>
      <c r="I249" s="122">
        <v>850</v>
      </c>
      <c r="J249" t="str">
        <f>VLOOKUP(E249,SPESA!$J$5:$K$1293,2,0)</f>
        <v>SPESE ENERGIA ELETTRICA - UTENZE</v>
      </c>
    </row>
    <row r="250" spans="1:10" hidden="1">
      <c r="A250" s="122" t="s">
        <v>1163</v>
      </c>
      <c r="B250" s="122" t="s">
        <v>1338</v>
      </c>
      <c r="C250" s="122">
        <v>25200</v>
      </c>
      <c r="D250" s="122">
        <v>4</v>
      </c>
      <c r="E250" s="122" t="str">
        <f t="shared" si="3"/>
        <v>25200/4</v>
      </c>
      <c r="F250" s="122" t="s">
        <v>34</v>
      </c>
      <c r="G250" s="122">
        <v>202</v>
      </c>
      <c r="H250" s="122" t="s">
        <v>1191</v>
      </c>
      <c r="I250" s="123">
        <v>3040</v>
      </c>
      <c r="J250" t="str">
        <f>VLOOKUP(E250,SPESA!$J$5:$K$1293,2,0)</f>
        <v>SPESE DI RISCALDAMENTO - UTENZE</v>
      </c>
    </row>
    <row r="251" spans="1:10" hidden="1">
      <c r="A251" s="122" t="s">
        <v>1163</v>
      </c>
      <c r="B251" s="122" t="s">
        <v>1339</v>
      </c>
      <c r="C251" s="122">
        <v>25200</v>
      </c>
      <c r="D251" s="122">
        <v>6</v>
      </c>
      <c r="E251" s="122" t="str">
        <f t="shared" si="3"/>
        <v>25200/6</v>
      </c>
      <c r="F251" s="122" t="s">
        <v>82</v>
      </c>
      <c r="G251" s="122">
        <v>202</v>
      </c>
      <c r="H251" s="122" t="s">
        <v>1191</v>
      </c>
      <c r="I251" s="123">
        <v>3691</v>
      </c>
      <c r="J251" t="str">
        <f>VLOOKUP(E251,SPESA!$J$5:$K$1293,2,0)</f>
        <v>SPESE DI PULIZIA LOCALI</v>
      </c>
    </row>
    <row r="252" spans="1:10" hidden="1">
      <c r="A252" s="122" t="s">
        <v>1163</v>
      </c>
      <c r="B252" s="122" t="s">
        <v>1340</v>
      </c>
      <c r="C252" s="122">
        <v>25200</v>
      </c>
      <c r="D252" s="122">
        <v>7</v>
      </c>
      <c r="E252" s="122" t="str">
        <f t="shared" si="3"/>
        <v>25200/7</v>
      </c>
      <c r="F252" s="122" t="s">
        <v>83</v>
      </c>
      <c r="G252" s="122">
        <v>768</v>
      </c>
      <c r="H252" s="122" t="s">
        <v>1945</v>
      </c>
      <c r="I252" s="123">
        <v>1047</v>
      </c>
      <c r="J252" t="str">
        <f>VLOOKUP(E252,SPESA!$J$5:$K$1293,2,0)</f>
        <v>SPESE PER ASSICURAZIONI</v>
      </c>
    </row>
    <row r="253" spans="1:10" hidden="1">
      <c r="A253" s="122" t="s">
        <v>1163</v>
      </c>
      <c r="B253" s="122" t="s">
        <v>1339</v>
      </c>
      <c r="C253" s="122">
        <v>25200</v>
      </c>
      <c r="D253" s="122">
        <v>10</v>
      </c>
      <c r="E253" s="122" t="str">
        <f t="shared" si="3"/>
        <v>25200/10</v>
      </c>
      <c r="F253" s="122" t="s">
        <v>190</v>
      </c>
      <c r="G253" s="122">
        <v>200</v>
      </c>
      <c r="H253" s="122" t="s">
        <v>1241</v>
      </c>
      <c r="I253" s="123">
        <v>2375</v>
      </c>
      <c r="J253" t="str">
        <f>VLOOKUP(E253,SPESA!$J$5:$K$1293,2,0)</f>
        <v>SPESE DIVERSE - PRESTAZIONI DI SERVIZI</v>
      </c>
    </row>
    <row r="254" spans="1:10" hidden="1">
      <c r="A254" s="122" t="s">
        <v>1163</v>
      </c>
      <c r="B254" s="122" t="s">
        <v>1326</v>
      </c>
      <c r="C254" s="122">
        <v>25200</v>
      </c>
      <c r="D254" s="122">
        <v>52</v>
      </c>
      <c r="E254" s="122" t="str">
        <f t="shared" si="3"/>
        <v>25200/52</v>
      </c>
      <c r="F254" s="122" t="s">
        <v>37</v>
      </c>
      <c r="G254" s="122">
        <v>764</v>
      </c>
      <c r="H254" s="122" t="s">
        <v>1940</v>
      </c>
      <c r="I254" s="122">
        <v>0</v>
      </c>
      <c r="J254" t="str">
        <f>VLOOKUP(E254,SPESA!$J$5:$K$1293,2,0)</f>
        <v>F.P.V. SPESE TELEFONICHE - UTENZE</v>
      </c>
    </row>
    <row r="255" spans="1:10" hidden="1">
      <c r="A255" s="122" t="s">
        <v>1163</v>
      </c>
      <c r="B255" s="122" t="s">
        <v>1326</v>
      </c>
      <c r="C255" s="122">
        <v>25200</v>
      </c>
      <c r="D255" s="122">
        <v>53</v>
      </c>
      <c r="E255" s="122" t="str">
        <f t="shared" si="3"/>
        <v>25200/53</v>
      </c>
      <c r="F255" s="122" t="s">
        <v>86</v>
      </c>
      <c r="G255" s="122">
        <v>764</v>
      </c>
      <c r="H255" s="122" t="s">
        <v>1940</v>
      </c>
      <c r="I255" s="122">
        <v>0</v>
      </c>
      <c r="J255" t="str">
        <f>VLOOKUP(E255,SPESA!$J$5:$K$1293,2,0)</f>
        <v>F.P.V. SPESE ENERGIA ELETTRICA - UTENZE</v>
      </c>
    </row>
    <row r="256" spans="1:10" hidden="1">
      <c r="A256" s="122" t="s">
        <v>1163</v>
      </c>
      <c r="B256" s="122" t="s">
        <v>1324</v>
      </c>
      <c r="C256" s="122">
        <v>25200</v>
      </c>
      <c r="D256" s="122">
        <v>54</v>
      </c>
      <c r="E256" s="122" t="str">
        <f t="shared" si="3"/>
        <v>25200/54</v>
      </c>
      <c r="F256" s="122" t="s">
        <v>123</v>
      </c>
      <c r="G256" s="122">
        <v>202</v>
      </c>
      <c r="H256" s="122" t="s">
        <v>1191</v>
      </c>
      <c r="I256" s="122">
        <v>0</v>
      </c>
      <c r="J256" t="str">
        <f>VLOOKUP(E256,SPESA!$J$5:$K$1293,2,0)</f>
        <v>F.P.V. SPESE DI RISCALDAMENTO - UTENZE</v>
      </c>
    </row>
    <row r="257" spans="1:10" hidden="1">
      <c r="A257" s="122" t="s">
        <v>1163</v>
      </c>
      <c r="B257" s="122" t="s">
        <v>1326</v>
      </c>
      <c r="C257" s="122">
        <v>25200</v>
      </c>
      <c r="D257" s="122">
        <v>56</v>
      </c>
      <c r="E257" s="122" t="str">
        <f t="shared" si="3"/>
        <v>25200/56</v>
      </c>
      <c r="F257" s="122" t="s">
        <v>124</v>
      </c>
      <c r="G257" s="122">
        <v>202</v>
      </c>
      <c r="H257" s="122" t="s">
        <v>1191</v>
      </c>
      <c r="I257" s="122">
        <v>0</v>
      </c>
      <c r="J257" t="e">
        <f>VLOOKUP(E257,SPESA!$J$5:$K$1293,2,0)</f>
        <v>#N/A</v>
      </c>
    </row>
    <row r="258" spans="1:10" hidden="1">
      <c r="A258" s="122" t="s">
        <v>1163</v>
      </c>
      <c r="B258" s="122" t="s">
        <v>1326</v>
      </c>
      <c r="C258" s="122">
        <v>25200</v>
      </c>
      <c r="D258" s="122">
        <v>57</v>
      </c>
      <c r="E258" s="122" t="str">
        <f t="shared" si="3"/>
        <v>25200/57</v>
      </c>
      <c r="F258" s="122" t="s">
        <v>89</v>
      </c>
      <c r="G258" s="122">
        <v>764</v>
      </c>
      <c r="H258" s="122" t="s">
        <v>1940</v>
      </c>
      <c r="I258" s="122">
        <v>0</v>
      </c>
      <c r="J258" t="str">
        <f>VLOOKUP(E258,SPESA!$J$5:$K$1293,2,0)</f>
        <v>F.P.V. SPESE PER ASSICURAZIONI</v>
      </c>
    </row>
    <row r="259" spans="1:10" hidden="1">
      <c r="A259" s="122" t="s">
        <v>1163</v>
      </c>
      <c r="B259" s="122" t="s">
        <v>1324</v>
      </c>
      <c r="C259" s="122">
        <v>25200</v>
      </c>
      <c r="D259" s="122">
        <v>60</v>
      </c>
      <c r="E259" s="122" t="str">
        <f t="shared" si="3"/>
        <v>25200/60</v>
      </c>
      <c r="F259" s="122" t="s">
        <v>191</v>
      </c>
      <c r="G259" s="122">
        <v>200</v>
      </c>
      <c r="H259" s="122" t="s">
        <v>1241</v>
      </c>
      <c r="I259" s="122">
        <v>0</v>
      </c>
      <c r="J259" t="str">
        <f>VLOOKUP(E259,SPESA!$J$5:$K$1293,2,0)</f>
        <v>F.P.V. SPESE DIVERSE - PRESTAZIONI DI SERVIZI</v>
      </c>
    </row>
    <row r="260" spans="1:10" hidden="1">
      <c r="A260" s="122" t="s">
        <v>1163</v>
      </c>
      <c r="B260" s="122" t="s">
        <v>1341</v>
      </c>
      <c r="C260" s="122">
        <v>25300</v>
      </c>
      <c r="D260" s="122">
        <v>1</v>
      </c>
      <c r="E260" s="122" t="str">
        <f t="shared" ref="E260:E323" si="4">CONCATENATE(C260,"/",D260)</f>
        <v>25300/1</v>
      </c>
      <c r="F260" s="122" t="s">
        <v>192</v>
      </c>
      <c r="G260" s="122">
        <v>200</v>
      </c>
      <c r="H260" s="122" t="s">
        <v>1241</v>
      </c>
      <c r="I260" s="123">
        <v>109958.99</v>
      </c>
      <c r="J260" t="str">
        <f>VLOOKUP(E260,SPESA!$J$5:$K$1293,2,0)</f>
        <v>INCARICHI PROFESSIONALI DIVERSI</v>
      </c>
    </row>
    <row r="261" spans="1:10" hidden="1">
      <c r="A261" s="122" t="s">
        <v>1163</v>
      </c>
      <c r="B261" s="122" t="s">
        <v>1324</v>
      </c>
      <c r="C261" s="122">
        <v>25300</v>
      </c>
      <c r="D261" s="122">
        <v>51</v>
      </c>
      <c r="E261" s="122" t="str">
        <f t="shared" si="4"/>
        <v>25300/51</v>
      </c>
      <c r="F261" s="122" t="s">
        <v>193</v>
      </c>
      <c r="G261" s="122">
        <v>200</v>
      </c>
      <c r="H261" s="122" t="s">
        <v>1241</v>
      </c>
      <c r="I261" s="122">
        <v>0</v>
      </c>
      <c r="J261" t="str">
        <f>VLOOKUP(E261,SPESA!$J$5:$K$1293,2,0)</f>
        <v>F.P.V. INCARICHI PROFESSIONALI DIVERSI</v>
      </c>
    </row>
    <row r="262" spans="1:10" hidden="1">
      <c r="A262" s="122" t="s">
        <v>1163</v>
      </c>
      <c r="B262" s="122" t="s">
        <v>1341</v>
      </c>
      <c r="C262" s="122">
        <v>25400</v>
      </c>
      <c r="D262" s="122">
        <v>0</v>
      </c>
      <c r="E262" s="122" t="str">
        <f t="shared" si="4"/>
        <v>25400/0</v>
      </c>
      <c r="F262" s="122" t="s">
        <v>1342</v>
      </c>
      <c r="G262" s="122">
        <v>200</v>
      </c>
      <c r="H262" s="122" t="s">
        <v>1241</v>
      </c>
      <c r="I262" s="122">
        <v>0</v>
      </c>
      <c r="J262" t="str">
        <f>VLOOKUP(E262,SPESA!$J$5:$K$1293,2,0)</f>
        <v>STUDI PROGETTAIONI D.L. COLLAUDI CONSULENZE PER OPERE NON COMPRESE NEL PROGRAMMA DI INVESTIMENTO</v>
      </c>
    </row>
    <row r="263" spans="1:10" hidden="1">
      <c r="A263" s="122" t="s">
        <v>1163</v>
      </c>
      <c r="B263" s="122" t="s">
        <v>1326</v>
      </c>
      <c r="C263" s="122">
        <v>25400</v>
      </c>
      <c r="D263" s="122">
        <v>71</v>
      </c>
      <c r="E263" s="122" t="str">
        <f t="shared" si="4"/>
        <v>25400/71</v>
      </c>
      <c r="F263" s="122" t="s">
        <v>1343</v>
      </c>
      <c r="G263" s="122">
        <v>200</v>
      </c>
      <c r="H263" s="122" t="s">
        <v>1241</v>
      </c>
      <c r="I263" s="122">
        <v>0</v>
      </c>
      <c r="J263" t="e">
        <f>VLOOKUP(E263,SPESA!$J$5:$K$1293,2,0)</f>
        <v>#N/A</v>
      </c>
    </row>
    <row r="264" spans="1:10" hidden="1">
      <c r="A264" s="122" t="s">
        <v>1163</v>
      </c>
      <c r="B264" s="122" t="s">
        <v>1341</v>
      </c>
      <c r="C264" s="122">
        <v>25406</v>
      </c>
      <c r="D264" s="122">
        <v>0</v>
      </c>
      <c r="E264" s="122" t="str">
        <f t="shared" si="4"/>
        <v>25406/0</v>
      </c>
      <c r="F264" s="122" t="s">
        <v>195</v>
      </c>
      <c r="G264" s="122">
        <v>200</v>
      </c>
      <c r="H264" s="122" t="s">
        <v>1241</v>
      </c>
      <c r="I264" s="122">
        <v>0</v>
      </c>
      <c r="J264" t="str">
        <f>VLOOKUP(E264,SPESA!$J$5:$K$1293,2,0)</f>
        <v>INCARICO PER COSTITUZIONE SOCIETA' PER PROGETTO IMPIANTI FOTOVOLTAICI ED ENERGIA RINNOVABILE</v>
      </c>
    </row>
    <row r="265" spans="1:10" hidden="1">
      <c r="A265" s="122" t="s">
        <v>1163</v>
      </c>
      <c r="B265" s="122" t="s">
        <v>1324</v>
      </c>
      <c r="C265" s="122">
        <v>25406</v>
      </c>
      <c r="D265" s="122">
        <v>71</v>
      </c>
      <c r="E265" s="122" t="str">
        <f t="shared" si="4"/>
        <v>25406/71</v>
      </c>
      <c r="F265" s="122" t="s">
        <v>196</v>
      </c>
      <c r="G265" s="122">
        <v>200</v>
      </c>
      <c r="H265" s="122" t="s">
        <v>1241</v>
      </c>
      <c r="I265" s="122">
        <v>0</v>
      </c>
      <c r="J265" t="str">
        <f>VLOOKUP(E265,SPESA!$J$5:$K$1293,2,0)</f>
        <v>F.P.V. INCARICO PER COSTITUZIONE SOCIETA' PER PROGETTO IMPIANTI FOTOVOLTAICI ED ENERGIA RINNOVABILE</v>
      </c>
    </row>
    <row r="266" spans="1:10" hidden="1">
      <c r="A266" s="122" t="s">
        <v>1163</v>
      </c>
      <c r="B266" s="122" t="s">
        <v>1344</v>
      </c>
      <c r="C266" s="122">
        <v>25551</v>
      </c>
      <c r="D266" s="122">
        <v>0</v>
      </c>
      <c r="E266" s="122" t="str">
        <f t="shared" si="4"/>
        <v>25551/0</v>
      </c>
      <c r="F266" s="122" t="s">
        <v>197</v>
      </c>
      <c r="G266" s="122">
        <v>202</v>
      </c>
      <c r="H266" s="122" t="s">
        <v>1191</v>
      </c>
      <c r="I266" s="123">
        <v>1708.9</v>
      </c>
      <c r="J266" t="str">
        <f>VLOOKUP(E266,SPESA!$J$5:$K$1293,2,0)</f>
        <v>MEZZI DI TRASPORTO ED IMPIANTI ADIBITI A SERVIZI TECNICI</v>
      </c>
    </row>
    <row r="267" spans="1:10" hidden="1">
      <c r="A267" s="122" t="s">
        <v>1163</v>
      </c>
      <c r="B267" s="122" t="s">
        <v>1326</v>
      </c>
      <c r="C267" s="122">
        <v>25551</v>
      </c>
      <c r="D267" s="122">
        <v>71</v>
      </c>
      <c r="E267" s="122" t="str">
        <f t="shared" si="4"/>
        <v>25551/71</v>
      </c>
      <c r="F267" s="122" t="s">
        <v>1345</v>
      </c>
      <c r="G267" s="122">
        <v>202</v>
      </c>
      <c r="H267" s="122" t="s">
        <v>1191</v>
      </c>
      <c r="I267" s="122">
        <v>0</v>
      </c>
      <c r="J267" t="e">
        <f>VLOOKUP(E267,SPESA!$J$5:$K$1293,2,0)</f>
        <v>#N/A</v>
      </c>
    </row>
    <row r="268" spans="1:10" hidden="1">
      <c r="A268" s="122" t="s">
        <v>1163</v>
      </c>
      <c r="B268" s="122" t="s">
        <v>1346</v>
      </c>
      <c r="C268" s="122">
        <v>25555</v>
      </c>
      <c r="D268" s="122">
        <v>0</v>
      </c>
      <c r="E268" s="122" t="str">
        <f t="shared" si="4"/>
        <v>25555/0</v>
      </c>
      <c r="F268" s="122" t="s">
        <v>198</v>
      </c>
      <c r="G268" s="122">
        <v>200</v>
      </c>
      <c r="H268" s="122" t="s">
        <v>1241</v>
      </c>
      <c r="I268" s="122">
        <v>0</v>
      </c>
      <c r="J268" t="str">
        <f>VLOOKUP(E268,SPESA!$J$5:$K$1293,2,0)</f>
        <v>SPESE PER TRASFERIMENTI BANDO ASSE 4 EXPO 2015</v>
      </c>
    </row>
    <row r="269" spans="1:10" hidden="1">
      <c r="A269" s="122" t="s">
        <v>1163</v>
      </c>
      <c r="B269" s="122" t="s">
        <v>1324</v>
      </c>
      <c r="C269" s="122">
        <v>25555</v>
      </c>
      <c r="D269" s="122">
        <v>71</v>
      </c>
      <c r="E269" s="122" t="str">
        <f t="shared" si="4"/>
        <v>25555/71</v>
      </c>
      <c r="F269" s="122" t="s">
        <v>199</v>
      </c>
      <c r="G269" s="122">
        <v>200</v>
      </c>
      <c r="H269" s="122" t="s">
        <v>1241</v>
      </c>
      <c r="I269" s="122">
        <v>0</v>
      </c>
      <c r="J269" t="str">
        <f>VLOOKUP(E269,SPESA!$J$5:$K$1293,2,0)</f>
        <v>F.P.V. SPESE PER TRASFERIMENTI BANDO ASSE 4 EXPO 2015</v>
      </c>
    </row>
    <row r="270" spans="1:10" hidden="1">
      <c r="A270" s="122" t="s">
        <v>1163</v>
      </c>
      <c r="B270" s="122" t="s">
        <v>1347</v>
      </c>
      <c r="C270" s="122">
        <v>26600</v>
      </c>
      <c r="D270" s="122">
        <v>0</v>
      </c>
      <c r="E270" s="122" t="str">
        <f t="shared" si="4"/>
        <v>26600/0</v>
      </c>
      <c r="F270" s="122" t="s">
        <v>200</v>
      </c>
      <c r="G270" s="122">
        <v>202</v>
      </c>
      <c r="H270" s="122" t="s">
        <v>1191</v>
      </c>
      <c r="I270" s="122">
        <v>57.27</v>
      </c>
      <c r="J270" t="str">
        <f>VLOOKUP(E270,SPESA!$J$5:$K$1293,2,0)</f>
        <v>IMPOSTE E TASSE - BOLLI AUTOVEICOLI</v>
      </c>
    </row>
    <row r="271" spans="1:10" hidden="1">
      <c r="A271" s="122" t="s">
        <v>1163</v>
      </c>
      <c r="B271" s="122" t="s">
        <v>1324</v>
      </c>
      <c r="C271" s="122">
        <v>26600</v>
      </c>
      <c r="D271" s="122">
        <v>71</v>
      </c>
      <c r="E271" s="122" t="str">
        <f t="shared" si="4"/>
        <v>26600/71</v>
      </c>
      <c r="F271" s="122" t="s">
        <v>201</v>
      </c>
      <c r="G271" s="122">
        <v>202</v>
      </c>
      <c r="H271" s="122" t="s">
        <v>1191</v>
      </c>
      <c r="I271" s="122">
        <v>0</v>
      </c>
      <c r="J271" t="str">
        <f>VLOOKUP(E271,SPESA!$J$5:$K$1293,2,0)</f>
        <v>F.P.V. IMPOSTE E TASSE - BOLLI AUTOVEICOLI</v>
      </c>
    </row>
    <row r="272" spans="1:10" hidden="1">
      <c r="A272" s="122" t="s">
        <v>1163</v>
      </c>
      <c r="B272" s="122" t="s">
        <v>1348</v>
      </c>
      <c r="C272" s="122">
        <v>26610</v>
      </c>
      <c r="D272" s="122">
        <v>0</v>
      </c>
      <c r="E272" s="122" t="str">
        <f t="shared" si="4"/>
        <v>26610/0</v>
      </c>
      <c r="F272" s="122" t="s">
        <v>202</v>
      </c>
      <c r="G272" s="122">
        <v>767</v>
      </c>
      <c r="H272" s="122" t="s">
        <v>1939</v>
      </c>
      <c r="I272" s="123">
        <v>13355.47</v>
      </c>
      <c r="J272" t="str">
        <f>VLOOKUP(E272,SPESA!$J$5:$K$1293,2,0)</f>
        <v>IMPOSTA REGIONALE ATTIVITA' PRODUTTIVE</v>
      </c>
    </row>
    <row r="273" spans="1:10" hidden="1">
      <c r="A273" s="122" t="s">
        <v>1163</v>
      </c>
      <c r="B273" s="122" t="s">
        <v>1326</v>
      </c>
      <c r="C273" s="122">
        <v>26610</v>
      </c>
      <c r="D273" s="122">
        <v>71</v>
      </c>
      <c r="E273" s="122" t="str">
        <f t="shared" si="4"/>
        <v>26610/71</v>
      </c>
      <c r="F273" s="122" t="s">
        <v>203</v>
      </c>
      <c r="G273" s="122">
        <v>762</v>
      </c>
      <c r="H273" s="122" t="s">
        <v>1941</v>
      </c>
      <c r="I273" s="122">
        <v>0</v>
      </c>
      <c r="J273" t="str">
        <f>VLOOKUP(E273,SPESA!$J$5:$K$1293,2,0)</f>
        <v>F.P.V. IMPOSTA REGIONALE ATTIVITA' PRODUTTIVE</v>
      </c>
    </row>
    <row r="274" spans="1:10" hidden="1">
      <c r="A274" s="122" t="s">
        <v>1163</v>
      </c>
      <c r="B274" s="122" t="s">
        <v>1349</v>
      </c>
      <c r="C274" s="122">
        <v>27201</v>
      </c>
      <c r="D274" s="122">
        <v>0</v>
      </c>
      <c r="E274" s="122" t="str">
        <f t="shared" si="4"/>
        <v>27201/0</v>
      </c>
      <c r="F274" s="122" t="s">
        <v>204</v>
      </c>
      <c r="G274" s="122">
        <v>767</v>
      </c>
      <c r="H274" s="122" t="s">
        <v>1939</v>
      </c>
      <c r="I274" s="123">
        <v>39836.910000000003</v>
      </c>
      <c r="J274" t="str">
        <f>VLOOKUP(E274,SPESA!$J$5:$K$1293,2,0)</f>
        <v>STIPENDI ED ASSEGNI FISSI AL PERSONALE</v>
      </c>
    </row>
    <row r="275" spans="1:10" hidden="1">
      <c r="A275" s="122" t="s">
        <v>1163</v>
      </c>
      <c r="B275" s="122" t="s">
        <v>1352</v>
      </c>
      <c r="C275" s="122">
        <v>27201</v>
      </c>
      <c r="D275" s="122">
        <v>71</v>
      </c>
      <c r="E275" s="122" t="str">
        <f t="shared" si="4"/>
        <v>27201/71</v>
      </c>
      <c r="F275" s="122" t="s">
        <v>205</v>
      </c>
      <c r="G275" s="122">
        <v>762</v>
      </c>
      <c r="H275" s="122" t="s">
        <v>1941</v>
      </c>
      <c r="I275" s="122">
        <v>0</v>
      </c>
      <c r="J275" t="str">
        <f>VLOOKUP(E275,SPESA!$J$5:$K$1293,2,0)</f>
        <v>F.P.V. STIPENDI ED ASSEGNI FISSI AL PERSONALE</v>
      </c>
    </row>
    <row r="276" spans="1:10" hidden="1">
      <c r="A276" s="122" t="s">
        <v>1163</v>
      </c>
      <c r="B276" s="122" t="s">
        <v>1351</v>
      </c>
      <c r="C276" s="122">
        <v>27203</v>
      </c>
      <c r="D276" s="122">
        <v>0</v>
      </c>
      <c r="E276" s="122" t="str">
        <f t="shared" si="4"/>
        <v>27203/0</v>
      </c>
      <c r="F276" s="122" t="s">
        <v>206</v>
      </c>
      <c r="G276" s="122">
        <v>762</v>
      </c>
      <c r="H276" s="122" t="s">
        <v>1941</v>
      </c>
      <c r="I276" s="122">
        <v>0</v>
      </c>
      <c r="J276" t="str">
        <f>VLOOKUP(E276,SPESA!$J$5:$K$1293,2,0)</f>
        <v>INDENNITA' DI MISSIONE E RIMBORSO SPESE</v>
      </c>
    </row>
    <row r="277" spans="1:10" hidden="1">
      <c r="A277" s="122" t="s">
        <v>1163</v>
      </c>
      <c r="B277" s="122" t="s">
        <v>1352</v>
      </c>
      <c r="C277" s="122">
        <v>27203</v>
      </c>
      <c r="D277" s="122">
        <v>71</v>
      </c>
      <c r="E277" s="122" t="str">
        <f t="shared" si="4"/>
        <v>27203/71</v>
      </c>
      <c r="F277" s="122" t="s">
        <v>1353</v>
      </c>
      <c r="G277" s="122">
        <v>762</v>
      </c>
      <c r="H277" s="122" t="s">
        <v>1941</v>
      </c>
      <c r="I277" s="122">
        <v>0</v>
      </c>
      <c r="J277" t="e">
        <f>VLOOKUP(E277,SPESA!$J$5:$K$1293,2,0)</f>
        <v>#N/A</v>
      </c>
    </row>
    <row r="278" spans="1:10" hidden="1">
      <c r="A278" s="122" t="s">
        <v>1163</v>
      </c>
      <c r="B278" s="122" t="s">
        <v>1354</v>
      </c>
      <c r="C278" s="122">
        <v>27204</v>
      </c>
      <c r="D278" s="122">
        <v>0</v>
      </c>
      <c r="E278" s="122" t="str">
        <f t="shared" si="4"/>
        <v>27204/0</v>
      </c>
      <c r="F278" s="122" t="s">
        <v>207</v>
      </c>
      <c r="G278" s="122">
        <v>767</v>
      </c>
      <c r="H278" s="122" t="s">
        <v>1939</v>
      </c>
      <c r="I278" s="122">
        <v>668.88</v>
      </c>
      <c r="J278" t="str">
        <f>VLOOKUP(E278,SPESA!$J$5:$K$1293,2,0)</f>
        <v>CORRESPONSIONE ASSEGNI FAMIGLIARI ANAGRAFE</v>
      </c>
    </row>
    <row r="279" spans="1:10" hidden="1">
      <c r="A279" s="122" t="s">
        <v>1163</v>
      </c>
      <c r="B279" s="122" t="s">
        <v>1352</v>
      </c>
      <c r="C279" s="122">
        <v>27204</v>
      </c>
      <c r="D279" s="122">
        <v>71</v>
      </c>
      <c r="E279" s="122" t="str">
        <f t="shared" si="4"/>
        <v>27204/71</v>
      </c>
      <c r="F279" s="122" t="s">
        <v>1355</v>
      </c>
      <c r="G279" s="122">
        <v>762</v>
      </c>
      <c r="H279" s="122" t="s">
        <v>1941</v>
      </c>
      <c r="I279" s="122">
        <v>0</v>
      </c>
      <c r="J279" t="e">
        <f>VLOOKUP(E279,SPESA!$J$5:$K$1293,2,0)</f>
        <v>#N/A</v>
      </c>
    </row>
    <row r="280" spans="1:10" hidden="1">
      <c r="A280" s="122" t="s">
        <v>1163</v>
      </c>
      <c r="B280" s="122" t="s">
        <v>1356</v>
      </c>
      <c r="C280" s="122">
        <v>27205</v>
      </c>
      <c r="D280" s="122">
        <v>0</v>
      </c>
      <c r="E280" s="122" t="str">
        <f t="shared" si="4"/>
        <v>27205/0</v>
      </c>
      <c r="F280" s="122" t="s">
        <v>208</v>
      </c>
      <c r="G280" s="122">
        <v>767</v>
      </c>
      <c r="H280" s="122" t="s">
        <v>1939</v>
      </c>
      <c r="I280" s="123">
        <v>10720.32</v>
      </c>
      <c r="J280" t="str">
        <f>VLOOKUP(E280,SPESA!$J$5:$K$1293,2,0)</f>
        <v>ONERI PREVIDENZIALI ED ASSISTENZIALI ASSICURATIVI A CARICO DEL COMUNE</v>
      </c>
    </row>
    <row r="281" spans="1:10" hidden="1">
      <c r="A281" s="122" t="s">
        <v>1163</v>
      </c>
      <c r="B281" s="122" t="s">
        <v>1352</v>
      </c>
      <c r="C281" s="122">
        <v>27205</v>
      </c>
      <c r="D281" s="122">
        <v>71</v>
      </c>
      <c r="E281" s="122" t="str">
        <f t="shared" si="4"/>
        <v>27205/71</v>
      </c>
      <c r="F281" s="122" t="s">
        <v>209</v>
      </c>
      <c r="G281" s="122">
        <v>762</v>
      </c>
      <c r="H281" s="122" t="s">
        <v>1941</v>
      </c>
      <c r="I281" s="122">
        <v>0</v>
      </c>
      <c r="J281" t="str">
        <f>VLOOKUP(E281,SPESA!$J$5:$K$1293,2,0)</f>
        <v>F.P.V. ONERI PREVIDENZIALI ED ASSISTENZIALI ASSICURATIVI A CARICO DEL COMUNE</v>
      </c>
    </row>
    <row r="282" spans="1:10" hidden="1">
      <c r="A282" s="122" t="s">
        <v>1163</v>
      </c>
      <c r="B282" s="122" t="s">
        <v>1357</v>
      </c>
      <c r="C282" s="122">
        <v>27206</v>
      </c>
      <c r="D282" s="122">
        <v>0</v>
      </c>
      <c r="E282" s="122" t="str">
        <f t="shared" si="4"/>
        <v>27206/0</v>
      </c>
      <c r="F282" s="122" t="s">
        <v>210</v>
      </c>
      <c r="G282" s="122">
        <v>763</v>
      </c>
      <c r="H282" s="122" t="s">
        <v>1938</v>
      </c>
      <c r="I282" s="122">
        <v>0</v>
      </c>
      <c r="J282" t="str">
        <f>VLOOKUP(E282,SPESA!$J$5:$K$1293,2,0)</f>
        <v>STRAORDINARI PERSONALE PER ELEZIONI COMUNALI</v>
      </c>
    </row>
    <row r="283" spans="1:10" hidden="1">
      <c r="A283" s="122" t="s">
        <v>1163</v>
      </c>
      <c r="B283" s="122" t="s">
        <v>1352</v>
      </c>
      <c r="C283" s="122">
        <v>27206</v>
      </c>
      <c r="D283" s="122">
        <v>71</v>
      </c>
      <c r="E283" s="122" t="str">
        <f t="shared" si="4"/>
        <v>27206/71</v>
      </c>
      <c r="F283" s="122" t="s">
        <v>1358</v>
      </c>
      <c r="G283" s="122">
        <v>763</v>
      </c>
      <c r="H283" s="122" t="s">
        <v>1938</v>
      </c>
      <c r="I283" s="122">
        <v>0</v>
      </c>
      <c r="J283" t="e">
        <f>VLOOKUP(E283,SPESA!$J$5:$K$1293,2,0)</f>
        <v>#N/A</v>
      </c>
    </row>
    <row r="284" spans="1:10" hidden="1">
      <c r="A284" s="122" t="s">
        <v>1163</v>
      </c>
      <c r="B284" s="122" t="s">
        <v>1356</v>
      </c>
      <c r="C284" s="122">
        <v>27207</v>
      </c>
      <c r="D284" s="122">
        <v>0</v>
      </c>
      <c r="E284" s="122" t="str">
        <f t="shared" si="4"/>
        <v>27207/0</v>
      </c>
      <c r="F284" s="122" t="s">
        <v>211</v>
      </c>
      <c r="G284" s="122">
        <v>762</v>
      </c>
      <c r="H284" s="122" t="s">
        <v>1941</v>
      </c>
      <c r="I284" s="122">
        <v>0</v>
      </c>
      <c r="J284" t="str">
        <f>VLOOKUP(E284,SPESA!$J$5:$K$1293,2,0)</f>
        <v>ONERI RIFLESSI SPESE PERSONALE DIPENDENTE ELEZIONI AMMINISTRATIVE</v>
      </c>
    </row>
    <row r="285" spans="1:10" hidden="1">
      <c r="A285" s="122" t="s">
        <v>1163</v>
      </c>
      <c r="B285" s="122" t="s">
        <v>1352</v>
      </c>
      <c r="C285" s="122">
        <v>27207</v>
      </c>
      <c r="D285" s="122">
        <v>71</v>
      </c>
      <c r="E285" s="122" t="str">
        <f t="shared" si="4"/>
        <v>27207/71</v>
      </c>
      <c r="F285" s="122" t="s">
        <v>1359</v>
      </c>
      <c r="G285" s="122">
        <v>762</v>
      </c>
      <c r="H285" s="122" t="s">
        <v>1941</v>
      </c>
      <c r="I285" s="122">
        <v>0</v>
      </c>
      <c r="J285" t="e">
        <f>VLOOKUP(E285,SPESA!$J$5:$K$1293,2,0)</f>
        <v>#N/A</v>
      </c>
    </row>
    <row r="286" spans="1:10" hidden="1">
      <c r="A286" s="122" t="s">
        <v>1163</v>
      </c>
      <c r="B286" s="122" t="s">
        <v>1357</v>
      </c>
      <c r="C286" s="122">
        <v>27208</v>
      </c>
      <c r="D286" s="122">
        <v>0</v>
      </c>
      <c r="E286" s="122" t="str">
        <f t="shared" si="4"/>
        <v>27208/0</v>
      </c>
      <c r="F286" s="122" t="s">
        <v>212</v>
      </c>
      <c r="G286" s="122">
        <v>767</v>
      </c>
      <c r="H286" s="122" t="s">
        <v>1939</v>
      </c>
      <c r="I286" s="123">
        <v>3371.39</v>
      </c>
      <c r="J286" t="str">
        <f>VLOOKUP(E286,SPESA!$J$5:$K$1293,2,0)</f>
        <v>STRAORDINARI ELETTORALI PER ELEZIONI DIVERSE</v>
      </c>
    </row>
    <row r="287" spans="1:10" hidden="1">
      <c r="A287" s="122" t="s">
        <v>1163</v>
      </c>
      <c r="B287" s="122" t="s">
        <v>1352</v>
      </c>
      <c r="C287" s="122">
        <v>27208</v>
      </c>
      <c r="D287" s="122">
        <v>71</v>
      </c>
      <c r="E287" s="122" t="str">
        <f t="shared" si="4"/>
        <v>27208/71</v>
      </c>
      <c r="F287" s="122" t="s">
        <v>1360</v>
      </c>
      <c r="G287" s="122">
        <v>762</v>
      </c>
      <c r="H287" s="122" t="s">
        <v>1941</v>
      </c>
      <c r="I287" s="122">
        <v>0</v>
      </c>
      <c r="J287" t="e">
        <f>VLOOKUP(E287,SPESA!$J$5:$K$1293,2,0)</f>
        <v>#N/A</v>
      </c>
    </row>
    <row r="288" spans="1:10" hidden="1">
      <c r="A288" s="122" t="s">
        <v>1163</v>
      </c>
      <c r="B288" s="122" t="s">
        <v>1356</v>
      </c>
      <c r="C288" s="122">
        <v>27209</v>
      </c>
      <c r="D288" s="122">
        <v>0</v>
      </c>
      <c r="E288" s="122" t="str">
        <f t="shared" si="4"/>
        <v>27209/0</v>
      </c>
      <c r="F288" s="122" t="s">
        <v>213</v>
      </c>
      <c r="G288" s="122">
        <v>767</v>
      </c>
      <c r="H288" s="122" t="s">
        <v>1939</v>
      </c>
      <c r="I288" s="123">
        <v>2003.04</v>
      </c>
      <c r="J288" t="str">
        <f>VLOOKUP(E288,SPESA!$J$5:$K$1293,2,0)</f>
        <v>ONERI RIFLESSI PER STRAORDINARI ELETTORALI PER ELEZIONI DIVERSE</v>
      </c>
    </row>
    <row r="289" spans="1:10" hidden="1">
      <c r="A289" s="122" t="s">
        <v>1163</v>
      </c>
      <c r="B289" s="122" t="s">
        <v>1352</v>
      </c>
      <c r="C289" s="122">
        <v>27209</v>
      </c>
      <c r="D289" s="122">
        <v>71</v>
      </c>
      <c r="E289" s="122" t="str">
        <f t="shared" si="4"/>
        <v>27209/71</v>
      </c>
      <c r="F289" s="122" t="s">
        <v>1361</v>
      </c>
      <c r="G289" s="122">
        <v>762</v>
      </c>
      <c r="H289" s="122" t="s">
        <v>1941</v>
      </c>
      <c r="I289" s="122">
        <v>0</v>
      </c>
      <c r="J289" t="e">
        <f>VLOOKUP(E289,SPESA!$J$5:$K$1293,2,0)</f>
        <v>#N/A</v>
      </c>
    </row>
    <row r="290" spans="1:10" hidden="1">
      <c r="A290" s="122" t="s">
        <v>1163</v>
      </c>
      <c r="B290" s="122" t="s">
        <v>1362</v>
      </c>
      <c r="C290" s="122">
        <v>27400</v>
      </c>
      <c r="D290" s="122">
        <v>0</v>
      </c>
      <c r="E290" s="122" t="str">
        <f t="shared" si="4"/>
        <v>27400/0</v>
      </c>
      <c r="F290" s="122" t="s">
        <v>214</v>
      </c>
      <c r="G290" s="122">
        <v>763</v>
      </c>
      <c r="H290" s="122" t="s">
        <v>1938</v>
      </c>
      <c r="I290" s="122">
        <v>0</v>
      </c>
      <c r="J290" t="str">
        <f>VLOOKUP(E290,SPESA!$J$5:$K$1293,2,0)</f>
        <v>ACQUISTO DI BENI PER GESTIONE UFFICIO</v>
      </c>
    </row>
    <row r="291" spans="1:10" hidden="1">
      <c r="A291" s="122" t="s">
        <v>1163</v>
      </c>
      <c r="B291" s="122" t="s">
        <v>1362</v>
      </c>
      <c r="C291" s="122">
        <v>27400</v>
      </c>
      <c r="D291" s="122">
        <v>1</v>
      </c>
      <c r="E291" s="122" t="str">
        <f t="shared" si="4"/>
        <v>27400/1</v>
      </c>
      <c r="F291" s="122" t="s">
        <v>1363</v>
      </c>
      <c r="G291" s="122">
        <v>767</v>
      </c>
      <c r="H291" s="122" t="s">
        <v>1939</v>
      </c>
      <c r="I291" s="122">
        <v>0</v>
      </c>
      <c r="J291" t="str">
        <f>VLOOKUP(E291,SPESA!$J$5:$K$1293,2,0)</f>
        <v>ACQUSITO DI CANCELLERIA PER GESTIONE UFFCIO</v>
      </c>
    </row>
    <row r="292" spans="1:10" hidden="1">
      <c r="A292" s="122" t="s">
        <v>1163</v>
      </c>
      <c r="B292" s="122" t="s">
        <v>1364</v>
      </c>
      <c r="C292" s="122">
        <v>27400</v>
      </c>
      <c r="D292" s="122">
        <v>10</v>
      </c>
      <c r="E292" s="122" t="str">
        <f t="shared" si="4"/>
        <v>27400/10</v>
      </c>
      <c r="F292" s="122" t="s">
        <v>184</v>
      </c>
      <c r="G292" s="122">
        <v>763</v>
      </c>
      <c r="H292" s="122" t="s">
        <v>1938</v>
      </c>
      <c r="I292" s="123">
        <v>1953.1</v>
      </c>
      <c r="J292" t="str">
        <f>VLOOKUP(E292,SPESA!$J$5:$K$1293,2,0)</f>
        <v>ACQUISTO DI ALTRI BENI PER GESTIONE UFFICIO</v>
      </c>
    </row>
    <row r="293" spans="1:10" hidden="1">
      <c r="A293" s="122" t="s">
        <v>1163</v>
      </c>
      <c r="B293" s="122" t="s">
        <v>1365</v>
      </c>
      <c r="C293" s="122">
        <v>27400</v>
      </c>
      <c r="D293" s="122">
        <v>11</v>
      </c>
      <c r="E293" s="122" t="str">
        <f t="shared" si="4"/>
        <v>27400/11</v>
      </c>
      <c r="F293" s="122" t="s">
        <v>216</v>
      </c>
      <c r="G293" s="122">
        <v>763</v>
      </c>
      <c r="H293" s="122" t="s">
        <v>1938</v>
      </c>
      <c r="I293" s="122">
        <v>0</v>
      </c>
      <c r="J293" t="str">
        <f>VLOOKUP(E293,SPESA!$J$5:$K$1293,2,0)</f>
        <v>ACQUISTO BENI ELEZIONI COMUNALI AMMINISTRATIVE</v>
      </c>
    </row>
    <row r="294" spans="1:10" hidden="1">
      <c r="A294" s="122" t="s">
        <v>1163</v>
      </c>
      <c r="B294" s="122" t="s">
        <v>1366</v>
      </c>
      <c r="C294" s="122">
        <v>27400</v>
      </c>
      <c r="D294" s="122">
        <v>12</v>
      </c>
      <c r="E294" s="122" t="str">
        <f t="shared" si="4"/>
        <v>27400/12</v>
      </c>
      <c r="F294" s="122" t="s">
        <v>217</v>
      </c>
      <c r="G294" s="122">
        <v>763</v>
      </c>
      <c r="H294" s="122" t="s">
        <v>1938</v>
      </c>
      <c r="I294" s="122">
        <v>0</v>
      </c>
      <c r="J294" t="str">
        <f>VLOOKUP(E294,SPESA!$J$5:$K$1293,2,0)</f>
        <v>ACQUISTO DI BENI PER ELEZIONI DIVERSE</v>
      </c>
    </row>
    <row r="295" spans="1:10" hidden="1">
      <c r="A295" s="122" t="s">
        <v>1163</v>
      </c>
      <c r="B295" s="122" t="s">
        <v>1352</v>
      </c>
      <c r="C295" s="122">
        <v>27400</v>
      </c>
      <c r="D295" s="122">
        <v>51</v>
      </c>
      <c r="E295" s="122" t="str">
        <f t="shared" si="4"/>
        <v>27400/51</v>
      </c>
      <c r="F295" s="122" t="s">
        <v>218</v>
      </c>
      <c r="G295" s="122">
        <v>762</v>
      </c>
      <c r="H295" s="122" t="s">
        <v>1941</v>
      </c>
      <c r="I295" s="122">
        <v>0</v>
      </c>
      <c r="J295" t="str">
        <f>VLOOKUP(E295,SPESA!$J$5:$K$1293,2,0)</f>
        <v>F.P.V. ACQUSITO DI CANCELLERIA PER GESTIONE UFFCIO</v>
      </c>
    </row>
    <row r="296" spans="1:10" hidden="1">
      <c r="A296" s="122" t="s">
        <v>1163</v>
      </c>
      <c r="B296" s="122" t="s">
        <v>1352</v>
      </c>
      <c r="C296" s="122">
        <v>27400</v>
      </c>
      <c r="D296" s="122">
        <v>60</v>
      </c>
      <c r="E296" s="122" t="str">
        <f t="shared" si="4"/>
        <v>27400/60</v>
      </c>
      <c r="F296" s="122" t="s">
        <v>219</v>
      </c>
      <c r="G296" s="122">
        <v>763</v>
      </c>
      <c r="H296" s="122" t="s">
        <v>1938</v>
      </c>
      <c r="I296" s="122">
        <v>0</v>
      </c>
      <c r="J296" t="str">
        <f>VLOOKUP(E296,SPESA!$J$5:$K$1293,2,0)</f>
        <v>F.P.V. ACQUISTO DI ALTRI BENI PER GESTIONE UFFICIO</v>
      </c>
    </row>
    <row r="297" spans="1:10" hidden="1">
      <c r="A297" s="122" t="s">
        <v>1163</v>
      </c>
      <c r="B297" s="122" t="s">
        <v>1352</v>
      </c>
      <c r="C297" s="122">
        <v>27400</v>
      </c>
      <c r="D297" s="122">
        <v>61</v>
      </c>
      <c r="E297" s="122" t="str">
        <f t="shared" si="4"/>
        <v>27400/61</v>
      </c>
      <c r="F297" s="122" t="s">
        <v>1367</v>
      </c>
      <c r="G297" s="122">
        <v>763</v>
      </c>
      <c r="H297" s="122" t="s">
        <v>1938</v>
      </c>
      <c r="I297" s="122">
        <v>0</v>
      </c>
      <c r="J297" t="e">
        <f>VLOOKUP(E297,SPESA!$J$5:$K$1293,2,0)</f>
        <v>#N/A</v>
      </c>
    </row>
    <row r="298" spans="1:10" hidden="1">
      <c r="A298" s="122" t="s">
        <v>1163</v>
      </c>
      <c r="B298" s="122" t="s">
        <v>1352</v>
      </c>
      <c r="C298" s="122">
        <v>27400</v>
      </c>
      <c r="D298" s="122">
        <v>62</v>
      </c>
      <c r="E298" s="122" t="str">
        <f t="shared" si="4"/>
        <v>27400/62</v>
      </c>
      <c r="F298" s="122" t="s">
        <v>1368</v>
      </c>
      <c r="G298" s="122">
        <v>763</v>
      </c>
      <c r="H298" s="122" t="s">
        <v>1938</v>
      </c>
      <c r="I298" s="122">
        <v>0</v>
      </c>
      <c r="J298" t="e">
        <f>VLOOKUP(E298,SPESA!$J$5:$K$1293,2,0)</f>
        <v>#N/A</v>
      </c>
    </row>
    <row r="299" spans="1:10" hidden="1">
      <c r="A299" s="122" t="s">
        <v>1163</v>
      </c>
      <c r="B299" s="122" t="s">
        <v>1352</v>
      </c>
      <c r="C299" s="122">
        <v>27400</v>
      </c>
      <c r="D299" s="122">
        <v>71</v>
      </c>
      <c r="E299" s="122" t="str">
        <f t="shared" si="4"/>
        <v>27400/71</v>
      </c>
      <c r="F299" s="122" t="s">
        <v>1369</v>
      </c>
      <c r="G299" s="122">
        <v>763</v>
      </c>
      <c r="H299" s="122" t="s">
        <v>1938</v>
      </c>
      <c r="I299" s="122">
        <v>0</v>
      </c>
      <c r="J299" t="e">
        <f>VLOOKUP(E299,SPESA!$J$5:$K$1293,2,0)</f>
        <v>#N/A</v>
      </c>
    </row>
    <row r="300" spans="1:10" hidden="1">
      <c r="A300" s="122" t="s">
        <v>1163</v>
      </c>
      <c r="B300" s="122" t="s">
        <v>1370</v>
      </c>
      <c r="C300" s="122">
        <v>28200</v>
      </c>
      <c r="D300" s="122">
        <v>0</v>
      </c>
      <c r="E300" s="122" t="str">
        <f t="shared" si="4"/>
        <v>28200/0</v>
      </c>
      <c r="F300" s="122" t="s">
        <v>220</v>
      </c>
      <c r="G300" s="122">
        <v>763</v>
      </c>
      <c r="H300" s="122" t="s">
        <v>1938</v>
      </c>
      <c r="I300" s="122">
        <v>0</v>
      </c>
      <c r="J300" t="str">
        <f>VLOOKUP(E300,SPESA!$J$5:$K$1293,2,0)</f>
        <v>UFFICIO ANAGRAFE - SPESE PER PRESTAZIONE DI SERVIZI</v>
      </c>
    </row>
    <row r="301" spans="1:10" hidden="1">
      <c r="A301" s="122" t="s">
        <v>1163</v>
      </c>
      <c r="B301" s="122" t="s">
        <v>1371</v>
      </c>
      <c r="C301" s="122">
        <v>28200</v>
      </c>
      <c r="D301" s="122">
        <v>2</v>
      </c>
      <c r="E301" s="122" t="str">
        <f t="shared" si="4"/>
        <v>28200/2</v>
      </c>
      <c r="F301" s="122" t="s">
        <v>32</v>
      </c>
      <c r="G301" s="122">
        <v>768</v>
      </c>
      <c r="H301" s="122" t="s">
        <v>1945</v>
      </c>
      <c r="I301" s="123">
        <v>2090</v>
      </c>
      <c r="J301" t="str">
        <f>VLOOKUP(E301,SPESA!$J$5:$K$1293,2,0)</f>
        <v>SPESE TELEFONICHE - UTENZE</v>
      </c>
    </row>
    <row r="302" spans="1:10" hidden="1">
      <c r="A302" s="122" t="s">
        <v>1163</v>
      </c>
      <c r="B302" s="122" t="s">
        <v>1372</v>
      </c>
      <c r="C302" s="122">
        <v>28200</v>
      </c>
      <c r="D302" s="122">
        <v>3</v>
      </c>
      <c r="E302" s="122" t="str">
        <f t="shared" si="4"/>
        <v>28200/3</v>
      </c>
      <c r="F302" s="122" t="s">
        <v>79</v>
      </c>
      <c r="G302" s="122">
        <v>768</v>
      </c>
      <c r="H302" s="122" t="s">
        <v>1945</v>
      </c>
      <c r="I302" s="123">
        <v>1235</v>
      </c>
      <c r="J302" t="str">
        <f>VLOOKUP(E302,SPESA!$J$5:$K$1293,2,0)</f>
        <v>SPESE ENERGIA ELETTRICA - UTENZE</v>
      </c>
    </row>
    <row r="303" spans="1:10" hidden="1">
      <c r="A303" s="122" t="s">
        <v>1163</v>
      </c>
      <c r="B303" s="122" t="s">
        <v>1373</v>
      </c>
      <c r="C303" s="122">
        <v>28200</v>
      </c>
      <c r="D303" s="122">
        <v>4</v>
      </c>
      <c r="E303" s="122" t="str">
        <f t="shared" si="4"/>
        <v>28200/4</v>
      </c>
      <c r="F303" s="122" t="s">
        <v>34</v>
      </c>
      <c r="G303" s="122">
        <v>202</v>
      </c>
      <c r="H303" s="122" t="s">
        <v>1191</v>
      </c>
      <c r="I303" s="123">
        <v>2945</v>
      </c>
      <c r="J303" t="str">
        <f>VLOOKUP(E303,SPESA!$J$5:$K$1293,2,0)</f>
        <v>SPESE DI RISCALDAMENTO - UTENZE</v>
      </c>
    </row>
    <row r="304" spans="1:10" hidden="1">
      <c r="A304" s="122" t="s">
        <v>1163</v>
      </c>
      <c r="B304" s="122" t="s">
        <v>1374</v>
      </c>
      <c r="C304" s="122">
        <v>28200</v>
      </c>
      <c r="D304" s="122">
        <v>6</v>
      </c>
      <c r="E304" s="122" t="str">
        <f t="shared" si="4"/>
        <v>28200/6</v>
      </c>
      <c r="F304" s="122" t="s">
        <v>221</v>
      </c>
      <c r="G304" s="122">
        <v>202</v>
      </c>
      <c r="H304" s="122" t="s">
        <v>1191</v>
      </c>
      <c r="I304" s="123">
        <v>3691</v>
      </c>
      <c r="J304" t="str">
        <f>VLOOKUP(E304,SPESA!$J$5:$K$1293,2,0)</f>
        <v>SPESE PULIZIA LOCALI</v>
      </c>
    </row>
    <row r="305" spans="1:10" hidden="1">
      <c r="A305" s="122" t="s">
        <v>1163</v>
      </c>
      <c r="B305" s="122" t="s">
        <v>1375</v>
      </c>
      <c r="C305" s="122">
        <v>28200</v>
      </c>
      <c r="D305" s="122">
        <v>8</v>
      </c>
      <c r="E305" s="122" t="str">
        <f t="shared" si="4"/>
        <v>28200/8</v>
      </c>
      <c r="F305" s="122" t="s">
        <v>222</v>
      </c>
      <c r="G305" s="122">
        <v>763</v>
      </c>
      <c r="H305" s="122" t="s">
        <v>1938</v>
      </c>
      <c r="I305" s="122">
        <v>800</v>
      </c>
      <c r="J305" t="str">
        <f>VLOOKUP(E305,SPESA!$J$5:$K$1293,2,0)</f>
        <v>SPESE DI GESTIONE MACCHINE UFFICIO</v>
      </c>
    </row>
    <row r="306" spans="1:10" hidden="1">
      <c r="A306" s="122" t="s">
        <v>1163</v>
      </c>
      <c r="B306" s="122" t="s">
        <v>1376</v>
      </c>
      <c r="C306" s="122">
        <v>28200</v>
      </c>
      <c r="D306" s="122">
        <v>10</v>
      </c>
      <c r="E306" s="122" t="str">
        <f t="shared" si="4"/>
        <v>28200/10</v>
      </c>
      <c r="F306" s="122" t="s">
        <v>223</v>
      </c>
      <c r="G306" s="122">
        <v>763</v>
      </c>
      <c r="H306" s="122" t="s">
        <v>1938</v>
      </c>
      <c r="I306" s="122">
        <v>0</v>
      </c>
      <c r="J306" t="str">
        <f>VLOOKUP(E306,SPESA!$J$5:$K$1293,2,0)</f>
        <v>SPESE DIVERSE (RILEGATURA REGISTRI STATO CIVILE) - PRESTAZIO NE DI SERVIZI</v>
      </c>
    </row>
    <row r="307" spans="1:10" hidden="1">
      <c r="A307" s="122" t="s">
        <v>1163</v>
      </c>
      <c r="B307" s="122" t="s">
        <v>1377</v>
      </c>
      <c r="C307" s="122">
        <v>28200</v>
      </c>
      <c r="D307" s="122">
        <v>11</v>
      </c>
      <c r="E307" s="122" t="str">
        <f t="shared" si="4"/>
        <v>28200/11</v>
      </c>
      <c r="F307" s="122" t="s">
        <v>224</v>
      </c>
      <c r="G307" s="122">
        <v>763</v>
      </c>
      <c r="H307" s="122" t="s">
        <v>1938</v>
      </c>
      <c r="I307" s="122">
        <v>0</v>
      </c>
      <c r="J307" t="str">
        <f>VLOOKUP(E307,SPESA!$J$5:$K$1293,2,0)</f>
        <v>PRESTAZIONE DI SERVIZI PER ELEZIONI AMMINISTRATIVE COMUNALI</v>
      </c>
    </row>
    <row r="308" spans="1:10" hidden="1">
      <c r="A308" s="122" t="s">
        <v>1163</v>
      </c>
      <c r="B308" s="122" t="s">
        <v>1377</v>
      </c>
      <c r="C308" s="122">
        <v>28200</v>
      </c>
      <c r="D308" s="122">
        <v>12</v>
      </c>
      <c r="E308" s="122" t="str">
        <f t="shared" si="4"/>
        <v>28200/12</v>
      </c>
      <c r="F308" s="122" t="s">
        <v>225</v>
      </c>
      <c r="G308" s="122">
        <v>763</v>
      </c>
      <c r="H308" s="122" t="s">
        <v>1938</v>
      </c>
      <c r="I308" s="123">
        <v>10000</v>
      </c>
      <c r="J308" t="str">
        <f>VLOOKUP(E308,SPESA!$J$5:$K$1293,2,0)</f>
        <v>SPESE PER SERVIZI PER ELEZIONI DIVERSE</v>
      </c>
    </row>
    <row r="309" spans="1:10" hidden="1">
      <c r="A309" s="122" t="s">
        <v>1163</v>
      </c>
      <c r="B309" s="122" t="s">
        <v>1352</v>
      </c>
      <c r="C309" s="122">
        <v>28200</v>
      </c>
      <c r="D309" s="122">
        <v>52</v>
      </c>
      <c r="E309" s="122" t="str">
        <f t="shared" si="4"/>
        <v>28200/52</v>
      </c>
      <c r="F309" s="122" t="s">
        <v>37</v>
      </c>
      <c r="G309" s="122">
        <v>764</v>
      </c>
      <c r="H309" s="122" t="s">
        <v>1940</v>
      </c>
      <c r="I309" s="122">
        <v>0</v>
      </c>
      <c r="J309" t="str">
        <f>VLOOKUP(E309,SPESA!$J$5:$K$1293,2,0)</f>
        <v>F.P.V. SPESE TELEFONICHE - UTENZE</v>
      </c>
    </row>
    <row r="310" spans="1:10" hidden="1">
      <c r="A310" s="122" t="s">
        <v>1163</v>
      </c>
      <c r="B310" s="122" t="s">
        <v>1352</v>
      </c>
      <c r="C310" s="122">
        <v>28200</v>
      </c>
      <c r="D310" s="122">
        <v>53</v>
      </c>
      <c r="E310" s="122" t="str">
        <f t="shared" si="4"/>
        <v>28200/53</v>
      </c>
      <c r="F310" s="122" t="s">
        <v>86</v>
      </c>
      <c r="G310" s="122">
        <v>764</v>
      </c>
      <c r="H310" s="122" t="s">
        <v>1940</v>
      </c>
      <c r="I310" s="122">
        <v>0</v>
      </c>
      <c r="J310" t="str">
        <f>VLOOKUP(E310,SPESA!$J$5:$K$1293,2,0)</f>
        <v>F.P.V. SPESE ENERGIA ELETTRICA - UTENZE</v>
      </c>
    </row>
    <row r="311" spans="1:10" hidden="1">
      <c r="A311" s="122" t="s">
        <v>1163</v>
      </c>
      <c r="B311" s="122" t="s">
        <v>1352</v>
      </c>
      <c r="C311" s="122">
        <v>28200</v>
      </c>
      <c r="D311" s="122">
        <v>54</v>
      </c>
      <c r="E311" s="122" t="str">
        <f t="shared" si="4"/>
        <v>28200/54</v>
      </c>
      <c r="F311" s="122" t="s">
        <v>226</v>
      </c>
      <c r="G311" s="122">
        <v>763</v>
      </c>
      <c r="H311" s="122" t="s">
        <v>1938</v>
      </c>
      <c r="I311" s="122">
        <v>0</v>
      </c>
      <c r="J311" t="str">
        <f>VLOOKUP(E311,SPESA!$J$5:$K$1293,2,0)</f>
        <v>F.P.V. UFFICIO ANAGRAFE - SPESE PER PRESTAZIONE DI SERVIZI</v>
      </c>
    </row>
    <row r="312" spans="1:10" hidden="1">
      <c r="A312" s="122" t="s">
        <v>1163</v>
      </c>
      <c r="B312" s="122" t="s">
        <v>1352</v>
      </c>
      <c r="C312" s="122">
        <v>28200</v>
      </c>
      <c r="D312" s="122">
        <v>56</v>
      </c>
      <c r="E312" s="122" t="str">
        <f t="shared" si="4"/>
        <v>28200/56</v>
      </c>
      <c r="F312" s="122" t="s">
        <v>293</v>
      </c>
      <c r="G312" s="122">
        <v>202</v>
      </c>
      <c r="H312" s="122" t="s">
        <v>1191</v>
      </c>
      <c r="I312" s="122">
        <v>0</v>
      </c>
      <c r="J312" t="e">
        <f>VLOOKUP(E312,SPESA!$J$5:$K$1293,2,0)</f>
        <v>#N/A</v>
      </c>
    </row>
    <row r="313" spans="1:10" hidden="1">
      <c r="A313" s="122" t="s">
        <v>1163</v>
      </c>
      <c r="B313" s="122" t="s">
        <v>1352</v>
      </c>
      <c r="C313" s="122">
        <v>28200</v>
      </c>
      <c r="D313" s="122">
        <v>58</v>
      </c>
      <c r="E313" s="122" t="str">
        <f t="shared" si="4"/>
        <v>28200/58</v>
      </c>
      <c r="F313" s="122" t="s">
        <v>1378</v>
      </c>
      <c r="G313" s="122">
        <v>763</v>
      </c>
      <c r="H313" s="122" t="s">
        <v>1938</v>
      </c>
      <c r="I313" s="122">
        <v>0</v>
      </c>
      <c r="J313" t="e">
        <f>VLOOKUP(E313,SPESA!$J$5:$K$1293,2,0)</f>
        <v>#N/A</v>
      </c>
    </row>
    <row r="314" spans="1:10" hidden="1">
      <c r="A314" s="122" t="s">
        <v>1163</v>
      </c>
      <c r="B314" s="122" t="s">
        <v>1352</v>
      </c>
      <c r="C314" s="122">
        <v>28200</v>
      </c>
      <c r="D314" s="122">
        <v>60</v>
      </c>
      <c r="E314" s="122" t="str">
        <f t="shared" si="4"/>
        <v>28200/60</v>
      </c>
      <c r="F314" s="122" t="s">
        <v>227</v>
      </c>
      <c r="G314" s="122">
        <v>763</v>
      </c>
      <c r="H314" s="122" t="s">
        <v>1938</v>
      </c>
      <c r="I314" s="122">
        <v>0</v>
      </c>
      <c r="J314" t="str">
        <f>VLOOKUP(E314,SPESA!$J$5:$K$1293,2,0)</f>
        <v>F.P.V. SPESE DIVERSE (RILEGATURA REGISTRI STATO CIVILE) - PRESTAZIO NE DI SERVIZI</v>
      </c>
    </row>
    <row r="315" spans="1:10" hidden="1">
      <c r="A315" s="122" t="s">
        <v>1163</v>
      </c>
      <c r="B315" s="122" t="s">
        <v>1352</v>
      </c>
      <c r="C315" s="122">
        <v>28200</v>
      </c>
      <c r="D315" s="122">
        <v>61</v>
      </c>
      <c r="E315" s="122" t="str">
        <f t="shared" si="4"/>
        <v>28200/61</v>
      </c>
      <c r="F315" s="122" t="s">
        <v>1379</v>
      </c>
      <c r="G315" s="122">
        <v>763</v>
      </c>
      <c r="H315" s="122" t="s">
        <v>1938</v>
      </c>
      <c r="I315" s="122">
        <v>0</v>
      </c>
      <c r="J315" t="e">
        <f>VLOOKUP(E315,SPESA!$J$5:$K$1293,2,0)</f>
        <v>#N/A</v>
      </c>
    </row>
    <row r="316" spans="1:10" hidden="1">
      <c r="A316" s="122" t="s">
        <v>1163</v>
      </c>
      <c r="B316" s="122" t="s">
        <v>1352</v>
      </c>
      <c r="C316" s="122">
        <v>28200</v>
      </c>
      <c r="D316" s="122">
        <v>62</v>
      </c>
      <c r="E316" s="122" t="str">
        <f t="shared" si="4"/>
        <v>28200/62</v>
      </c>
      <c r="F316" s="122" t="s">
        <v>1380</v>
      </c>
      <c r="G316" s="122">
        <v>763</v>
      </c>
      <c r="H316" s="122" t="s">
        <v>1938</v>
      </c>
      <c r="I316" s="122">
        <v>0</v>
      </c>
      <c r="J316" t="e">
        <f>VLOOKUP(E316,SPESA!$J$5:$K$1293,2,0)</f>
        <v>#N/A</v>
      </c>
    </row>
    <row r="317" spans="1:10" hidden="1">
      <c r="A317" s="122" t="s">
        <v>1163</v>
      </c>
      <c r="B317" s="122" t="s">
        <v>1352</v>
      </c>
      <c r="C317" s="122">
        <v>28200</v>
      </c>
      <c r="D317" s="122">
        <v>71</v>
      </c>
      <c r="E317" s="122" t="str">
        <f t="shared" si="4"/>
        <v>28200/71</v>
      </c>
      <c r="F317" s="122" t="s">
        <v>226</v>
      </c>
      <c r="G317" s="122">
        <v>763</v>
      </c>
      <c r="H317" s="122" t="s">
        <v>1938</v>
      </c>
      <c r="I317" s="122">
        <v>0</v>
      </c>
      <c r="J317" t="e">
        <f>VLOOKUP(E317,SPESA!$J$5:$K$1293,2,0)</f>
        <v>#N/A</v>
      </c>
    </row>
    <row r="318" spans="1:10" hidden="1">
      <c r="A318" s="122" t="s">
        <v>1163</v>
      </c>
      <c r="B318" s="122" t="s">
        <v>1381</v>
      </c>
      <c r="C318" s="122">
        <v>28800</v>
      </c>
      <c r="D318" s="122">
        <v>0</v>
      </c>
      <c r="E318" s="122" t="str">
        <f t="shared" si="4"/>
        <v>28800/0</v>
      </c>
      <c r="F318" s="122" t="s">
        <v>228</v>
      </c>
      <c r="G318" s="122">
        <v>763</v>
      </c>
      <c r="H318" s="122" t="s">
        <v>1938</v>
      </c>
      <c r="I318" s="123">
        <v>2000</v>
      </c>
      <c r="J318" t="str">
        <f>VLOOKUP(E318,SPESA!$J$5:$K$1293,2,0)</f>
        <v>COMMISSIONE ELETTORALE CIRCONDARIALE</v>
      </c>
    </row>
    <row r="319" spans="1:10" hidden="1">
      <c r="A319" s="122" t="s">
        <v>1163</v>
      </c>
      <c r="B319" s="122" t="s">
        <v>1352</v>
      </c>
      <c r="C319" s="122">
        <v>28800</v>
      </c>
      <c r="D319" s="122">
        <v>71</v>
      </c>
      <c r="E319" s="122" t="str">
        <f t="shared" si="4"/>
        <v>28800/71</v>
      </c>
      <c r="F319" s="122" t="s">
        <v>804</v>
      </c>
      <c r="G319" s="122">
        <v>763</v>
      </c>
      <c r="H319" s="122" t="s">
        <v>1938</v>
      </c>
      <c r="I319" s="122">
        <v>0</v>
      </c>
      <c r="J319" t="str">
        <f>VLOOKUP(E319,SPESA!$J$5:$K$1293,2,0)</f>
        <v>F.P.V. COMMISSIONE ELETTORALE CIRCONDARIALE</v>
      </c>
    </row>
    <row r="320" spans="1:10" hidden="1">
      <c r="A320" s="122" t="s">
        <v>1163</v>
      </c>
      <c r="B320" s="122" t="s">
        <v>1382</v>
      </c>
      <c r="C320" s="122">
        <v>28900</v>
      </c>
      <c r="D320" s="122">
        <v>0</v>
      </c>
      <c r="E320" s="122" t="str">
        <f t="shared" si="4"/>
        <v>28900/0</v>
      </c>
      <c r="F320" s="122" t="s">
        <v>1383</v>
      </c>
      <c r="G320" s="122">
        <v>763</v>
      </c>
      <c r="H320" s="122" t="s">
        <v>1938</v>
      </c>
      <c r="I320" s="122">
        <v>0</v>
      </c>
      <c r="J320" t="e">
        <f>VLOOKUP(E320,SPESA!$J$5:$K$1293,2,0)</f>
        <v>#N/A</v>
      </c>
    </row>
    <row r="321" spans="1:10" hidden="1">
      <c r="A321" s="122" t="s">
        <v>1163</v>
      </c>
      <c r="B321" s="122" t="s">
        <v>1352</v>
      </c>
      <c r="C321" s="122">
        <v>28900</v>
      </c>
      <c r="D321" s="122">
        <v>71</v>
      </c>
      <c r="E321" s="122" t="str">
        <f t="shared" si="4"/>
        <v>28900/71</v>
      </c>
      <c r="F321" s="122" t="s">
        <v>1384</v>
      </c>
      <c r="G321" s="122">
        <v>0</v>
      </c>
      <c r="H321" s="122"/>
      <c r="I321" s="122">
        <v>0</v>
      </c>
      <c r="J321" t="e">
        <f>VLOOKUP(E321,SPESA!$J$5:$K$1293,2,0)</f>
        <v>#N/A</v>
      </c>
    </row>
    <row r="322" spans="1:10" hidden="1">
      <c r="A322" s="122" t="s">
        <v>1163</v>
      </c>
      <c r="B322" s="122" t="s">
        <v>1385</v>
      </c>
      <c r="C322" s="122">
        <v>29900</v>
      </c>
      <c r="D322" s="122">
        <v>0</v>
      </c>
      <c r="E322" s="122" t="str">
        <f t="shared" si="4"/>
        <v>29900/0</v>
      </c>
      <c r="F322" s="122" t="s">
        <v>39</v>
      </c>
      <c r="G322" s="122">
        <v>767</v>
      </c>
      <c r="H322" s="122" t="s">
        <v>1939</v>
      </c>
      <c r="I322" s="123">
        <v>3364.47</v>
      </c>
      <c r="J322" t="str">
        <f>VLOOKUP(E322,SPESA!$J$5:$K$1293,2,0)</f>
        <v>IMPOSTA REGIONALE ATTIVITA' PRODUTTIVE (I.R.A.P.)</v>
      </c>
    </row>
    <row r="323" spans="1:10" hidden="1">
      <c r="A323" s="122" t="s">
        <v>1163</v>
      </c>
      <c r="B323" s="122" t="s">
        <v>1352</v>
      </c>
      <c r="C323" s="122">
        <v>29900</v>
      </c>
      <c r="D323" s="122">
        <v>71</v>
      </c>
      <c r="E323" s="122" t="str">
        <f t="shared" si="4"/>
        <v>29900/71</v>
      </c>
      <c r="F323" s="122" t="s">
        <v>40</v>
      </c>
      <c r="G323" s="122">
        <v>762</v>
      </c>
      <c r="H323" s="122" t="s">
        <v>1941</v>
      </c>
      <c r="I323" s="122">
        <v>0</v>
      </c>
      <c r="J323" t="str">
        <f>VLOOKUP(E323,SPESA!$J$5:$K$1293,2,0)</f>
        <v>F.P.V. IMPOSTA REGIONALE ATTIVITA' PRODUTTIVE (I.R.A.P.)</v>
      </c>
    </row>
    <row r="324" spans="1:10" hidden="1">
      <c r="A324" s="122" t="s">
        <v>1163</v>
      </c>
      <c r="B324" s="122" t="s">
        <v>1385</v>
      </c>
      <c r="C324" s="122">
        <v>29905</v>
      </c>
      <c r="D324" s="122">
        <v>0</v>
      </c>
      <c r="E324" s="122" t="str">
        <f t="shared" ref="E324:E387" si="5">CONCATENATE(C324,"/",D324)</f>
        <v>29905/0</v>
      </c>
      <c r="F324" s="122" t="s">
        <v>229</v>
      </c>
      <c r="G324" s="122">
        <v>762</v>
      </c>
      <c r="H324" s="122" t="s">
        <v>1941</v>
      </c>
      <c r="I324" s="122">
        <v>0</v>
      </c>
      <c r="J324" t="str">
        <f>VLOOKUP(E324,SPESA!$J$5:$K$1293,2,0)</f>
        <v>IRAP STRAORDINARI ELEZIONI AMMINISTRATIVE</v>
      </c>
    </row>
    <row r="325" spans="1:10" hidden="1">
      <c r="A325" s="122" t="s">
        <v>1163</v>
      </c>
      <c r="B325" s="122" t="s">
        <v>1352</v>
      </c>
      <c r="C325" s="122">
        <v>29905</v>
      </c>
      <c r="D325" s="122">
        <v>71</v>
      </c>
      <c r="E325" s="122" t="str">
        <f t="shared" si="5"/>
        <v>29905/71</v>
      </c>
      <c r="F325" s="122" t="s">
        <v>1386</v>
      </c>
      <c r="G325" s="122">
        <v>762</v>
      </c>
      <c r="H325" s="122" t="s">
        <v>1941</v>
      </c>
      <c r="I325" s="122">
        <v>0</v>
      </c>
      <c r="J325" t="e">
        <f>VLOOKUP(E325,SPESA!$J$5:$K$1293,2,0)</f>
        <v>#N/A</v>
      </c>
    </row>
    <row r="326" spans="1:10" hidden="1">
      <c r="A326" s="122" t="s">
        <v>1163</v>
      </c>
      <c r="B326" s="122" t="s">
        <v>1385</v>
      </c>
      <c r="C326" s="122">
        <v>29910</v>
      </c>
      <c r="D326" s="122">
        <v>0</v>
      </c>
      <c r="E326" s="122" t="str">
        <f t="shared" si="5"/>
        <v>29910/0</v>
      </c>
      <c r="F326" s="122" t="s">
        <v>230</v>
      </c>
      <c r="G326" s="122">
        <v>767</v>
      </c>
      <c r="H326" s="122" t="s">
        <v>1939</v>
      </c>
      <c r="I326" s="122">
        <v>286.57</v>
      </c>
      <c r="J326" t="str">
        <f>VLOOKUP(E326,SPESA!$J$5:$K$1293,2,0)</f>
        <v>IRAP PER ELEZIONI DIVERSE</v>
      </c>
    </row>
    <row r="327" spans="1:10" hidden="1">
      <c r="A327" s="122" t="s">
        <v>1163</v>
      </c>
      <c r="B327" s="122" t="s">
        <v>1352</v>
      </c>
      <c r="C327" s="122">
        <v>29910</v>
      </c>
      <c r="D327" s="122">
        <v>71</v>
      </c>
      <c r="E327" s="122" t="str">
        <f t="shared" si="5"/>
        <v>29910/71</v>
      </c>
      <c r="F327" s="122" t="s">
        <v>1387</v>
      </c>
      <c r="G327" s="122">
        <v>762</v>
      </c>
      <c r="H327" s="122" t="s">
        <v>1941</v>
      </c>
      <c r="I327" s="122">
        <v>0</v>
      </c>
      <c r="J327" t="e">
        <f>VLOOKUP(E327,SPESA!$J$5:$K$1293,2,0)</f>
        <v>#N/A</v>
      </c>
    </row>
    <row r="328" spans="1:10" hidden="1">
      <c r="A328" s="122" t="s">
        <v>1163</v>
      </c>
      <c r="B328" s="122" t="s">
        <v>1388</v>
      </c>
      <c r="C328" s="122">
        <v>31800</v>
      </c>
      <c r="D328" s="122">
        <v>0</v>
      </c>
      <c r="E328" s="122" t="str">
        <f t="shared" si="5"/>
        <v>31800/0</v>
      </c>
      <c r="F328" s="122" t="s">
        <v>231</v>
      </c>
      <c r="G328" s="122">
        <v>763</v>
      </c>
      <c r="H328" s="122" t="s">
        <v>1938</v>
      </c>
      <c r="I328" s="122">
        <v>0</v>
      </c>
      <c r="J328" t="str">
        <f>VLOOKUP(E328,SPESA!$J$5:$K$1293,2,0)</f>
        <v>REFERENDUM CONSULTAZIONI COMUNALI</v>
      </c>
    </row>
    <row r="329" spans="1:10" hidden="1">
      <c r="A329" s="122" t="s">
        <v>1163</v>
      </c>
      <c r="B329" s="122" t="s">
        <v>1352</v>
      </c>
      <c r="C329" s="122">
        <v>31800</v>
      </c>
      <c r="D329" s="122">
        <v>71</v>
      </c>
      <c r="E329" s="122" t="str">
        <f t="shared" si="5"/>
        <v>31800/71</v>
      </c>
      <c r="F329" s="122" t="s">
        <v>1389</v>
      </c>
      <c r="G329" s="122">
        <v>763</v>
      </c>
      <c r="H329" s="122" t="s">
        <v>1938</v>
      </c>
      <c r="I329" s="122">
        <v>0</v>
      </c>
      <c r="J329" t="e">
        <f>VLOOKUP(E329,SPESA!$J$5:$K$1293,2,0)</f>
        <v>#N/A</v>
      </c>
    </row>
    <row r="330" spans="1:10" hidden="1">
      <c r="A330" s="122" t="s">
        <v>1163</v>
      </c>
      <c r="B330" s="122" t="s">
        <v>1390</v>
      </c>
      <c r="C330" s="122">
        <v>32910</v>
      </c>
      <c r="D330" s="122">
        <v>0</v>
      </c>
      <c r="E330" s="122" t="str">
        <f t="shared" si="5"/>
        <v>32910/0</v>
      </c>
      <c r="F330" s="122" t="s">
        <v>232</v>
      </c>
      <c r="G330" s="122">
        <v>767</v>
      </c>
      <c r="H330" s="122" t="s">
        <v>1939</v>
      </c>
      <c r="I330" s="123">
        <v>77307.509999999995</v>
      </c>
      <c r="J330" t="str">
        <f>VLOOKUP(E330,SPESA!$J$5:$K$1293,2,0)</f>
        <v>SALARIO ACCESSORIO</v>
      </c>
    </row>
    <row r="331" spans="1:10" hidden="1">
      <c r="A331" s="122" t="s">
        <v>1163</v>
      </c>
      <c r="B331" s="122" t="s">
        <v>1392</v>
      </c>
      <c r="C331" s="122">
        <v>32910</v>
      </c>
      <c r="D331" s="122">
        <v>71</v>
      </c>
      <c r="E331" s="122" t="str">
        <f t="shared" si="5"/>
        <v>32910/71</v>
      </c>
      <c r="F331" s="122" t="s">
        <v>233</v>
      </c>
      <c r="G331" s="122">
        <v>762</v>
      </c>
      <c r="H331" s="122" t="s">
        <v>1941</v>
      </c>
      <c r="I331" s="122">
        <v>0</v>
      </c>
      <c r="J331" t="str">
        <f>VLOOKUP(E331,SPESA!$J$5:$K$1293,2,0)</f>
        <v>F.P.V. SALARIO ACCESSORIO</v>
      </c>
    </row>
    <row r="332" spans="1:10" hidden="1">
      <c r="A332" s="122" t="s">
        <v>1163</v>
      </c>
      <c r="B332" s="122" t="s">
        <v>1390</v>
      </c>
      <c r="C332" s="122">
        <v>32911</v>
      </c>
      <c r="D332" s="122">
        <v>0</v>
      </c>
      <c r="E332" s="122" t="str">
        <f t="shared" si="5"/>
        <v>32911/0</v>
      </c>
      <c r="F332" s="122" t="s">
        <v>234</v>
      </c>
      <c r="G332" s="122">
        <v>762</v>
      </c>
      <c r="H332" s="122" t="s">
        <v>1941</v>
      </c>
      <c r="I332" s="122">
        <v>0</v>
      </c>
      <c r="J332" t="str">
        <f>VLOOKUP(E332,SPESA!$J$5:$K$1293,2,0)</f>
        <v>PROGETTO SICUREZZA</v>
      </c>
    </row>
    <row r="333" spans="1:10" hidden="1">
      <c r="A333" s="122" t="s">
        <v>1163</v>
      </c>
      <c r="B333" s="122" t="s">
        <v>1392</v>
      </c>
      <c r="C333" s="122">
        <v>32911</v>
      </c>
      <c r="D333" s="122">
        <v>71</v>
      </c>
      <c r="E333" s="122" t="str">
        <f t="shared" si="5"/>
        <v>32911/71</v>
      </c>
      <c r="F333" s="122" t="s">
        <v>1393</v>
      </c>
      <c r="G333" s="122">
        <v>762</v>
      </c>
      <c r="H333" s="122" t="s">
        <v>1941</v>
      </c>
      <c r="I333" s="122">
        <v>0</v>
      </c>
      <c r="J333" t="e">
        <f>VLOOKUP(E333,SPESA!$J$5:$K$1293,2,0)</f>
        <v>#N/A</v>
      </c>
    </row>
    <row r="334" spans="1:10">
      <c r="A334" s="126" t="s">
        <v>1163</v>
      </c>
      <c r="B334" s="126" t="s">
        <v>1951</v>
      </c>
      <c r="C334" s="126">
        <v>32912</v>
      </c>
      <c r="D334" s="126">
        <v>0</v>
      </c>
      <c r="E334" s="126" t="str">
        <f t="shared" si="5"/>
        <v>32912/0</v>
      </c>
      <c r="F334" s="126" t="s">
        <v>1952</v>
      </c>
      <c r="G334" s="126">
        <v>767</v>
      </c>
      <c r="H334" s="126" t="s">
        <v>1939</v>
      </c>
      <c r="I334" s="126">
        <v>310</v>
      </c>
      <c r="J334" t="str">
        <f>VLOOKUP(E334,SPESA!$J$5:$K$1293,2,0)</f>
        <v>SALARIO ACCESSORIO TEMPO TEDERMINATO</v>
      </c>
    </row>
    <row r="335" spans="1:10" hidden="1">
      <c r="A335" s="122" t="s">
        <v>1163</v>
      </c>
      <c r="B335" s="122" t="s">
        <v>1261</v>
      </c>
      <c r="C335" s="122">
        <v>32912</v>
      </c>
      <c r="D335" s="122">
        <v>71</v>
      </c>
      <c r="E335" s="122" t="str">
        <f t="shared" si="5"/>
        <v>32912/71</v>
      </c>
      <c r="F335" s="122" t="s">
        <v>1953</v>
      </c>
      <c r="G335" s="122">
        <v>762</v>
      </c>
      <c r="H335" s="122" t="s">
        <v>1941</v>
      </c>
      <c r="I335" s="122">
        <v>0</v>
      </c>
      <c r="J335" t="e">
        <f>VLOOKUP(E335,SPESA!$J$5:$K$1293,2,0)</f>
        <v>#N/A</v>
      </c>
    </row>
    <row r="336" spans="1:10" hidden="1">
      <c r="A336" s="122" t="s">
        <v>1163</v>
      </c>
      <c r="B336" s="122" t="s">
        <v>1394</v>
      </c>
      <c r="C336" s="122">
        <v>32920</v>
      </c>
      <c r="D336" s="122">
        <v>0</v>
      </c>
      <c r="E336" s="122" t="str">
        <f t="shared" si="5"/>
        <v>32920/0</v>
      </c>
      <c r="F336" s="122" t="s">
        <v>235</v>
      </c>
      <c r="G336" s="122">
        <v>767</v>
      </c>
      <c r="H336" s="122" t="s">
        <v>1939</v>
      </c>
      <c r="I336" s="123">
        <v>6575</v>
      </c>
      <c r="J336" t="str">
        <f>VLOOKUP(E336,SPESA!$J$5:$K$1293,2,0)</f>
        <v>COMPENSO LAVORO STRAORDINARIO</v>
      </c>
    </row>
    <row r="337" spans="1:10" hidden="1">
      <c r="A337" s="122" t="s">
        <v>1163</v>
      </c>
      <c r="B337" s="122" t="s">
        <v>1392</v>
      </c>
      <c r="C337" s="122">
        <v>32920</v>
      </c>
      <c r="D337" s="122">
        <v>71</v>
      </c>
      <c r="E337" s="122" t="str">
        <f t="shared" si="5"/>
        <v>32920/71</v>
      </c>
      <c r="F337" s="122" t="s">
        <v>236</v>
      </c>
      <c r="G337" s="122">
        <v>762</v>
      </c>
      <c r="H337" s="122" t="s">
        <v>1941</v>
      </c>
      <c r="I337" s="122">
        <v>0</v>
      </c>
      <c r="J337" t="str">
        <f>VLOOKUP(E337,SPESA!$J$5:$K$1293,2,0)</f>
        <v>F.P.V. COMPENSO LAVORO STRAORDINARIO</v>
      </c>
    </row>
    <row r="338" spans="1:10" hidden="1">
      <c r="A338" s="122" t="s">
        <v>1163</v>
      </c>
      <c r="B338" s="122" t="s">
        <v>1394</v>
      </c>
      <c r="C338" s="122">
        <v>32921</v>
      </c>
      <c r="D338" s="122">
        <v>0</v>
      </c>
      <c r="E338" s="122" t="str">
        <f t="shared" si="5"/>
        <v>32921/0</v>
      </c>
      <c r="F338" s="122" t="s">
        <v>237</v>
      </c>
      <c r="G338" s="122">
        <v>767</v>
      </c>
      <c r="H338" s="122" t="s">
        <v>1939</v>
      </c>
      <c r="I338" s="123">
        <v>2323.91</v>
      </c>
      <c r="J338" t="str">
        <f>VLOOKUP(E338,SPESA!$J$5:$K$1293,2,0)</f>
        <v>LAVORO STRAORDINARIO DI CUI AL D.LGS.66/2003</v>
      </c>
    </row>
    <row r="339" spans="1:10" hidden="1">
      <c r="A339" s="122" t="s">
        <v>1163</v>
      </c>
      <c r="B339" s="122" t="s">
        <v>1392</v>
      </c>
      <c r="C339" s="122">
        <v>32921</v>
      </c>
      <c r="D339" s="122">
        <v>71</v>
      </c>
      <c r="E339" s="122" t="str">
        <f t="shared" si="5"/>
        <v>32921/71</v>
      </c>
      <c r="F339" s="122" t="s">
        <v>238</v>
      </c>
      <c r="G339" s="122">
        <v>762</v>
      </c>
      <c r="H339" s="122" t="s">
        <v>1941</v>
      </c>
      <c r="I339" s="122">
        <v>0</v>
      </c>
      <c r="J339" t="str">
        <f>VLOOKUP(E339,SPESA!$J$5:$K$1293,2,0)</f>
        <v>F.P.V. LAVORO STRAORDINARIO DI CUI AL D.LGS.66/2003</v>
      </c>
    </row>
    <row r="340" spans="1:10">
      <c r="A340" s="126" t="s">
        <v>1163</v>
      </c>
      <c r="B340" s="126" t="s">
        <v>1954</v>
      </c>
      <c r="C340" s="126">
        <v>32922</v>
      </c>
      <c r="D340" s="126">
        <v>0</v>
      </c>
      <c r="E340" s="126" t="str">
        <f t="shared" si="5"/>
        <v>32922/0</v>
      </c>
      <c r="F340" s="126" t="s">
        <v>1955</v>
      </c>
      <c r="G340" s="126">
        <v>767</v>
      </c>
      <c r="H340" s="126" t="s">
        <v>1939</v>
      </c>
      <c r="I340" s="127">
        <v>1000</v>
      </c>
      <c r="J340" t="str">
        <f>VLOOKUP(E340,SPESA!$J$5:$K$1293,2,0)</f>
        <v>LAVORO STRAORDINARIO TEMPO DETERMINATO PERS. SERV. FINANZIARIO</v>
      </c>
    </row>
    <row r="341" spans="1:10" hidden="1">
      <c r="A341" s="122" t="s">
        <v>1163</v>
      </c>
      <c r="B341" s="122" t="s">
        <v>1261</v>
      </c>
      <c r="C341" s="122">
        <v>32922</v>
      </c>
      <c r="D341" s="122">
        <v>71</v>
      </c>
      <c r="E341" s="122" t="str">
        <f t="shared" si="5"/>
        <v>32922/71</v>
      </c>
      <c r="F341" s="122" t="s">
        <v>1956</v>
      </c>
      <c r="G341" s="122">
        <v>762</v>
      </c>
      <c r="H341" s="122" t="s">
        <v>1941</v>
      </c>
      <c r="I341" s="122">
        <v>0</v>
      </c>
      <c r="J341" t="e">
        <f>VLOOKUP(E341,SPESA!$J$5:$K$1293,2,0)</f>
        <v>#N/A</v>
      </c>
    </row>
    <row r="342" spans="1:10" hidden="1">
      <c r="A342" s="122" t="s">
        <v>1163</v>
      </c>
      <c r="B342" s="122" t="s">
        <v>1395</v>
      </c>
      <c r="C342" s="122">
        <v>32930</v>
      </c>
      <c r="D342" s="122">
        <v>0</v>
      </c>
      <c r="E342" s="122" t="str">
        <f t="shared" si="5"/>
        <v>32930/0</v>
      </c>
      <c r="F342" s="122" t="s">
        <v>239</v>
      </c>
      <c r="G342" s="122">
        <v>767</v>
      </c>
      <c r="H342" s="122" t="s">
        <v>1939</v>
      </c>
      <c r="I342" s="123">
        <v>24112.89</v>
      </c>
      <c r="J342" t="str">
        <f>VLOOKUP(E342,SPESA!$J$5:$K$1293,2,0)</f>
        <v>ONERI PREVIDENZIALI E ASSICURATIVI SALARIO ACCESSORIO/STRAORD.</v>
      </c>
    </row>
    <row r="343" spans="1:10" hidden="1">
      <c r="A343" s="122" t="s">
        <v>1163</v>
      </c>
      <c r="B343" s="122" t="s">
        <v>1392</v>
      </c>
      <c r="C343" s="122">
        <v>32930</v>
      </c>
      <c r="D343" s="122">
        <v>71</v>
      </c>
      <c r="E343" s="122" t="str">
        <f t="shared" si="5"/>
        <v>32930/71</v>
      </c>
      <c r="F343" s="122" t="s">
        <v>240</v>
      </c>
      <c r="G343" s="122">
        <v>762</v>
      </c>
      <c r="H343" s="122" t="s">
        <v>1941</v>
      </c>
      <c r="I343" s="122">
        <v>0</v>
      </c>
      <c r="J343" t="str">
        <f>VLOOKUP(E343,SPESA!$J$5:$K$1293,2,0)</f>
        <v>F.P.V. ONERI PREVIDENZIALI E ASSICURATIVI SALARIO ACCESSORIO/STRAORD.</v>
      </c>
    </row>
    <row r="344" spans="1:10" hidden="1">
      <c r="A344" s="122" t="s">
        <v>1163</v>
      </c>
      <c r="B344" s="122" t="s">
        <v>1395</v>
      </c>
      <c r="C344" s="122">
        <v>32931</v>
      </c>
      <c r="D344" s="122">
        <v>0</v>
      </c>
      <c r="E344" s="122" t="str">
        <f t="shared" si="5"/>
        <v>32931/0</v>
      </c>
      <c r="F344" s="122" t="s">
        <v>241</v>
      </c>
      <c r="G344" s="122">
        <v>762</v>
      </c>
      <c r="H344" s="122" t="s">
        <v>1941</v>
      </c>
      <c r="I344" s="122">
        <v>0</v>
      </c>
      <c r="J344" t="str">
        <f>VLOOKUP(E344,SPESA!$J$5:$K$1293,2,0)</f>
        <v>ONERI PROGETTO SICUREZZA</v>
      </c>
    </row>
    <row r="345" spans="1:10" hidden="1">
      <c r="A345" s="122" t="s">
        <v>1163</v>
      </c>
      <c r="B345" s="122" t="s">
        <v>1392</v>
      </c>
      <c r="C345" s="122">
        <v>32931</v>
      </c>
      <c r="D345" s="122">
        <v>71</v>
      </c>
      <c r="E345" s="122" t="str">
        <f t="shared" si="5"/>
        <v>32931/71</v>
      </c>
      <c r="F345" s="122" t="s">
        <v>1396</v>
      </c>
      <c r="G345" s="122">
        <v>762</v>
      </c>
      <c r="H345" s="122" t="s">
        <v>1941</v>
      </c>
      <c r="I345" s="122">
        <v>0</v>
      </c>
      <c r="J345" t="e">
        <f>VLOOKUP(E345,SPESA!$J$5:$K$1293,2,0)</f>
        <v>#N/A</v>
      </c>
    </row>
    <row r="346" spans="1:10" hidden="1">
      <c r="A346" s="122" t="s">
        <v>1163</v>
      </c>
      <c r="B346" s="122" t="s">
        <v>1397</v>
      </c>
      <c r="C346" s="122">
        <v>32933</v>
      </c>
      <c r="D346" s="122">
        <v>0</v>
      </c>
      <c r="E346" s="122" t="str">
        <f t="shared" si="5"/>
        <v>32933/0</v>
      </c>
      <c r="F346" s="122" t="s">
        <v>242</v>
      </c>
      <c r="G346" s="122">
        <v>762</v>
      </c>
      <c r="H346" s="122" t="s">
        <v>1941</v>
      </c>
      <c r="I346" s="122">
        <v>0</v>
      </c>
      <c r="J346" t="str">
        <f>VLOOKUP(E346,SPESA!$J$5:$K$1293,2,0)</f>
        <v>LAVORO ACCESSORIO D.LGS. 10 SETTEMBRE 2003 N. 276</v>
      </c>
    </row>
    <row r="347" spans="1:10" hidden="1">
      <c r="A347" s="122" t="s">
        <v>1163</v>
      </c>
      <c r="B347" s="122" t="s">
        <v>1392</v>
      </c>
      <c r="C347" s="122">
        <v>32933</v>
      </c>
      <c r="D347" s="122">
        <v>71</v>
      </c>
      <c r="E347" s="122" t="str">
        <f t="shared" si="5"/>
        <v>32933/71</v>
      </c>
      <c r="F347" s="122" t="s">
        <v>1398</v>
      </c>
      <c r="G347" s="122">
        <v>762</v>
      </c>
      <c r="H347" s="122" t="s">
        <v>1941</v>
      </c>
      <c r="I347" s="122">
        <v>0</v>
      </c>
      <c r="J347" t="e">
        <f>VLOOKUP(E347,SPESA!$J$5:$K$1293,2,0)</f>
        <v>#N/A</v>
      </c>
    </row>
    <row r="348" spans="1:10" hidden="1">
      <c r="A348" s="122" t="s">
        <v>1163</v>
      </c>
      <c r="B348" s="122" t="s">
        <v>1399</v>
      </c>
      <c r="C348" s="122">
        <v>33300</v>
      </c>
      <c r="D348" s="122">
        <v>0</v>
      </c>
      <c r="E348" s="122" t="str">
        <f t="shared" si="5"/>
        <v>33300/0</v>
      </c>
      <c r="F348" s="122" t="s">
        <v>1400</v>
      </c>
      <c r="G348" s="122">
        <v>767</v>
      </c>
      <c r="H348" s="122" t="s">
        <v>1939</v>
      </c>
      <c r="I348" s="123">
        <v>8189.18</v>
      </c>
      <c r="J348" t="str">
        <f>VLOOKUP(E348,SPESA!$J$5:$K$1293,2,0)</f>
        <v>MIGLIORAMENTO E SICUREZZA DELLA SALUTE DEI LAVORATORI DIPEND ENTI SUI LUOGHI DI LAVORO</v>
      </c>
    </row>
    <row r="349" spans="1:10" hidden="1">
      <c r="A349" s="122" t="s">
        <v>1163</v>
      </c>
      <c r="B349" s="122" t="s">
        <v>1392</v>
      </c>
      <c r="C349" s="122">
        <v>33300</v>
      </c>
      <c r="D349" s="122">
        <v>71</v>
      </c>
      <c r="E349" s="122" t="str">
        <f t="shared" si="5"/>
        <v>33300/71</v>
      </c>
      <c r="F349" s="122" t="s">
        <v>1401</v>
      </c>
      <c r="G349" s="122">
        <v>762</v>
      </c>
      <c r="H349" s="122" t="s">
        <v>1941</v>
      </c>
      <c r="I349" s="122">
        <v>0</v>
      </c>
      <c r="J349" t="str">
        <f>VLOOKUP(E349,SPESA!$J$5:$K$1293,2,0)</f>
        <v>F.P.V. MIGLIORAMENTO E SICUREZZA DELLA SALUTE DEI LAVORATORI DIPEND ENTI SUI LUOGHI DI LAVORO</v>
      </c>
    </row>
    <row r="350" spans="1:10" hidden="1">
      <c r="A350" s="122" t="s">
        <v>1163</v>
      </c>
      <c r="B350" s="122" t="s">
        <v>1402</v>
      </c>
      <c r="C350" s="122">
        <v>33401</v>
      </c>
      <c r="D350" s="122">
        <v>0</v>
      </c>
      <c r="E350" s="122" t="str">
        <f t="shared" si="5"/>
        <v>33401/0</v>
      </c>
      <c r="F350" s="122" t="s">
        <v>245</v>
      </c>
      <c r="G350" s="122">
        <v>768</v>
      </c>
      <c r="H350" s="122" t="s">
        <v>1945</v>
      </c>
      <c r="I350" s="123">
        <v>58336</v>
      </c>
      <c r="J350" t="str">
        <f>VLOOKUP(E350,SPESA!$J$5:$K$1293,2,0)</f>
        <v>ASSICURAZIONI VARIE</v>
      </c>
    </row>
    <row r="351" spans="1:10" hidden="1">
      <c r="A351" s="122" t="s">
        <v>1163</v>
      </c>
      <c r="B351" s="122" t="s">
        <v>1392</v>
      </c>
      <c r="C351" s="122">
        <v>33401</v>
      </c>
      <c r="D351" s="122">
        <v>71</v>
      </c>
      <c r="E351" s="122" t="str">
        <f t="shared" si="5"/>
        <v>33401/71</v>
      </c>
      <c r="F351" s="122" t="s">
        <v>246</v>
      </c>
      <c r="G351" s="122">
        <v>764</v>
      </c>
      <c r="H351" s="122" t="s">
        <v>1940</v>
      </c>
      <c r="I351" s="122">
        <v>0</v>
      </c>
      <c r="J351" t="str">
        <f>VLOOKUP(E351,SPESA!$J$5:$K$1293,2,0)</f>
        <v>F.P.V. ASSICURAZIONI VARIE</v>
      </c>
    </row>
    <row r="352" spans="1:10" hidden="1">
      <c r="A352" s="122" t="s">
        <v>1163</v>
      </c>
      <c r="B352" s="122" t="s">
        <v>1403</v>
      </c>
      <c r="C352" s="122">
        <v>33500</v>
      </c>
      <c r="D352" s="122">
        <v>0</v>
      </c>
      <c r="E352" s="122" t="str">
        <f t="shared" si="5"/>
        <v>33500/0</v>
      </c>
      <c r="F352" s="122" t="s">
        <v>247</v>
      </c>
      <c r="G352" s="122">
        <v>767</v>
      </c>
      <c r="H352" s="122" t="s">
        <v>1939</v>
      </c>
      <c r="I352" s="123">
        <v>8070.82</v>
      </c>
      <c r="J352" t="str">
        <f>VLOOKUP(E352,SPESA!$J$5:$K$1293,2,0)</f>
        <v>TICKET MENSA PERSONALE DIPENDENTE</v>
      </c>
    </row>
    <row r="353" spans="1:10" hidden="1">
      <c r="A353" s="122" t="s">
        <v>1163</v>
      </c>
      <c r="B353" s="122" t="s">
        <v>1392</v>
      </c>
      <c r="C353" s="122">
        <v>33500</v>
      </c>
      <c r="D353" s="122">
        <v>71</v>
      </c>
      <c r="E353" s="122" t="str">
        <f t="shared" si="5"/>
        <v>33500/71</v>
      </c>
      <c r="F353" s="122" t="s">
        <v>248</v>
      </c>
      <c r="G353" s="122">
        <v>762</v>
      </c>
      <c r="H353" s="122" t="s">
        <v>1941</v>
      </c>
      <c r="I353" s="122">
        <v>0</v>
      </c>
      <c r="J353" t="str">
        <f>VLOOKUP(E353,SPESA!$J$5:$K$1293,2,0)</f>
        <v>F.P.V. TICKET MENSA PERSONALE DIPENDENTE</v>
      </c>
    </row>
    <row r="354" spans="1:10" hidden="1">
      <c r="A354" s="122" t="s">
        <v>1163</v>
      </c>
      <c r="B354" s="122" t="s">
        <v>1404</v>
      </c>
      <c r="C354" s="122">
        <v>33502</v>
      </c>
      <c r="D354" s="122">
        <v>0</v>
      </c>
      <c r="E354" s="122" t="str">
        <f t="shared" si="5"/>
        <v>33502/0</v>
      </c>
      <c r="F354" s="122" t="s">
        <v>249</v>
      </c>
      <c r="G354" s="122">
        <v>760</v>
      </c>
      <c r="H354" s="122" t="s">
        <v>1942</v>
      </c>
      <c r="I354" s="122">
        <v>0</v>
      </c>
      <c r="J354" t="str">
        <f>VLOOKUP(E354,SPESA!$J$5:$K$1293,2,0)</f>
        <v>MANUTENZIONE ATTREZZATURE E MACCHINE UFFICIO</v>
      </c>
    </row>
    <row r="355" spans="1:10" hidden="1">
      <c r="A355" s="122" t="s">
        <v>1163</v>
      </c>
      <c r="B355" s="122" t="s">
        <v>1392</v>
      </c>
      <c r="C355" s="122">
        <v>33502</v>
      </c>
      <c r="D355" s="122">
        <v>71</v>
      </c>
      <c r="E355" s="122" t="str">
        <f t="shared" si="5"/>
        <v>33502/71</v>
      </c>
      <c r="F355" s="122" t="s">
        <v>1405</v>
      </c>
      <c r="G355" s="122">
        <v>760</v>
      </c>
      <c r="H355" s="122" t="s">
        <v>1942</v>
      </c>
      <c r="I355" s="122">
        <v>0</v>
      </c>
      <c r="J355" t="e">
        <f>VLOOKUP(E355,SPESA!$J$5:$K$1293,2,0)</f>
        <v>#N/A</v>
      </c>
    </row>
    <row r="356" spans="1:10" hidden="1">
      <c r="A356" s="122" t="s">
        <v>1163</v>
      </c>
      <c r="B356" s="122" t="s">
        <v>1406</v>
      </c>
      <c r="C356" s="122">
        <v>33503</v>
      </c>
      <c r="D356" s="122">
        <v>0</v>
      </c>
      <c r="E356" s="122" t="str">
        <f t="shared" si="5"/>
        <v>33503/0</v>
      </c>
      <c r="F356" s="122" t="s">
        <v>250</v>
      </c>
      <c r="G356" s="122">
        <v>760</v>
      </c>
      <c r="H356" s="122" t="s">
        <v>1942</v>
      </c>
      <c r="I356" s="122">
        <v>0</v>
      </c>
      <c r="J356" t="str">
        <f>VLOOKUP(E356,SPESA!$J$5:$K$1293,2,0)</f>
        <v>CONSULENZA E GESTIONE GARA PER AFFIDAMENTO RETE GAS</v>
      </c>
    </row>
    <row r="357" spans="1:10" hidden="1">
      <c r="A357" s="122" t="s">
        <v>1163</v>
      </c>
      <c r="B357" s="122" t="s">
        <v>1392</v>
      </c>
      <c r="C357" s="122">
        <v>33503</v>
      </c>
      <c r="D357" s="122">
        <v>71</v>
      </c>
      <c r="E357" s="122" t="str">
        <f t="shared" si="5"/>
        <v>33503/71</v>
      </c>
      <c r="F357" s="122" t="s">
        <v>251</v>
      </c>
      <c r="G357" s="122">
        <v>760</v>
      </c>
      <c r="H357" s="122" t="s">
        <v>1942</v>
      </c>
      <c r="I357" s="122">
        <v>0</v>
      </c>
      <c r="J357" t="str">
        <f>VLOOKUP(E357,SPESA!$J$5:$K$1293,2,0)</f>
        <v>F.P.V. CONSULENZA E GESTIONE GARA PER AFFIDAMENTO RETE GAS</v>
      </c>
    </row>
    <row r="358" spans="1:10" hidden="1">
      <c r="A358" s="122" t="s">
        <v>1163</v>
      </c>
      <c r="B358" s="122" t="s">
        <v>1407</v>
      </c>
      <c r="C358" s="122">
        <v>33600</v>
      </c>
      <c r="D358" s="122">
        <v>0</v>
      </c>
      <c r="E358" s="122" t="str">
        <f t="shared" si="5"/>
        <v>33600/0</v>
      </c>
      <c r="F358" s="122" t="s">
        <v>252</v>
      </c>
      <c r="G358" s="122">
        <v>767</v>
      </c>
      <c r="H358" s="122" t="s">
        <v>1939</v>
      </c>
      <c r="I358" s="123">
        <v>3580</v>
      </c>
      <c r="J358" t="str">
        <f>VLOOKUP(E358,SPESA!$J$5:$K$1293,2,0)</f>
        <v>ORGANISMO INDIPENDENTE DI VALUTAZIONE DELLA PERFORMANCE</v>
      </c>
    </row>
    <row r="359" spans="1:10" hidden="1">
      <c r="A359" s="122" t="s">
        <v>1163</v>
      </c>
      <c r="B359" s="122" t="s">
        <v>1392</v>
      </c>
      <c r="C359" s="122">
        <v>33600</v>
      </c>
      <c r="D359" s="122">
        <v>71</v>
      </c>
      <c r="E359" s="122" t="str">
        <f t="shared" si="5"/>
        <v>33600/71</v>
      </c>
      <c r="F359" s="122" t="s">
        <v>253</v>
      </c>
      <c r="G359" s="122">
        <v>762</v>
      </c>
      <c r="H359" s="122" t="s">
        <v>1941</v>
      </c>
      <c r="I359" s="122">
        <v>0</v>
      </c>
      <c r="J359" t="str">
        <f>VLOOKUP(E359,SPESA!$J$5:$K$1293,2,0)</f>
        <v>F.P.V. ORGANISMO INDIPENDENTE DI VALUTAZIONE DELLA PERFORMANCE</v>
      </c>
    </row>
    <row r="360" spans="1:10" hidden="1">
      <c r="A360" s="122" t="s">
        <v>1163</v>
      </c>
      <c r="B360" s="122" t="s">
        <v>1408</v>
      </c>
      <c r="C360" s="122">
        <v>33601</v>
      </c>
      <c r="D360" s="122">
        <v>0</v>
      </c>
      <c r="E360" s="122" t="str">
        <f t="shared" si="5"/>
        <v>33601/0</v>
      </c>
      <c r="F360" s="122" t="s">
        <v>254</v>
      </c>
      <c r="G360" s="122">
        <v>767</v>
      </c>
      <c r="H360" s="122" t="s">
        <v>1939</v>
      </c>
      <c r="I360" s="123">
        <v>3350.4</v>
      </c>
      <c r="J360" t="str">
        <f>VLOOKUP(E360,SPESA!$J$5:$K$1293,2,0)</f>
        <v>FORMAZIONE PERSONALE</v>
      </c>
    </row>
    <row r="361" spans="1:10" hidden="1">
      <c r="A361" s="122" t="s">
        <v>1163</v>
      </c>
      <c r="B361" s="122" t="s">
        <v>1392</v>
      </c>
      <c r="C361" s="122">
        <v>33601</v>
      </c>
      <c r="D361" s="122">
        <v>71</v>
      </c>
      <c r="E361" s="122" t="str">
        <f t="shared" si="5"/>
        <v>33601/71</v>
      </c>
      <c r="F361" s="122" t="s">
        <v>255</v>
      </c>
      <c r="G361" s="122">
        <v>762</v>
      </c>
      <c r="H361" s="122" t="s">
        <v>1941</v>
      </c>
      <c r="I361" s="122">
        <v>0</v>
      </c>
      <c r="J361" t="str">
        <f>VLOOKUP(E361,SPESA!$J$5:$K$1293,2,0)</f>
        <v>F.P.V. FORMAZIONE PERSONALE</v>
      </c>
    </row>
    <row r="362" spans="1:10" hidden="1">
      <c r="A362" s="122" t="s">
        <v>1163</v>
      </c>
      <c r="B362" s="122" t="s">
        <v>1409</v>
      </c>
      <c r="C362" s="122">
        <v>33602</v>
      </c>
      <c r="D362" s="122">
        <v>0</v>
      </c>
      <c r="E362" s="122" t="str">
        <f t="shared" si="5"/>
        <v>33602/0</v>
      </c>
      <c r="F362" s="122" t="s">
        <v>256</v>
      </c>
      <c r="G362" s="122">
        <v>771</v>
      </c>
      <c r="H362" s="122" t="s">
        <v>1943</v>
      </c>
      <c r="I362" s="123">
        <v>8791.27</v>
      </c>
      <c r="J362" t="str">
        <f>VLOOKUP(E362,SPESA!$J$5:$K$1293,2,0)</f>
        <v>SPESE DI ESTERNALIZZAZIONE DELL'ARCHIVIO COMUNALE</v>
      </c>
    </row>
    <row r="363" spans="1:10" hidden="1">
      <c r="A363" s="122" t="s">
        <v>1163</v>
      </c>
      <c r="B363" s="122" t="s">
        <v>1392</v>
      </c>
      <c r="C363" s="122">
        <v>33602</v>
      </c>
      <c r="D363" s="122">
        <v>71</v>
      </c>
      <c r="E363" s="122" t="str">
        <f t="shared" si="5"/>
        <v>33602/71</v>
      </c>
      <c r="F363" s="122" t="s">
        <v>257</v>
      </c>
      <c r="G363" s="122">
        <v>760</v>
      </c>
      <c r="H363" s="122" t="s">
        <v>1942</v>
      </c>
      <c r="I363" s="122">
        <v>0</v>
      </c>
      <c r="J363" t="str">
        <f>VLOOKUP(E363,SPESA!$J$5:$K$1293,2,0)</f>
        <v>F.P.V. SPESE DI ESTERNALIZZAZIONE DELL'ARCHIVIO COMUNALE</v>
      </c>
    </row>
    <row r="364" spans="1:10" hidden="1">
      <c r="A364" s="122" t="s">
        <v>1163</v>
      </c>
      <c r="B364" s="122" t="s">
        <v>1409</v>
      </c>
      <c r="C364" s="122">
        <v>33603</v>
      </c>
      <c r="D364" s="122">
        <v>0</v>
      </c>
      <c r="E364" s="122" t="str">
        <f t="shared" si="5"/>
        <v>33603/0</v>
      </c>
      <c r="F364" s="122" t="s">
        <v>1148</v>
      </c>
      <c r="G364" s="122">
        <v>400</v>
      </c>
      <c r="H364" s="122" t="s">
        <v>1220</v>
      </c>
      <c r="I364" s="123">
        <v>7000</v>
      </c>
      <c r="J364" t="str">
        <f>VLOOKUP(E364,SPESA!$J$5:$K$1293,2,0)</f>
        <v>SPESE PER DOTE COMUNE E SERVIZIO CIVILE VOLONTARIO</v>
      </c>
    </row>
    <row r="365" spans="1:10" hidden="1">
      <c r="A365" s="122" t="s">
        <v>1163</v>
      </c>
      <c r="B365" s="122" t="s">
        <v>1392</v>
      </c>
      <c r="C365" s="122">
        <v>33603</v>
      </c>
      <c r="D365" s="122">
        <v>71</v>
      </c>
      <c r="E365" s="122" t="str">
        <f t="shared" si="5"/>
        <v>33603/71</v>
      </c>
      <c r="F365" s="122" t="s">
        <v>1410</v>
      </c>
      <c r="G365" s="122">
        <v>400</v>
      </c>
      <c r="H365" s="122" t="s">
        <v>1220</v>
      </c>
      <c r="I365" s="122">
        <v>0</v>
      </c>
      <c r="J365" t="e">
        <f>VLOOKUP(E365,SPESA!$J$5:$K$1293,2,0)</f>
        <v>#N/A</v>
      </c>
    </row>
    <row r="366" spans="1:10" hidden="1">
      <c r="A366" s="122" t="s">
        <v>1163</v>
      </c>
      <c r="B366" s="122" t="s">
        <v>1411</v>
      </c>
      <c r="C366" s="122">
        <v>33605</v>
      </c>
      <c r="D366" s="122">
        <v>0</v>
      </c>
      <c r="E366" s="122" t="str">
        <f t="shared" si="5"/>
        <v>33605/0</v>
      </c>
      <c r="F366" s="122" t="s">
        <v>258</v>
      </c>
      <c r="G366" s="122">
        <v>764</v>
      </c>
      <c r="H366" s="122" t="s">
        <v>1940</v>
      </c>
      <c r="I366" s="122">
        <v>0</v>
      </c>
      <c r="J366" t="str">
        <f>VLOOKUP(E366,SPESA!$J$5:$K$1293,2,0)</f>
        <v>TELEFONO COLONNINA TAXI</v>
      </c>
    </row>
    <row r="367" spans="1:10" hidden="1">
      <c r="A367" s="122" t="s">
        <v>1163</v>
      </c>
      <c r="B367" s="122" t="s">
        <v>1392</v>
      </c>
      <c r="C367" s="122">
        <v>33605</v>
      </c>
      <c r="D367" s="122">
        <v>71</v>
      </c>
      <c r="E367" s="122" t="str">
        <f t="shared" si="5"/>
        <v>33605/71</v>
      </c>
      <c r="F367" s="122" t="s">
        <v>259</v>
      </c>
      <c r="G367" s="122">
        <v>764</v>
      </c>
      <c r="H367" s="122" t="s">
        <v>1940</v>
      </c>
      <c r="I367" s="122">
        <v>0</v>
      </c>
      <c r="J367" t="str">
        <f>VLOOKUP(E367,SPESA!$J$5:$K$1293,2,0)</f>
        <v>F.P.V. TELEFONO COLONNINA TAXI</v>
      </c>
    </row>
    <row r="368" spans="1:10" hidden="1">
      <c r="A368" s="122" t="s">
        <v>1163</v>
      </c>
      <c r="B368" s="122" t="s">
        <v>1412</v>
      </c>
      <c r="C368" s="122">
        <v>33800</v>
      </c>
      <c r="D368" s="122">
        <v>0</v>
      </c>
      <c r="E368" s="122" t="str">
        <f t="shared" si="5"/>
        <v>33800/0</v>
      </c>
      <c r="F368" s="122" t="s">
        <v>260</v>
      </c>
      <c r="G368" s="122">
        <v>763</v>
      </c>
      <c r="H368" s="122" t="s">
        <v>1938</v>
      </c>
      <c r="I368" s="122">
        <v>0</v>
      </c>
      <c r="J368" t="str">
        <f>VLOOKUP(E368,SPESA!$J$5:$K$1293,2,0)</f>
        <v>CONCORSO LOCAZIONE DELLA SEZIONE CIRCOSCRIZIONALE IMPIEGO RE CAPITI E SEZIONE DECENTRATE</v>
      </c>
    </row>
    <row r="369" spans="1:10" hidden="1">
      <c r="A369" s="122" t="s">
        <v>1163</v>
      </c>
      <c r="B369" s="122" t="s">
        <v>1392</v>
      </c>
      <c r="C369" s="122">
        <v>33800</v>
      </c>
      <c r="D369" s="122">
        <v>71</v>
      </c>
      <c r="E369" s="122" t="str">
        <f t="shared" si="5"/>
        <v>33800/71</v>
      </c>
      <c r="F369" s="122" t="s">
        <v>1413</v>
      </c>
      <c r="G369" s="122">
        <v>763</v>
      </c>
      <c r="H369" s="122" t="s">
        <v>1938</v>
      </c>
      <c r="I369" s="122">
        <v>0</v>
      </c>
      <c r="J369" t="e">
        <f>VLOOKUP(E369,SPESA!$J$5:$K$1293,2,0)</f>
        <v>#N/A</v>
      </c>
    </row>
    <row r="370" spans="1:10" hidden="1">
      <c r="A370" s="122" t="s">
        <v>1163</v>
      </c>
      <c r="B370" s="122" t="s">
        <v>1414</v>
      </c>
      <c r="C370" s="122">
        <v>33801</v>
      </c>
      <c r="D370" s="122">
        <v>0</v>
      </c>
      <c r="E370" s="122" t="str">
        <f t="shared" si="5"/>
        <v>33801/0</v>
      </c>
      <c r="F370" s="122" t="s">
        <v>261</v>
      </c>
      <c r="G370" s="122">
        <v>771</v>
      </c>
      <c r="H370" s="122" t="s">
        <v>1943</v>
      </c>
      <c r="I370" s="123">
        <v>6103.8</v>
      </c>
      <c r="J370" t="str">
        <f>VLOOKUP(E370,SPESA!$J$5:$K$1293,2,0)</f>
        <v>NOLEGGIO BENI STRUMENTALI PER UFFICIO</v>
      </c>
    </row>
    <row r="371" spans="1:10" hidden="1">
      <c r="A371" s="122" t="s">
        <v>1163</v>
      </c>
      <c r="B371" s="122" t="s">
        <v>1392</v>
      </c>
      <c r="C371" s="122">
        <v>33801</v>
      </c>
      <c r="D371" s="122">
        <v>71</v>
      </c>
      <c r="E371" s="122" t="str">
        <f t="shared" si="5"/>
        <v>33801/71</v>
      </c>
      <c r="F371" s="122" t="s">
        <v>262</v>
      </c>
      <c r="G371" s="122">
        <v>760</v>
      </c>
      <c r="H371" s="122" t="s">
        <v>1942</v>
      </c>
      <c r="I371" s="122">
        <v>0</v>
      </c>
      <c r="J371" t="str">
        <f>VLOOKUP(E371,SPESA!$J$5:$K$1293,2,0)</f>
        <v>F.P.V. NOLEGGIO BENI STRUMENTALI PER UFFICIO</v>
      </c>
    </row>
    <row r="372" spans="1:10" hidden="1">
      <c r="A372" s="122" t="s">
        <v>1163</v>
      </c>
      <c r="B372" s="122" t="s">
        <v>1415</v>
      </c>
      <c r="C372" s="122">
        <v>33850</v>
      </c>
      <c r="D372" s="122">
        <v>0</v>
      </c>
      <c r="E372" s="122" t="str">
        <f t="shared" si="5"/>
        <v>33850/0</v>
      </c>
      <c r="F372" s="122" t="s">
        <v>263</v>
      </c>
      <c r="G372" s="122">
        <v>760</v>
      </c>
      <c r="H372" s="122" t="s">
        <v>1942</v>
      </c>
      <c r="I372" s="122">
        <v>0</v>
      </c>
      <c r="J372" t="str">
        <f>VLOOKUP(E372,SPESA!$J$5:$K$1293,2,0)</f>
        <v>CONTRIBUTO COMUNE DI ARLUNO CASERMA CARABINIERI(2001/2010)</v>
      </c>
    </row>
    <row r="373" spans="1:10" hidden="1">
      <c r="A373" s="122" t="s">
        <v>1163</v>
      </c>
      <c r="B373" s="122" t="s">
        <v>1392</v>
      </c>
      <c r="C373" s="122">
        <v>33850</v>
      </c>
      <c r="D373" s="122">
        <v>71</v>
      </c>
      <c r="E373" s="122" t="str">
        <f t="shared" si="5"/>
        <v>33850/71</v>
      </c>
      <c r="F373" s="122" t="s">
        <v>264</v>
      </c>
      <c r="G373" s="122">
        <v>760</v>
      </c>
      <c r="H373" s="122" t="s">
        <v>1942</v>
      </c>
      <c r="I373" s="122">
        <v>0</v>
      </c>
      <c r="J373" t="str">
        <f>VLOOKUP(E373,SPESA!$J$5:$K$1293,2,0)</f>
        <v>F.P.V. CONTRIBUTO COMUNE DI ARLUNO CASERMA CARABINIERI(2001/2010)</v>
      </c>
    </row>
    <row r="374" spans="1:10" hidden="1">
      <c r="A374" s="122" t="s">
        <v>1163</v>
      </c>
      <c r="B374" s="122" t="s">
        <v>1416</v>
      </c>
      <c r="C374" s="122">
        <v>35050</v>
      </c>
      <c r="D374" s="122">
        <v>0</v>
      </c>
      <c r="E374" s="122" t="str">
        <f t="shared" si="5"/>
        <v>35050/0</v>
      </c>
      <c r="F374" s="122" t="s">
        <v>265</v>
      </c>
      <c r="G374" s="122">
        <v>769</v>
      </c>
      <c r="H374" s="122" t="s">
        <v>1949</v>
      </c>
      <c r="I374" s="123">
        <v>90000</v>
      </c>
      <c r="J374" t="str">
        <f>VLOOKUP(E374,SPESA!$J$5:$K$1293,2,0)</f>
        <v>IVA A DEBITO DEL COMUNE DA VERSARE ALL'ERARIO</v>
      </c>
    </row>
    <row r="375" spans="1:10" hidden="1">
      <c r="A375" s="122" t="s">
        <v>1163</v>
      </c>
      <c r="B375" s="122" t="s">
        <v>1392</v>
      </c>
      <c r="C375" s="122">
        <v>35050</v>
      </c>
      <c r="D375" s="122">
        <v>71</v>
      </c>
      <c r="E375" s="122" t="str">
        <f t="shared" si="5"/>
        <v>35050/71</v>
      </c>
      <c r="F375" s="122" t="s">
        <v>266</v>
      </c>
      <c r="G375" s="122">
        <v>765</v>
      </c>
      <c r="H375" s="122" t="s">
        <v>1950</v>
      </c>
      <c r="I375" s="122">
        <v>0</v>
      </c>
      <c r="J375" t="str">
        <f>VLOOKUP(E375,SPESA!$J$5:$K$1293,2,0)</f>
        <v>F.P.V. IVA A DEBITO DEL COMUNE DA VERSARE ALL'ERARIO</v>
      </c>
    </row>
    <row r="376" spans="1:10" hidden="1">
      <c r="A376" s="122" t="s">
        <v>1163</v>
      </c>
      <c r="B376" s="122" t="s">
        <v>1417</v>
      </c>
      <c r="C376" s="122">
        <v>35100</v>
      </c>
      <c r="D376" s="122">
        <v>0</v>
      </c>
      <c r="E376" s="122" t="str">
        <f t="shared" si="5"/>
        <v>35100/0</v>
      </c>
      <c r="F376" s="122" t="s">
        <v>267</v>
      </c>
      <c r="G376" s="122">
        <v>771</v>
      </c>
      <c r="H376" s="122" t="s">
        <v>1943</v>
      </c>
      <c r="I376" s="123">
        <v>1000</v>
      </c>
      <c r="J376" t="str">
        <f>VLOOKUP(E376,SPESA!$J$5:$K$1293,2,0)</f>
        <v>IMPOSTE E TASSE DIVERSE</v>
      </c>
    </row>
    <row r="377" spans="1:10" hidden="1">
      <c r="A377" s="122" t="s">
        <v>1163</v>
      </c>
      <c r="B377" s="122" t="s">
        <v>1392</v>
      </c>
      <c r="C377" s="122">
        <v>35100</v>
      </c>
      <c r="D377" s="122">
        <v>71</v>
      </c>
      <c r="E377" s="122" t="str">
        <f t="shared" si="5"/>
        <v>35100/71</v>
      </c>
      <c r="F377" s="122" t="s">
        <v>268</v>
      </c>
      <c r="G377" s="122">
        <v>760</v>
      </c>
      <c r="H377" s="122" t="s">
        <v>1942</v>
      </c>
      <c r="I377" s="122">
        <v>0</v>
      </c>
      <c r="J377" t="str">
        <f>VLOOKUP(E377,SPESA!$J$5:$K$1293,2,0)</f>
        <v>F.P.V. IMPOSTE E TASSE DIVERSE</v>
      </c>
    </row>
    <row r="378" spans="1:10" hidden="1">
      <c r="A378" s="122" t="s">
        <v>1163</v>
      </c>
      <c r="B378" s="122" t="s">
        <v>1418</v>
      </c>
      <c r="C378" s="122">
        <v>35102</v>
      </c>
      <c r="D378" s="122">
        <v>0</v>
      </c>
      <c r="E378" s="122" t="str">
        <f t="shared" si="5"/>
        <v>35102/0</v>
      </c>
      <c r="F378" s="122" t="s">
        <v>269</v>
      </c>
      <c r="G378" s="122">
        <v>767</v>
      </c>
      <c r="H378" s="122" t="s">
        <v>1939</v>
      </c>
      <c r="I378" s="123">
        <v>8215.8700000000008</v>
      </c>
      <c r="J378" t="str">
        <f>VLOOKUP(E378,SPESA!$J$5:$K$1293,2,0)</f>
        <v>IRAP SALARIO ACCESSORIO/STRAORDINARI</v>
      </c>
    </row>
    <row r="379" spans="1:10" hidden="1">
      <c r="A379" s="122" t="s">
        <v>1163</v>
      </c>
      <c r="B379" s="122" t="s">
        <v>1392</v>
      </c>
      <c r="C379" s="122">
        <v>35102</v>
      </c>
      <c r="D379" s="122">
        <v>71</v>
      </c>
      <c r="E379" s="122" t="str">
        <f t="shared" si="5"/>
        <v>35102/71</v>
      </c>
      <c r="F379" s="122" t="s">
        <v>270</v>
      </c>
      <c r="G379" s="122">
        <v>762</v>
      </c>
      <c r="H379" s="122" t="s">
        <v>1941</v>
      </c>
      <c r="I379" s="122">
        <v>0</v>
      </c>
      <c r="J379" t="str">
        <f>VLOOKUP(E379,SPESA!$J$5:$K$1293,2,0)</f>
        <v>F.P.V. IRAP SALARIO ACCESSORIO/STRAORDINARI</v>
      </c>
    </row>
    <row r="380" spans="1:10" hidden="1">
      <c r="A380" s="122" t="s">
        <v>1163</v>
      </c>
      <c r="B380" s="122" t="s">
        <v>1418</v>
      </c>
      <c r="C380" s="122">
        <v>35103</v>
      </c>
      <c r="D380" s="122">
        <v>0</v>
      </c>
      <c r="E380" s="122" t="str">
        <f t="shared" si="5"/>
        <v>35103/0</v>
      </c>
      <c r="F380" s="122" t="s">
        <v>271</v>
      </c>
      <c r="G380" s="122">
        <v>762</v>
      </c>
      <c r="H380" s="122" t="s">
        <v>1941</v>
      </c>
      <c r="I380" s="122">
        <v>0</v>
      </c>
      <c r="J380" t="str">
        <f>VLOOKUP(E380,SPESA!$J$5:$K$1293,2,0)</f>
        <v>IRAP PROGETTO SICUREZZA</v>
      </c>
    </row>
    <row r="381" spans="1:10" hidden="1">
      <c r="A381" s="122" t="s">
        <v>1163</v>
      </c>
      <c r="B381" s="122" t="s">
        <v>1392</v>
      </c>
      <c r="C381" s="122">
        <v>35103</v>
      </c>
      <c r="D381" s="122">
        <v>71</v>
      </c>
      <c r="E381" s="122" t="str">
        <f t="shared" si="5"/>
        <v>35103/71</v>
      </c>
      <c r="F381" s="122" t="s">
        <v>1419</v>
      </c>
      <c r="G381" s="122">
        <v>762</v>
      </c>
      <c r="H381" s="122" t="s">
        <v>1941</v>
      </c>
      <c r="I381" s="122">
        <v>0</v>
      </c>
      <c r="J381" t="e">
        <f>VLOOKUP(E381,SPESA!$J$5:$K$1293,2,0)</f>
        <v>#N/A</v>
      </c>
    </row>
    <row r="382" spans="1:10" hidden="1">
      <c r="A382" s="122" t="s">
        <v>1163</v>
      </c>
      <c r="B382" s="122" t="s">
        <v>1420</v>
      </c>
      <c r="C382" s="122">
        <v>35300</v>
      </c>
      <c r="D382" s="122">
        <v>0</v>
      </c>
      <c r="E382" s="122" t="str">
        <f t="shared" si="5"/>
        <v>35300/0</v>
      </c>
      <c r="F382" s="122" t="s">
        <v>1421</v>
      </c>
      <c r="G382" s="122">
        <v>771</v>
      </c>
      <c r="H382" s="122" t="s">
        <v>1943</v>
      </c>
      <c r="I382" s="123">
        <v>5000</v>
      </c>
      <c r="J382" t="str">
        <f>VLOOKUP(E382,SPESA!$J$5:$K$1293,2,0)</f>
        <v>RESTITUZIONE DI ENTRATE E PROVENTI DIVERSI ONERI STRAORDINAR I</v>
      </c>
    </row>
    <row r="383" spans="1:10" hidden="1">
      <c r="A383" s="122" t="s">
        <v>1163</v>
      </c>
      <c r="B383" s="122" t="s">
        <v>1392</v>
      </c>
      <c r="C383" s="122">
        <v>35300</v>
      </c>
      <c r="D383" s="122">
        <v>71</v>
      </c>
      <c r="E383" s="122" t="str">
        <f t="shared" si="5"/>
        <v>35300/71</v>
      </c>
      <c r="F383" s="122" t="s">
        <v>273</v>
      </c>
      <c r="G383" s="122">
        <v>760</v>
      </c>
      <c r="H383" s="122" t="s">
        <v>1942</v>
      </c>
      <c r="I383" s="122">
        <v>0</v>
      </c>
      <c r="J383" t="str">
        <f>VLOOKUP(E383,SPESA!$J$5:$K$1293,2,0)</f>
        <v>F.P.V. RESTITUZIONE DI ENTRATE E PROVENTI DIVERSI ONERI STRAORDINARI</v>
      </c>
    </row>
    <row r="384" spans="1:10" hidden="1">
      <c r="A384" s="122" t="s">
        <v>1163</v>
      </c>
      <c r="B384" s="122" t="s">
        <v>1420</v>
      </c>
      <c r="C384" s="122">
        <v>35410</v>
      </c>
      <c r="D384" s="122">
        <v>0</v>
      </c>
      <c r="E384" s="122" t="str">
        <f t="shared" si="5"/>
        <v>35410/0</v>
      </c>
      <c r="F384" s="122" t="s">
        <v>274</v>
      </c>
      <c r="G384" s="122">
        <v>200</v>
      </c>
      <c r="H384" s="122" t="s">
        <v>1241</v>
      </c>
      <c r="I384" s="122">
        <v>0</v>
      </c>
      <c r="J384" t="str">
        <f>VLOOKUP(E384,SPESA!$J$5:$K$1293,2,0)</f>
        <v>DEBITI EX LIQUIDAZIONE CIMEP</v>
      </c>
    </row>
    <row r="385" spans="1:10" hidden="1">
      <c r="A385" s="122" t="s">
        <v>1163</v>
      </c>
      <c r="B385" s="122" t="s">
        <v>1391</v>
      </c>
      <c r="C385" s="122">
        <v>35410</v>
      </c>
      <c r="D385" s="122">
        <v>71</v>
      </c>
      <c r="E385" s="122" t="str">
        <f t="shared" si="5"/>
        <v>35410/71</v>
      </c>
      <c r="F385" s="122" t="s">
        <v>275</v>
      </c>
      <c r="G385" s="122">
        <v>200</v>
      </c>
      <c r="H385" s="122" t="s">
        <v>1241</v>
      </c>
      <c r="I385" s="122">
        <v>0</v>
      </c>
      <c r="J385" t="str">
        <f>VLOOKUP(E385,SPESA!$J$5:$K$1293,2,0)</f>
        <v>F.P.V. DEBITI EX LIQUIDAZIONE CIMEP</v>
      </c>
    </row>
    <row r="386" spans="1:10" hidden="1">
      <c r="A386" s="122" t="s">
        <v>1163</v>
      </c>
      <c r="B386" s="122" t="s">
        <v>1415</v>
      </c>
      <c r="C386" s="122">
        <v>35460</v>
      </c>
      <c r="D386" s="122">
        <v>0</v>
      </c>
      <c r="E386" s="122" t="str">
        <f t="shared" si="5"/>
        <v>35460/0</v>
      </c>
      <c r="F386" s="122" t="s">
        <v>276</v>
      </c>
      <c r="G386" s="122">
        <v>761</v>
      </c>
      <c r="H386" s="122" t="s">
        <v>1422</v>
      </c>
      <c r="I386" s="122">
        <v>0</v>
      </c>
      <c r="J386" t="str">
        <f>VLOOKUP(E386,SPESA!$J$5:$K$1293,2,0)</f>
        <v>TRASFERIMENTO COMUNE VANZAGO CONTRIBUTO REGIONE E PROVINCIA PROGETTI DI SICUREZZA DEL TERRITORIO</v>
      </c>
    </row>
    <row r="387" spans="1:10" hidden="1">
      <c r="A387" s="122" t="s">
        <v>1163</v>
      </c>
      <c r="B387" s="122" t="s">
        <v>1392</v>
      </c>
      <c r="C387" s="122">
        <v>35460</v>
      </c>
      <c r="D387" s="122">
        <v>71</v>
      </c>
      <c r="E387" s="122" t="str">
        <f t="shared" si="5"/>
        <v>35460/71</v>
      </c>
      <c r="F387" s="122" t="s">
        <v>1423</v>
      </c>
      <c r="G387" s="122">
        <v>761</v>
      </c>
      <c r="H387" s="122" t="s">
        <v>1422</v>
      </c>
      <c r="I387" s="122">
        <v>0</v>
      </c>
      <c r="J387" t="e">
        <f>VLOOKUP(E387,SPESA!$J$5:$K$1293,2,0)</f>
        <v>#N/A</v>
      </c>
    </row>
    <row r="388" spans="1:10" hidden="1">
      <c r="A388" s="122" t="s">
        <v>1163</v>
      </c>
      <c r="B388" s="122" t="s">
        <v>1424</v>
      </c>
      <c r="C388" s="122">
        <v>35500</v>
      </c>
      <c r="D388" s="122">
        <v>0</v>
      </c>
      <c r="E388" s="122" t="str">
        <f t="shared" ref="E388:E451" si="6">CONCATENATE(C388,"/",D388)</f>
        <v>35500/0</v>
      </c>
      <c r="F388" s="122" t="s">
        <v>277</v>
      </c>
      <c r="G388" s="122">
        <v>771</v>
      </c>
      <c r="H388" s="122" t="s">
        <v>1943</v>
      </c>
      <c r="I388" s="122">
        <v>0</v>
      </c>
      <c r="J388" t="str">
        <f>VLOOKUP(E388,SPESA!$J$5:$K$1293,2,0)</f>
        <v>FONDO SVALUTAZIONE CREDITI</v>
      </c>
    </row>
    <row r="389" spans="1:10" hidden="1">
      <c r="A389" s="122" t="s">
        <v>1163</v>
      </c>
      <c r="B389" s="122" t="s">
        <v>1425</v>
      </c>
      <c r="C389" s="122">
        <v>35800</v>
      </c>
      <c r="D389" s="122">
        <v>0</v>
      </c>
      <c r="E389" s="122" t="str">
        <f t="shared" si="6"/>
        <v>35800/0</v>
      </c>
      <c r="F389" s="122" t="s">
        <v>278</v>
      </c>
      <c r="G389" s="122">
        <v>771</v>
      </c>
      <c r="H389" s="122" t="s">
        <v>1943</v>
      </c>
      <c r="I389" s="122">
        <v>0</v>
      </c>
      <c r="J389" t="str">
        <f>VLOOKUP(E389,SPESA!$J$5:$K$1293,2,0)</f>
        <v>FONDO DI RISERVA</v>
      </c>
    </row>
    <row r="390" spans="1:10" hidden="1">
      <c r="A390" s="122" t="s">
        <v>1163</v>
      </c>
      <c r="B390" s="122" t="s">
        <v>1425</v>
      </c>
      <c r="C390" s="122">
        <v>35850</v>
      </c>
      <c r="D390" s="122">
        <v>0</v>
      </c>
      <c r="E390" s="122" t="str">
        <f t="shared" si="6"/>
        <v>35850/0</v>
      </c>
      <c r="F390" s="122" t="s">
        <v>1426</v>
      </c>
      <c r="G390" s="122">
        <v>760</v>
      </c>
      <c r="H390" s="122" t="s">
        <v>1942</v>
      </c>
      <c r="I390" s="122">
        <v>0</v>
      </c>
      <c r="J390" t="e">
        <f>VLOOKUP(E390,SPESA!$J$5:$K$1293,2,0)</f>
        <v>#N/A</v>
      </c>
    </row>
    <row r="391" spans="1:10" hidden="1">
      <c r="A391" s="122" t="s">
        <v>1163</v>
      </c>
      <c r="B391" s="122" t="s">
        <v>1427</v>
      </c>
      <c r="C391" s="122">
        <v>35900</v>
      </c>
      <c r="D391" s="122">
        <v>0</v>
      </c>
      <c r="E391" s="122" t="str">
        <f t="shared" si="6"/>
        <v>35900/0</v>
      </c>
      <c r="F391" s="122" t="s">
        <v>279</v>
      </c>
      <c r="G391" s="122">
        <v>760</v>
      </c>
      <c r="H391" s="122" t="s">
        <v>1942</v>
      </c>
      <c r="I391" s="122">
        <v>0</v>
      </c>
      <c r="J391" t="str">
        <f>VLOOKUP(E391,SPESA!$J$5:$K$1293,2,0)</f>
        <v>FONDO DI RISERVA SPESE IMPREVISTE</v>
      </c>
    </row>
    <row r="392" spans="1:10" hidden="1">
      <c r="A392" s="122" t="s">
        <v>1163</v>
      </c>
      <c r="B392" s="122" t="s">
        <v>1428</v>
      </c>
      <c r="C392" s="122">
        <v>44001</v>
      </c>
      <c r="D392" s="122">
        <v>0</v>
      </c>
      <c r="E392" s="122" t="str">
        <f t="shared" si="6"/>
        <v>44001/0</v>
      </c>
      <c r="F392" s="122" t="s">
        <v>204</v>
      </c>
      <c r="G392" s="122">
        <v>767</v>
      </c>
      <c r="H392" s="122" t="s">
        <v>1939</v>
      </c>
      <c r="I392" s="123">
        <v>112551.4</v>
      </c>
      <c r="J392" t="str">
        <f>VLOOKUP(E392,SPESA!$J$5:$K$1293,2,0)</f>
        <v>STIPENDI ED ASSEGNI FISSI AL PERSONALE</v>
      </c>
    </row>
    <row r="393" spans="1:10" hidden="1">
      <c r="A393" s="122" t="s">
        <v>1163</v>
      </c>
      <c r="B393" s="122" t="s">
        <v>1431</v>
      </c>
      <c r="C393" s="122">
        <v>44001</v>
      </c>
      <c r="D393" s="122">
        <v>71</v>
      </c>
      <c r="E393" s="122" t="str">
        <f t="shared" si="6"/>
        <v>44001/71</v>
      </c>
      <c r="F393" s="122" t="s">
        <v>205</v>
      </c>
      <c r="G393" s="122">
        <v>762</v>
      </c>
      <c r="H393" s="122" t="s">
        <v>1941</v>
      </c>
      <c r="I393" s="122">
        <v>0</v>
      </c>
      <c r="J393" t="str">
        <f>VLOOKUP(E393,SPESA!$J$5:$K$1293,2,0)</f>
        <v>F.P.V. STIPENDI ED ASSEGNI FISSI AL PERSONALE</v>
      </c>
    </row>
    <row r="394" spans="1:10" hidden="1">
      <c r="A394" s="122" t="s">
        <v>1163</v>
      </c>
      <c r="B394" s="122" t="s">
        <v>1430</v>
      </c>
      <c r="C394" s="122">
        <v>44002</v>
      </c>
      <c r="D394" s="122">
        <v>0</v>
      </c>
      <c r="E394" s="122" t="str">
        <f t="shared" si="6"/>
        <v>44002/0</v>
      </c>
      <c r="F394" s="122" t="s">
        <v>280</v>
      </c>
      <c r="G394" s="122">
        <v>767</v>
      </c>
      <c r="H394" s="122" t="s">
        <v>1939</v>
      </c>
      <c r="I394" s="123">
        <v>13174.16</v>
      </c>
      <c r="J394" t="str">
        <f>VLOOKUP(E394,SPESA!$J$5:$K$1293,2,0)</f>
        <v>RETRIBUZIONE POSIZIONE E RISULTATO P.O. POLIZIA LOCALE</v>
      </c>
    </row>
    <row r="395" spans="1:10" hidden="1">
      <c r="A395" s="122" t="s">
        <v>1163</v>
      </c>
      <c r="B395" s="122" t="s">
        <v>1431</v>
      </c>
      <c r="C395" s="122">
        <v>44002</v>
      </c>
      <c r="D395" s="122">
        <v>71</v>
      </c>
      <c r="E395" s="122" t="str">
        <f t="shared" si="6"/>
        <v>44002/71</v>
      </c>
      <c r="F395" s="122" t="s">
        <v>1124</v>
      </c>
      <c r="G395" s="122">
        <v>762</v>
      </c>
      <c r="H395" s="122" t="s">
        <v>1941</v>
      </c>
      <c r="I395" s="122">
        <v>0</v>
      </c>
      <c r="J395" t="str">
        <f>VLOOKUP(E395,SPESA!$J$5:$K$1293,2,0)</f>
        <v>F.P.V. RETRIBUZIONE POSIZIONE E RISULTATO P.O. POLIZIA LOCALE</v>
      </c>
    </row>
    <row r="396" spans="1:10" hidden="1">
      <c r="A396" s="122" t="s">
        <v>1163</v>
      </c>
      <c r="B396" s="122" t="s">
        <v>1430</v>
      </c>
      <c r="C396" s="122">
        <v>44003</v>
      </c>
      <c r="D396" s="122">
        <v>0</v>
      </c>
      <c r="E396" s="122" t="str">
        <f t="shared" si="6"/>
        <v>44003/0</v>
      </c>
      <c r="F396" s="122" t="s">
        <v>1957</v>
      </c>
      <c r="G396" s="122">
        <v>767</v>
      </c>
      <c r="H396" s="122" t="s">
        <v>1939</v>
      </c>
      <c r="I396" s="123">
        <v>2000</v>
      </c>
      <c r="J396" t="str">
        <f>VLOOKUP(E396,SPESA!$J$5:$K$1293,2,0)</f>
        <v xml:space="preserve">INDENNITA' DI MISSIONE E RIMBORSO DIPENDENTI COMUNALUI </v>
      </c>
    </row>
    <row r="397" spans="1:10" hidden="1">
      <c r="A397" s="122" t="s">
        <v>1163</v>
      </c>
      <c r="B397" s="122" t="s">
        <v>1431</v>
      </c>
      <c r="C397" s="122">
        <v>44003</v>
      </c>
      <c r="D397" s="122">
        <v>71</v>
      </c>
      <c r="E397" s="122" t="str">
        <f t="shared" si="6"/>
        <v>44003/71</v>
      </c>
      <c r="F397" s="122" t="s">
        <v>1958</v>
      </c>
      <c r="G397" s="122">
        <v>762</v>
      </c>
      <c r="H397" s="122" t="s">
        <v>1941</v>
      </c>
      <c r="I397" s="122">
        <v>0</v>
      </c>
      <c r="J397" t="e">
        <f>VLOOKUP(E397,SPESA!$J$5:$K$1293,2,0)</f>
        <v>#N/A</v>
      </c>
    </row>
    <row r="398" spans="1:10" hidden="1">
      <c r="A398" s="122" t="s">
        <v>1163</v>
      </c>
      <c r="B398" s="122" t="s">
        <v>1432</v>
      </c>
      <c r="C398" s="122">
        <v>44005</v>
      </c>
      <c r="D398" s="122">
        <v>0</v>
      </c>
      <c r="E398" s="122" t="str">
        <f t="shared" si="6"/>
        <v>44005/0</v>
      </c>
      <c r="F398" s="122" t="s">
        <v>281</v>
      </c>
      <c r="G398" s="122">
        <v>767</v>
      </c>
      <c r="H398" s="122" t="s">
        <v>1939</v>
      </c>
      <c r="I398" s="123">
        <v>37232.18</v>
      </c>
      <c r="J398" t="str">
        <f>VLOOKUP(E398,SPESA!$J$5:$K$1293,2,0)</f>
        <v>ONERI PREVIDENZIALI ASSICURATIVI OBBLIGATORI A CARICO DEL COMUNE</v>
      </c>
    </row>
    <row r="399" spans="1:10" hidden="1">
      <c r="A399" s="122" t="s">
        <v>1163</v>
      </c>
      <c r="B399" s="122" t="s">
        <v>1431</v>
      </c>
      <c r="C399" s="122">
        <v>44005</v>
      </c>
      <c r="D399" s="122">
        <v>71</v>
      </c>
      <c r="E399" s="122" t="str">
        <f t="shared" si="6"/>
        <v>44005/71</v>
      </c>
      <c r="F399" s="122" t="s">
        <v>282</v>
      </c>
      <c r="G399" s="122">
        <v>762</v>
      </c>
      <c r="H399" s="122" t="s">
        <v>1941</v>
      </c>
      <c r="I399" s="122">
        <v>0</v>
      </c>
      <c r="J399" t="str">
        <f>VLOOKUP(E399,SPESA!$J$5:$K$1293,2,0)</f>
        <v>F.P.V. ONERI PREVIDENZIALI ASSICURATIVI OBBLIGATORI A CARICO DEL COMUNE</v>
      </c>
    </row>
    <row r="400" spans="1:10" hidden="1">
      <c r="A400" s="122" t="s">
        <v>1163</v>
      </c>
      <c r="B400" s="122" t="s">
        <v>1433</v>
      </c>
      <c r="C400" s="122">
        <v>44006</v>
      </c>
      <c r="D400" s="122">
        <v>0</v>
      </c>
      <c r="E400" s="122" t="str">
        <f t="shared" si="6"/>
        <v>44006/0</v>
      </c>
      <c r="F400" s="122" t="s">
        <v>283</v>
      </c>
      <c r="G400" s="122">
        <v>762</v>
      </c>
      <c r="H400" s="122" t="s">
        <v>1941</v>
      </c>
      <c r="I400" s="122">
        <v>0</v>
      </c>
      <c r="J400" t="str">
        <f>VLOOKUP(E400,SPESA!$J$5:$K$1293,2,0)</f>
        <v>CORRESPONSIONE ASSEGNI FAMIGLIARI POLIZIA LOCALE</v>
      </c>
    </row>
    <row r="401" spans="1:10" hidden="1">
      <c r="A401" s="122" t="s">
        <v>1163</v>
      </c>
      <c r="B401" s="122" t="s">
        <v>1431</v>
      </c>
      <c r="C401" s="122">
        <v>44006</v>
      </c>
      <c r="D401" s="122">
        <v>71</v>
      </c>
      <c r="E401" s="122" t="str">
        <f t="shared" si="6"/>
        <v>44006/71</v>
      </c>
      <c r="F401" s="122" t="s">
        <v>1434</v>
      </c>
      <c r="G401" s="122">
        <v>762</v>
      </c>
      <c r="H401" s="122" t="s">
        <v>1941</v>
      </c>
      <c r="I401" s="122">
        <v>0</v>
      </c>
      <c r="J401" t="e">
        <f>VLOOKUP(E401,SPESA!$J$5:$K$1293,2,0)</f>
        <v>#N/A</v>
      </c>
    </row>
    <row r="402" spans="1:10">
      <c r="A402" s="126" t="s">
        <v>1163</v>
      </c>
      <c r="B402" s="126" t="s">
        <v>1432</v>
      </c>
      <c r="C402" s="126">
        <v>44007</v>
      </c>
      <c r="D402" s="126">
        <v>0</v>
      </c>
      <c r="E402" s="126" t="str">
        <f t="shared" si="6"/>
        <v>44007/0</v>
      </c>
      <c r="F402" s="126" t="s">
        <v>1959</v>
      </c>
      <c r="G402" s="126">
        <v>767</v>
      </c>
      <c r="H402" s="126" t="s">
        <v>1939</v>
      </c>
      <c r="I402" s="126">
        <v>650</v>
      </c>
      <c r="J402" t="str">
        <f>VLOOKUP(E402,SPESA!$J$5:$K$1293,2,0)</f>
        <v xml:space="preserve">TRATTAMENTO ECONOMICO EDUCAZIONE STRADALE </v>
      </c>
    </row>
    <row r="403" spans="1:10" hidden="1">
      <c r="A403" s="122" t="s">
        <v>1163</v>
      </c>
      <c r="B403" s="122" t="s">
        <v>1431</v>
      </c>
      <c r="C403" s="122">
        <v>44007</v>
      </c>
      <c r="D403" s="122">
        <v>71</v>
      </c>
      <c r="E403" s="122" t="str">
        <f t="shared" si="6"/>
        <v>44007/71</v>
      </c>
      <c r="F403" s="122" t="s">
        <v>1960</v>
      </c>
      <c r="G403" s="122">
        <v>762</v>
      </c>
      <c r="H403" s="122" t="s">
        <v>1941</v>
      </c>
      <c r="I403" s="122">
        <v>0</v>
      </c>
      <c r="J403" t="e">
        <f>VLOOKUP(E403,SPESA!$J$5:$K$1293,2,0)</f>
        <v>#N/A</v>
      </c>
    </row>
    <row r="404" spans="1:10" hidden="1">
      <c r="A404" s="122" t="s">
        <v>1163</v>
      </c>
      <c r="B404" s="122" t="s">
        <v>1435</v>
      </c>
      <c r="C404" s="122">
        <v>44200</v>
      </c>
      <c r="D404" s="122">
        <v>1</v>
      </c>
      <c r="E404" s="122" t="str">
        <f t="shared" si="6"/>
        <v>44200/1</v>
      </c>
      <c r="F404" s="122" t="s">
        <v>181</v>
      </c>
      <c r="G404" s="122">
        <v>767</v>
      </c>
      <c r="H404" s="122" t="s">
        <v>1939</v>
      </c>
      <c r="I404" s="122">
        <v>0</v>
      </c>
      <c r="J404" t="str">
        <f>VLOOKUP(E404,SPESA!$J$5:$K$1293,2,0)</f>
        <v>ACQUISTO DI CANCELLERIA PER GESTIONE UFFICIO</v>
      </c>
    </row>
    <row r="405" spans="1:10" hidden="1">
      <c r="A405" s="122" t="s">
        <v>1163</v>
      </c>
      <c r="B405" s="122" t="s">
        <v>1436</v>
      </c>
      <c r="C405" s="122">
        <v>44200</v>
      </c>
      <c r="D405" s="122">
        <v>2</v>
      </c>
      <c r="E405" s="122" t="str">
        <f t="shared" si="6"/>
        <v>44200/2</v>
      </c>
      <c r="F405" s="122" t="s">
        <v>284</v>
      </c>
      <c r="G405" s="122">
        <v>761</v>
      </c>
      <c r="H405" s="122" t="s">
        <v>1422</v>
      </c>
      <c r="I405" s="123">
        <v>1900</v>
      </c>
      <c r="J405" t="str">
        <f>VLOOKUP(E405,SPESA!$J$5:$K$1293,2,0)</f>
        <v>ACQUISTO DI CARBURANTE PER AUTOMEZZI UFFICIO</v>
      </c>
    </row>
    <row r="406" spans="1:10" hidden="1">
      <c r="A406" s="122" t="s">
        <v>1163</v>
      </c>
      <c r="B406" s="122" t="s">
        <v>1437</v>
      </c>
      <c r="C406" s="122">
        <v>44200</v>
      </c>
      <c r="D406" s="122">
        <v>3</v>
      </c>
      <c r="E406" s="122" t="str">
        <f t="shared" si="6"/>
        <v>44200/3</v>
      </c>
      <c r="F406" s="122" t="s">
        <v>54</v>
      </c>
      <c r="G406" s="122">
        <v>761</v>
      </c>
      <c r="H406" s="122" t="s">
        <v>1422</v>
      </c>
      <c r="I406" s="123">
        <v>5361.4</v>
      </c>
      <c r="J406" t="str">
        <f>VLOOKUP(E406,SPESA!$J$5:$K$1293,2,0)</f>
        <v>ACQUISTO VESTIARIO PER DIPENDENTI UFFICIO</v>
      </c>
    </row>
    <row r="407" spans="1:10" hidden="1">
      <c r="A407" s="122" t="s">
        <v>1163</v>
      </c>
      <c r="B407" s="122" t="s">
        <v>1435</v>
      </c>
      <c r="C407" s="122">
        <v>44200</v>
      </c>
      <c r="D407" s="122">
        <v>10</v>
      </c>
      <c r="E407" s="122" t="str">
        <f t="shared" si="6"/>
        <v>44200/10</v>
      </c>
      <c r="F407" s="122" t="s">
        <v>184</v>
      </c>
      <c r="G407" s="122">
        <v>761</v>
      </c>
      <c r="H407" s="122" t="s">
        <v>1422</v>
      </c>
      <c r="I407" s="123">
        <v>3697.75</v>
      </c>
      <c r="J407" t="str">
        <f>VLOOKUP(E407,SPESA!$J$5:$K$1293,2,0)</f>
        <v>ACQUISTO DI ALTRI BENI PER GESTIONE UFFICIO</v>
      </c>
    </row>
    <row r="408" spans="1:10" hidden="1">
      <c r="A408" s="122" t="s">
        <v>1163</v>
      </c>
      <c r="B408" s="122" t="s">
        <v>1431</v>
      </c>
      <c r="C408" s="122">
        <v>44200</v>
      </c>
      <c r="D408" s="122">
        <v>51</v>
      </c>
      <c r="E408" s="122" t="str">
        <f t="shared" si="6"/>
        <v>44200/51</v>
      </c>
      <c r="F408" s="122" t="s">
        <v>185</v>
      </c>
      <c r="G408" s="122">
        <v>762</v>
      </c>
      <c r="H408" s="122" t="s">
        <v>1941</v>
      </c>
      <c r="I408" s="122">
        <v>0</v>
      </c>
      <c r="J408" t="str">
        <f>VLOOKUP(E408,SPESA!$J$5:$K$1293,2,0)</f>
        <v>F.P.V. ACQUISTO DI CANCELLERIA PER GESTIONE UFFICIO</v>
      </c>
    </row>
    <row r="409" spans="1:10" hidden="1">
      <c r="A409" s="122" t="s">
        <v>1163</v>
      </c>
      <c r="B409" s="122" t="s">
        <v>1429</v>
      </c>
      <c r="C409" s="122">
        <v>44200</v>
      </c>
      <c r="D409" s="122">
        <v>52</v>
      </c>
      <c r="E409" s="122" t="str">
        <f t="shared" si="6"/>
        <v>44200/52</v>
      </c>
      <c r="F409" s="122" t="s">
        <v>285</v>
      </c>
      <c r="G409" s="122">
        <v>761</v>
      </c>
      <c r="H409" s="122" t="s">
        <v>1422</v>
      </c>
      <c r="I409" s="122">
        <v>0</v>
      </c>
      <c r="J409" t="str">
        <f>VLOOKUP(E409,SPESA!$J$5:$K$1293,2,0)</f>
        <v>F.P.V. ACQUISTO DI CARBURANTE PER AUTOMEZZI UFFICIO</v>
      </c>
    </row>
    <row r="410" spans="1:10" hidden="1">
      <c r="A410" s="122" t="s">
        <v>1163</v>
      </c>
      <c r="B410" s="122" t="s">
        <v>1429</v>
      </c>
      <c r="C410" s="122">
        <v>44200</v>
      </c>
      <c r="D410" s="122">
        <v>53</v>
      </c>
      <c r="E410" s="122" t="str">
        <f t="shared" si="6"/>
        <v>44200/53</v>
      </c>
      <c r="F410" s="122" t="s">
        <v>286</v>
      </c>
      <c r="G410" s="122">
        <v>761</v>
      </c>
      <c r="H410" s="122" t="s">
        <v>1422</v>
      </c>
      <c r="I410" s="122">
        <v>0</v>
      </c>
      <c r="J410" t="str">
        <f>VLOOKUP(E410,SPESA!$J$5:$K$1293,2,0)</f>
        <v>F.P.V. ACQUISTO VESTIARIO PER DIPENDENTI UFFICIO</v>
      </c>
    </row>
    <row r="411" spans="1:10" hidden="1">
      <c r="A411" s="122" t="s">
        <v>1163</v>
      </c>
      <c r="B411" s="122" t="s">
        <v>1429</v>
      </c>
      <c r="C411" s="122">
        <v>44200</v>
      </c>
      <c r="D411" s="122">
        <v>60</v>
      </c>
      <c r="E411" s="122" t="str">
        <f t="shared" si="6"/>
        <v>44200/60</v>
      </c>
      <c r="F411" s="122" t="s">
        <v>219</v>
      </c>
      <c r="G411" s="122">
        <v>761</v>
      </c>
      <c r="H411" s="122" t="s">
        <v>1422</v>
      </c>
      <c r="I411" s="122">
        <v>0</v>
      </c>
      <c r="J411" t="str">
        <f>VLOOKUP(E411,SPESA!$J$5:$K$1293,2,0)</f>
        <v>F.P.V. ACQUISTO DI ALTRI BENI PER GESTIONE UFFICIO</v>
      </c>
    </row>
    <row r="412" spans="1:10">
      <c r="A412" s="126" t="s">
        <v>1163</v>
      </c>
      <c r="B412" s="126" t="s">
        <v>1458</v>
      </c>
      <c r="C412" s="126">
        <v>44501</v>
      </c>
      <c r="D412" s="126">
        <v>0</v>
      </c>
      <c r="E412" s="126" t="str">
        <f t="shared" si="6"/>
        <v>44501/0</v>
      </c>
      <c r="F412" s="126" t="s">
        <v>1961</v>
      </c>
      <c r="G412" s="126">
        <v>767</v>
      </c>
      <c r="H412" s="126" t="s">
        <v>1939</v>
      </c>
      <c r="I412" s="126">
        <v>170</v>
      </c>
      <c r="J412" t="str">
        <f>VLOOKUP(E412,SPESA!$J$5:$K$1293,2,0)</f>
        <v>IRAP PER INDENNTA' P.L.</v>
      </c>
    </row>
    <row r="413" spans="1:10" hidden="1">
      <c r="A413" s="122" t="s">
        <v>1163</v>
      </c>
      <c r="B413" s="122" t="s">
        <v>1431</v>
      </c>
      <c r="C413" s="122">
        <v>44501</v>
      </c>
      <c r="D413" s="122">
        <v>71</v>
      </c>
      <c r="E413" s="122" t="str">
        <f t="shared" si="6"/>
        <v>44501/71</v>
      </c>
      <c r="F413" s="122" t="s">
        <v>1962</v>
      </c>
      <c r="G413" s="122">
        <v>762</v>
      </c>
      <c r="H413" s="122" t="s">
        <v>1941</v>
      </c>
      <c r="I413" s="122">
        <v>0</v>
      </c>
      <c r="J413" t="e">
        <f>VLOOKUP(E413,SPESA!$J$5:$K$1293,2,0)</f>
        <v>#N/A</v>
      </c>
    </row>
    <row r="414" spans="1:10" hidden="1">
      <c r="A414" s="122" t="s">
        <v>1163</v>
      </c>
      <c r="B414" s="122" t="s">
        <v>1438</v>
      </c>
      <c r="C414" s="122">
        <v>46100</v>
      </c>
      <c r="D414" s="122">
        <v>15</v>
      </c>
      <c r="E414" s="122" t="str">
        <f t="shared" si="6"/>
        <v>46100/15</v>
      </c>
      <c r="F414" s="122" t="s">
        <v>287</v>
      </c>
      <c r="G414" s="122">
        <v>767</v>
      </c>
      <c r="H414" s="122" t="s">
        <v>1939</v>
      </c>
      <c r="I414" s="122">
        <v>16.97</v>
      </c>
      <c r="J414" t="str">
        <f>VLOOKUP(E414,SPESA!$J$5:$K$1293,2,0)</f>
        <v>MISSIONI DIPENDENTI COMUNALI - UFFICIO POLIZIA LOCALE</v>
      </c>
    </row>
    <row r="415" spans="1:10" hidden="1">
      <c r="A415" s="122" t="s">
        <v>1163</v>
      </c>
      <c r="B415" s="122" t="s">
        <v>1431</v>
      </c>
      <c r="C415" s="122">
        <v>46100</v>
      </c>
      <c r="D415" s="122">
        <v>65</v>
      </c>
      <c r="E415" s="122" t="str">
        <f t="shared" si="6"/>
        <v>46100/65</v>
      </c>
      <c r="F415" s="122" t="s">
        <v>288</v>
      </c>
      <c r="G415" s="122">
        <v>762</v>
      </c>
      <c r="H415" s="122" t="s">
        <v>1941</v>
      </c>
      <c r="I415" s="122">
        <v>0</v>
      </c>
      <c r="J415" t="str">
        <f>VLOOKUP(E415,SPESA!$J$5:$K$1293,2,0)</f>
        <v>F.P.V. MISSIONI DIPENDENTI COMUNALI - UFFICIO POLIZIA LOCALE</v>
      </c>
    </row>
    <row r="416" spans="1:10" hidden="1">
      <c r="A416" s="122" t="s">
        <v>1163</v>
      </c>
      <c r="B416" s="122" t="s">
        <v>1439</v>
      </c>
      <c r="C416" s="122">
        <v>46200</v>
      </c>
      <c r="D416" s="122">
        <v>2</v>
      </c>
      <c r="E416" s="122" t="str">
        <f t="shared" si="6"/>
        <v>46200/2</v>
      </c>
      <c r="F416" s="122" t="s">
        <v>32</v>
      </c>
      <c r="G416" s="122">
        <v>768</v>
      </c>
      <c r="H416" s="122" t="s">
        <v>1945</v>
      </c>
      <c r="I416" s="123">
        <v>3135</v>
      </c>
      <c r="J416" t="str">
        <f>VLOOKUP(E416,SPESA!$J$5:$K$1293,2,0)</f>
        <v>SPESE TELEFONICHE - UTENZE</v>
      </c>
    </row>
    <row r="417" spans="1:10" hidden="1">
      <c r="A417" s="122" t="s">
        <v>1163</v>
      </c>
      <c r="B417" s="122" t="s">
        <v>1440</v>
      </c>
      <c r="C417" s="122">
        <v>46200</v>
      </c>
      <c r="D417" s="122">
        <v>3</v>
      </c>
      <c r="E417" s="122" t="str">
        <f t="shared" si="6"/>
        <v>46200/3</v>
      </c>
      <c r="F417" s="122" t="s">
        <v>79</v>
      </c>
      <c r="G417" s="122">
        <v>768</v>
      </c>
      <c r="H417" s="122" t="s">
        <v>1945</v>
      </c>
      <c r="I417" s="123">
        <v>1235</v>
      </c>
      <c r="J417" t="str">
        <f>VLOOKUP(E417,SPESA!$J$5:$K$1293,2,0)</f>
        <v>SPESE ENERGIA ELETTRICA - UTENZE</v>
      </c>
    </row>
    <row r="418" spans="1:10" hidden="1">
      <c r="A418" s="122" t="s">
        <v>1163</v>
      </c>
      <c r="B418" s="122" t="s">
        <v>1441</v>
      </c>
      <c r="C418" s="122">
        <v>46200</v>
      </c>
      <c r="D418" s="122">
        <v>4</v>
      </c>
      <c r="E418" s="122" t="str">
        <f t="shared" si="6"/>
        <v>46200/4</v>
      </c>
      <c r="F418" s="122" t="s">
        <v>80</v>
      </c>
      <c r="G418" s="122">
        <v>202</v>
      </c>
      <c r="H418" s="122" t="s">
        <v>1191</v>
      </c>
      <c r="I418" s="123">
        <v>1520</v>
      </c>
      <c r="J418" t="str">
        <f>VLOOKUP(E418,SPESA!$J$5:$K$1293,2,0)</f>
        <v>SPESE RISCALDAMENTO - UTENZE</v>
      </c>
    </row>
    <row r="419" spans="1:10" hidden="1">
      <c r="A419" s="122" t="s">
        <v>1163</v>
      </c>
      <c r="B419" s="122" t="s">
        <v>1442</v>
      </c>
      <c r="C419" s="122">
        <v>46200</v>
      </c>
      <c r="D419" s="122">
        <v>6</v>
      </c>
      <c r="E419" s="122" t="str">
        <f t="shared" si="6"/>
        <v>46200/6</v>
      </c>
      <c r="F419" s="122" t="s">
        <v>221</v>
      </c>
      <c r="G419" s="122">
        <v>202</v>
      </c>
      <c r="H419" s="122" t="s">
        <v>1191</v>
      </c>
      <c r="I419" s="123">
        <v>3691</v>
      </c>
      <c r="J419" t="str">
        <f>VLOOKUP(E419,SPESA!$J$5:$K$1293,2,0)</f>
        <v>SPESE PULIZIA LOCALI</v>
      </c>
    </row>
    <row r="420" spans="1:10" hidden="1">
      <c r="A420" s="122" t="s">
        <v>1163</v>
      </c>
      <c r="B420" s="122" t="s">
        <v>1443</v>
      </c>
      <c r="C420" s="122">
        <v>46200</v>
      </c>
      <c r="D420" s="122">
        <v>7</v>
      </c>
      <c r="E420" s="122" t="str">
        <f t="shared" si="6"/>
        <v>46200/7</v>
      </c>
      <c r="F420" s="122" t="s">
        <v>289</v>
      </c>
      <c r="G420" s="122">
        <v>768</v>
      </c>
      <c r="H420" s="122" t="s">
        <v>1945</v>
      </c>
      <c r="I420" s="123">
        <v>1149</v>
      </c>
      <c r="J420" t="str">
        <f>VLOOKUP(E420,SPESA!$J$5:$K$1293,2,0)</f>
        <v>SPESE DI ASSICURAZIONE</v>
      </c>
    </row>
    <row r="421" spans="1:10" hidden="1">
      <c r="A421" s="122" t="s">
        <v>1163</v>
      </c>
      <c r="B421" s="122" t="s">
        <v>1444</v>
      </c>
      <c r="C421" s="122">
        <v>46200</v>
      </c>
      <c r="D421" s="122">
        <v>8</v>
      </c>
      <c r="E421" s="122" t="str">
        <f t="shared" si="6"/>
        <v>46200/8</v>
      </c>
      <c r="F421" s="122" t="s">
        <v>290</v>
      </c>
      <c r="G421" s="122">
        <v>762</v>
      </c>
      <c r="H421" s="122" t="s">
        <v>1941</v>
      </c>
      <c r="I421" s="122">
        <v>0</v>
      </c>
      <c r="J421" t="str">
        <f>VLOOKUP(E421,SPESA!$J$5:$K$1293,2,0)</f>
        <v>SPESE PER MANUTENZIONE MACCHINE ED ATTREZZATURE UFFICIO</v>
      </c>
    </row>
    <row r="422" spans="1:10" hidden="1">
      <c r="A422" s="122" t="s">
        <v>1163</v>
      </c>
      <c r="B422" s="122" t="s">
        <v>1445</v>
      </c>
      <c r="C422" s="122">
        <v>46200</v>
      </c>
      <c r="D422" s="122">
        <v>9</v>
      </c>
      <c r="E422" s="122" t="str">
        <f t="shared" si="6"/>
        <v>46200/9</v>
      </c>
      <c r="F422" s="122" t="s">
        <v>291</v>
      </c>
      <c r="G422" s="122">
        <v>761</v>
      </c>
      <c r="H422" s="122" t="s">
        <v>1422</v>
      </c>
      <c r="I422" s="123">
        <v>7294.64</v>
      </c>
      <c r="J422" t="str">
        <f>VLOOKUP(E422,SPESA!$J$5:$K$1293,2,0)</f>
        <v>SPESE DI ASSITENZA PER PROGRAMMI INFORMATICI IN USO PRESSO L'UFFICIO</v>
      </c>
    </row>
    <row r="423" spans="1:10" hidden="1">
      <c r="A423" s="122" t="s">
        <v>1163</v>
      </c>
      <c r="B423" s="122" t="s">
        <v>1446</v>
      </c>
      <c r="C423" s="122">
        <v>46200</v>
      </c>
      <c r="D423" s="122">
        <v>10</v>
      </c>
      <c r="E423" s="122" t="str">
        <f t="shared" si="6"/>
        <v>46200/10</v>
      </c>
      <c r="F423" s="122" t="s">
        <v>122</v>
      </c>
      <c r="G423" s="122">
        <v>761</v>
      </c>
      <c r="H423" s="122" t="s">
        <v>1422</v>
      </c>
      <c r="I423" s="123">
        <v>2100.7600000000002</v>
      </c>
      <c r="J423" t="str">
        <f>VLOOKUP(E423,SPESA!$J$5:$K$1293,2,0)</f>
        <v>SPESE DIVERSE - PRESTAZIONE DI SERVIZI</v>
      </c>
    </row>
    <row r="424" spans="1:10" hidden="1">
      <c r="A424" s="122" t="s">
        <v>1163</v>
      </c>
      <c r="B424" s="122" t="s">
        <v>1446</v>
      </c>
      <c r="C424" s="122">
        <v>46200</v>
      </c>
      <c r="D424" s="122">
        <v>12</v>
      </c>
      <c r="E424" s="122" t="str">
        <f t="shared" si="6"/>
        <v>46200/12</v>
      </c>
      <c r="F424" s="122" t="s">
        <v>292</v>
      </c>
      <c r="G424" s="122">
        <v>761</v>
      </c>
      <c r="H424" s="122" t="s">
        <v>1422</v>
      </c>
      <c r="I424" s="123">
        <v>13678</v>
      </c>
      <c r="J424" t="str">
        <f>VLOOKUP(E424,SPESA!$J$5:$K$1293,2,0)</f>
        <v>ESTERNALIZZAZIONE SERVIZIO REGISTRAZIONE VERBALI</v>
      </c>
    </row>
    <row r="425" spans="1:10" hidden="1">
      <c r="A425" s="122" t="s">
        <v>1163</v>
      </c>
      <c r="B425" s="122" t="s">
        <v>1431</v>
      </c>
      <c r="C425" s="122">
        <v>46200</v>
      </c>
      <c r="D425" s="122">
        <v>52</v>
      </c>
      <c r="E425" s="122" t="str">
        <f t="shared" si="6"/>
        <v>46200/52</v>
      </c>
      <c r="F425" s="122" t="s">
        <v>37</v>
      </c>
      <c r="G425" s="122">
        <v>764</v>
      </c>
      <c r="H425" s="122" t="s">
        <v>1940</v>
      </c>
      <c r="I425" s="122">
        <v>0</v>
      </c>
      <c r="J425" t="str">
        <f>VLOOKUP(E425,SPESA!$J$5:$K$1293,2,0)</f>
        <v>F.P.V. SPESE TELEFONICHE - UTENZE</v>
      </c>
    </row>
    <row r="426" spans="1:10" hidden="1">
      <c r="A426" s="122" t="s">
        <v>1163</v>
      </c>
      <c r="B426" s="122" t="s">
        <v>1431</v>
      </c>
      <c r="C426" s="122">
        <v>46200</v>
      </c>
      <c r="D426" s="122">
        <v>53</v>
      </c>
      <c r="E426" s="122" t="str">
        <f t="shared" si="6"/>
        <v>46200/53</v>
      </c>
      <c r="F426" s="122" t="s">
        <v>86</v>
      </c>
      <c r="G426" s="122">
        <v>764</v>
      </c>
      <c r="H426" s="122" t="s">
        <v>1940</v>
      </c>
      <c r="I426" s="122">
        <v>0</v>
      </c>
      <c r="J426" t="str">
        <f>VLOOKUP(E426,SPESA!$J$5:$K$1293,2,0)</f>
        <v>F.P.V. SPESE ENERGIA ELETTRICA - UTENZE</v>
      </c>
    </row>
    <row r="427" spans="1:10" hidden="1">
      <c r="A427" s="122" t="s">
        <v>1163</v>
      </c>
      <c r="B427" s="122" t="s">
        <v>1429</v>
      </c>
      <c r="C427" s="122">
        <v>46200</v>
      </c>
      <c r="D427" s="122">
        <v>54</v>
      </c>
      <c r="E427" s="122" t="str">
        <f t="shared" si="6"/>
        <v>46200/54</v>
      </c>
      <c r="F427" s="122" t="s">
        <v>87</v>
      </c>
      <c r="G427" s="122">
        <v>202</v>
      </c>
      <c r="H427" s="122" t="s">
        <v>1191</v>
      </c>
      <c r="I427" s="122">
        <v>0</v>
      </c>
      <c r="J427" t="str">
        <f>VLOOKUP(E427,SPESA!$J$5:$K$1293,2,0)</f>
        <v>F.P.V. SPESE RISCALDAMENTO - UTENZE</v>
      </c>
    </row>
    <row r="428" spans="1:10" hidden="1">
      <c r="A428" s="122" t="s">
        <v>1163</v>
      </c>
      <c r="B428" s="122" t="s">
        <v>1429</v>
      </c>
      <c r="C428" s="122">
        <v>46200</v>
      </c>
      <c r="D428" s="122">
        <v>56</v>
      </c>
      <c r="E428" s="122" t="str">
        <f t="shared" si="6"/>
        <v>46200/56</v>
      </c>
      <c r="F428" s="122" t="s">
        <v>293</v>
      </c>
      <c r="G428" s="122">
        <v>202</v>
      </c>
      <c r="H428" s="122" t="s">
        <v>1191</v>
      </c>
      <c r="I428" s="122">
        <v>0</v>
      </c>
      <c r="J428" t="str">
        <f>VLOOKUP(E428,SPESA!$J$5:$K$1293,2,0)</f>
        <v>F.P.V. SPESE PULIZIA LOCALI</v>
      </c>
    </row>
    <row r="429" spans="1:10" hidden="1">
      <c r="A429" s="122" t="s">
        <v>1163</v>
      </c>
      <c r="B429" s="122" t="s">
        <v>1431</v>
      </c>
      <c r="C429" s="122">
        <v>46200</v>
      </c>
      <c r="D429" s="122">
        <v>57</v>
      </c>
      <c r="E429" s="122" t="str">
        <f t="shared" si="6"/>
        <v>46200/57</v>
      </c>
      <c r="F429" s="122" t="s">
        <v>1447</v>
      </c>
      <c r="G429" s="122">
        <v>764</v>
      </c>
      <c r="H429" s="122" t="s">
        <v>1940</v>
      </c>
      <c r="I429" s="122">
        <v>0</v>
      </c>
      <c r="J429" t="e">
        <f>VLOOKUP(E429,SPESA!$J$5:$K$1293,2,0)</f>
        <v>#N/A</v>
      </c>
    </row>
    <row r="430" spans="1:10" hidden="1">
      <c r="A430" s="122" t="s">
        <v>1163</v>
      </c>
      <c r="B430" s="122" t="s">
        <v>1431</v>
      </c>
      <c r="C430" s="122">
        <v>46200</v>
      </c>
      <c r="D430" s="122">
        <v>58</v>
      </c>
      <c r="E430" s="122" t="str">
        <f t="shared" si="6"/>
        <v>46200/58</v>
      </c>
      <c r="F430" s="122" t="s">
        <v>294</v>
      </c>
      <c r="G430" s="122">
        <v>762</v>
      </c>
      <c r="H430" s="122" t="s">
        <v>1941</v>
      </c>
      <c r="I430" s="122">
        <v>0</v>
      </c>
      <c r="J430" t="str">
        <f>VLOOKUP(E430,SPESA!$J$5:$K$1293,2,0)</f>
        <v>F.P.V. SPESE PER MANUTENZIONE MACCHINE ED ATTREZZATURE UFFICIO</v>
      </c>
    </row>
    <row r="431" spans="1:10" hidden="1">
      <c r="A431" s="122" t="s">
        <v>1163</v>
      </c>
      <c r="B431" s="122" t="s">
        <v>1429</v>
      </c>
      <c r="C431" s="122">
        <v>46200</v>
      </c>
      <c r="D431" s="122">
        <v>59</v>
      </c>
      <c r="E431" s="122" t="str">
        <f t="shared" si="6"/>
        <v>46200/59</v>
      </c>
      <c r="F431" s="122" t="s">
        <v>295</v>
      </c>
      <c r="G431" s="122">
        <v>761</v>
      </c>
      <c r="H431" s="122" t="s">
        <v>1422</v>
      </c>
      <c r="I431" s="122">
        <v>0</v>
      </c>
      <c r="J431" t="str">
        <f>VLOOKUP(E431,SPESA!$J$5:$K$1293,2,0)</f>
        <v>F.P.V. SPESE DI ASSITENZA PER PROGRAMMI INFORMATICI IN USO PRESSO L'UFFICIO</v>
      </c>
    </row>
    <row r="432" spans="1:10" hidden="1">
      <c r="A432" s="122" t="s">
        <v>1163</v>
      </c>
      <c r="B432" s="122" t="s">
        <v>1429</v>
      </c>
      <c r="C432" s="122">
        <v>46200</v>
      </c>
      <c r="D432" s="122">
        <v>60</v>
      </c>
      <c r="E432" s="122" t="str">
        <f t="shared" si="6"/>
        <v>46200/60</v>
      </c>
      <c r="F432" s="122" t="s">
        <v>125</v>
      </c>
      <c r="G432" s="122">
        <v>761</v>
      </c>
      <c r="H432" s="122" t="s">
        <v>1422</v>
      </c>
      <c r="I432" s="122">
        <v>0</v>
      </c>
      <c r="J432" t="str">
        <f>VLOOKUP(E432,SPESA!$J$5:$K$1293,2,0)</f>
        <v>F.P.V. SPESE DIVERSE - PRESTAZIONE DI SERVIZI</v>
      </c>
    </row>
    <row r="433" spans="1:10" hidden="1">
      <c r="A433" s="122" t="s">
        <v>1163</v>
      </c>
      <c r="B433" s="122" t="s">
        <v>1429</v>
      </c>
      <c r="C433" s="122">
        <v>46200</v>
      </c>
      <c r="D433" s="122">
        <v>62</v>
      </c>
      <c r="E433" s="122" t="str">
        <f t="shared" si="6"/>
        <v>46200/62</v>
      </c>
      <c r="F433" s="122" t="s">
        <v>296</v>
      </c>
      <c r="G433" s="122">
        <v>761</v>
      </c>
      <c r="H433" s="122" t="s">
        <v>1422</v>
      </c>
      <c r="I433" s="122">
        <v>0</v>
      </c>
      <c r="J433" t="str">
        <f>VLOOKUP(E433,SPESA!$J$5:$K$1293,2,0)</f>
        <v>F.P.V. ESTERNALIZZAZIONE SERVIZIO REGISTRAZIONE VERBALI</v>
      </c>
    </row>
    <row r="434" spans="1:10" hidden="1">
      <c r="A434" s="122" t="s">
        <v>1163</v>
      </c>
      <c r="B434" s="122" t="s">
        <v>1446</v>
      </c>
      <c r="C434" s="122">
        <v>46807</v>
      </c>
      <c r="D434" s="122">
        <v>0</v>
      </c>
      <c r="E434" s="122" t="str">
        <f t="shared" si="6"/>
        <v>46807/0</v>
      </c>
      <c r="F434" s="122" t="s">
        <v>297</v>
      </c>
      <c r="G434" s="122">
        <v>761</v>
      </c>
      <c r="H434" s="122" t="s">
        <v>1422</v>
      </c>
      <c r="I434" s="122">
        <v>0</v>
      </c>
      <c r="J434" t="str">
        <f>VLOOKUP(E434,SPESA!$J$5:$K$1293,2,0)</f>
        <v>SPESE DIVERSE</v>
      </c>
    </row>
    <row r="435" spans="1:10" hidden="1">
      <c r="A435" s="122" t="s">
        <v>1163</v>
      </c>
      <c r="B435" s="122" t="s">
        <v>1429</v>
      </c>
      <c r="C435" s="122">
        <v>46807</v>
      </c>
      <c r="D435" s="122">
        <v>71</v>
      </c>
      <c r="E435" s="122" t="str">
        <f t="shared" si="6"/>
        <v>46807/71</v>
      </c>
      <c r="F435" s="122" t="s">
        <v>298</v>
      </c>
      <c r="G435" s="122">
        <v>761</v>
      </c>
      <c r="H435" s="122" t="s">
        <v>1422</v>
      </c>
      <c r="I435" s="122">
        <v>0</v>
      </c>
      <c r="J435" t="str">
        <f>VLOOKUP(E435,SPESA!$J$5:$K$1293,2,0)</f>
        <v>F.P.V. SPESE DIVERSE</v>
      </c>
    </row>
    <row r="436" spans="1:10" hidden="1">
      <c r="A436" s="122" t="s">
        <v>1163</v>
      </c>
      <c r="B436" s="122" t="s">
        <v>1448</v>
      </c>
      <c r="C436" s="122">
        <v>48400</v>
      </c>
      <c r="D436" s="122">
        <v>0</v>
      </c>
      <c r="E436" s="122" t="str">
        <f t="shared" si="6"/>
        <v>48400/0</v>
      </c>
      <c r="F436" s="122" t="s">
        <v>299</v>
      </c>
      <c r="G436" s="122">
        <v>761</v>
      </c>
      <c r="H436" s="122" t="s">
        <v>1422</v>
      </c>
      <c r="I436" s="123">
        <v>1868.05</v>
      </c>
      <c r="J436" t="str">
        <f>VLOOKUP(E436,SPESA!$J$5:$K$1293,2,0)</f>
        <v>FUNZIONAMENTO E MANUTENZIONE MEZZI TECNICI SERVIZI DI POLIZI A STRADALE</v>
      </c>
    </row>
    <row r="437" spans="1:10" hidden="1">
      <c r="A437" s="122" t="s">
        <v>1163</v>
      </c>
      <c r="B437" s="122" t="s">
        <v>1429</v>
      </c>
      <c r="C437" s="122">
        <v>48400</v>
      </c>
      <c r="D437" s="122">
        <v>71</v>
      </c>
      <c r="E437" s="122" t="str">
        <f t="shared" si="6"/>
        <v>48400/71</v>
      </c>
      <c r="F437" s="122" t="s">
        <v>300</v>
      </c>
      <c r="G437" s="122">
        <v>761</v>
      </c>
      <c r="H437" s="122" t="s">
        <v>1422</v>
      </c>
      <c r="I437" s="122">
        <v>0</v>
      </c>
      <c r="J437" t="str">
        <f>VLOOKUP(E437,SPESA!$J$5:$K$1293,2,0)</f>
        <v>F.P.V. FUNZIONAMENTO E MANUTENZIONE MEZZI TECNICI SERVIZI DI POLIZI A STRADALE</v>
      </c>
    </row>
    <row r="438" spans="1:10" hidden="1">
      <c r="A438" s="122" t="s">
        <v>1163</v>
      </c>
      <c r="B438" s="122" t="s">
        <v>1449</v>
      </c>
      <c r="C438" s="122">
        <v>49000</v>
      </c>
      <c r="D438" s="122">
        <v>0</v>
      </c>
      <c r="E438" s="122" t="str">
        <f t="shared" si="6"/>
        <v>49000/0</v>
      </c>
      <c r="F438" s="122" t="s">
        <v>301</v>
      </c>
      <c r="G438" s="122">
        <v>761</v>
      </c>
      <c r="H438" s="122" t="s">
        <v>1422</v>
      </c>
      <c r="I438" s="123">
        <v>13108.9</v>
      </c>
      <c r="J438" t="str">
        <f>VLOOKUP(E438,SPESA!$J$5:$K$1293,2,0)</f>
        <v>AFFITTO ATTREZZATURE PER IL RILIEVO VIOLAZIONI CODICE DELLA STRADA</v>
      </c>
    </row>
    <row r="439" spans="1:10" hidden="1">
      <c r="A439" s="122" t="s">
        <v>1163</v>
      </c>
      <c r="B439" s="122" t="s">
        <v>1429</v>
      </c>
      <c r="C439" s="122">
        <v>49000</v>
      </c>
      <c r="D439" s="122">
        <v>71</v>
      </c>
      <c r="E439" s="122" t="str">
        <f t="shared" si="6"/>
        <v>49000/71</v>
      </c>
      <c r="F439" s="122" t="s">
        <v>302</v>
      </c>
      <c r="G439" s="122">
        <v>761</v>
      </c>
      <c r="H439" s="122" t="s">
        <v>1422</v>
      </c>
      <c r="I439" s="122">
        <v>0</v>
      </c>
      <c r="J439" t="str">
        <f>VLOOKUP(E439,SPESA!$J$5:$K$1293,2,0)</f>
        <v>F.P.V. AFFITTO ATTREZZATURE PER IL RILIEVO VIOLAZIONI CODICE DELLA STRADA</v>
      </c>
    </row>
    <row r="440" spans="1:10" hidden="1">
      <c r="A440" s="122" t="s">
        <v>1163</v>
      </c>
      <c r="B440" s="122" t="s">
        <v>1449</v>
      </c>
      <c r="C440" s="122">
        <v>49100</v>
      </c>
      <c r="D440" s="122">
        <v>0</v>
      </c>
      <c r="E440" s="122" t="str">
        <f t="shared" si="6"/>
        <v>49100/0</v>
      </c>
      <c r="F440" s="122" t="s">
        <v>1119</v>
      </c>
      <c r="G440" s="122">
        <v>761</v>
      </c>
      <c r="H440" s="122" t="s">
        <v>1422</v>
      </c>
      <c r="I440" s="123">
        <v>11100</v>
      </c>
      <c r="J440" t="str">
        <f>VLOOKUP(E440,SPESA!$J$5:$K$1293,2,0)</f>
        <v>AUTONOLEGGIO P.L.</v>
      </c>
    </row>
    <row r="441" spans="1:10" hidden="1">
      <c r="A441" s="122" t="s">
        <v>1163</v>
      </c>
      <c r="B441" s="122" t="s">
        <v>1431</v>
      </c>
      <c r="C441" s="122">
        <v>49100</v>
      </c>
      <c r="D441" s="122">
        <v>71</v>
      </c>
      <c r="E441" s="122" t="str">
        <f t="shared" si="6"/>
        <v>49100/71</v>
      </c>
      <c r="F441" s="122" t="s">
        <v>1450</v>
      </c>
      <c r="G441" s="122">
        <v>761</v>
      </c>
      <c r="H441" s="122" t="s">
        <v>1422</v>
      </c>
      <c r="I441" s="122">
        <v>0</v>
      </c>
      <c r="J441" t="e">
        <f>VLOOKUP(E441,SPESA!$J$5:$K$1293,2,0)</f>
        <v>#N/A</v>
      </c>
    </row>
    <row r="442" spans="1:10" hidden="1">
      <c r="A442" s="122" t="s">
        <v>1163</v>
      </c>
      <c r="B442" s="122" t="s">
        <v>1451</v>
      </c>
      <c r="C442" s="122">
        <v>49300</v>
      </c>
      <c r="D442" s="122">
        <v>0</v>
      </c>
      <c r="E442" s="122" t="str">
        <f t="shared" si="6"/>
        <v>49300/0</v>
      </c>
      <c r="F442" s="122" t="s">
        <v>303</v>
      </c>
      <c r="G442" s="122">
        <v>761</v>
      </c>
      <c r="H442" s="122" t="s">
        <v>1422</v>
      </c>
      <c r="I442" s="122">
        <v>0</v>
      </c>
      <c r="J442" t="str">
        <f>VLOOKUP(E442,SPESA!$J$5:$K$1293,2,0)</f>
        <v>TRASFERIMENTI REGIONE LOMBARDIA</v>
      </c>
    </row>
    <row r="443" spans="1:10" hidden="1">
      <c r="A443" s="122" t="s">
        <v>1163</v>
      </c>
      <c r="B443" s="122" t="s">
        <v>1429</v>
      </c>
      <c r="C443" s="122">
        <v>49300</v>
      </c>
      <c r="D443" s="122">
        <v>71</v>
      </c>
      <c r="E443" s="122" t="str">
        <f t="shared" si="6"/>
        <v>49300/71</v>
      </c>
      <c r="F443" s="122" t="s">
        <v>304</v>
      </c>
      <c r="G443" s="122">
        <v>761</v>
      </c>
      <c r="H443" s="122" t="s">
        <v>1422</v>
      </c>
      <c r="I443" s="122">
        <v>0</v>
      </c>
      <c r="J443" t="str">
        <f>VLOOKUP(E443,SPESA!$J$5:$K$1293,2,0)</f>
        <v>F.P.V. TRASFERIMENTI REGIONE LOMBARDIA</v>
      </c>
    </row>
    <row r="444" spans="1:10" hidden="1">
      <c r="A444" s="122" t="s">
        <v>1163</v>
      </c>
      <c r="B444" s="122" t="s">
        <v>1452</v>
      </c>
      <c r="C444" s="122">
        <v>49310</v>
      </c>
      <c r="D444" s="122">
        <v>0</v>
      </c>
      <c r="E444" s="122" t="str">
        <f t="shared" si="6"/>
        <v>49310/0</v>
      </c>
      <c r="F444" s="122" t="s">
        <v>305</v>
      </c>
      <c r="G444" s="122">
        <v>761</v>
      </c>
      <c r="H444" s="122" t="s">
        <v>1422</v>
      </c>
      <c r="I444" s="122">
        <v>0</v>
      </c>
      <c r="J444" t="str">
        <f>VLOOKUP(E444,SPESA!$J$5:$K$1293,2,0)</f>
        <v>TRASFERIMENTO SOMME PER ATTIVITA' DI LOTTA CONTRO LA TRATTA</v>
      </c>
    </row>
    <row r="445" spans="1:10" hidden="1">
      <c r="A445" s="122" t="s">
        <v>1163</v>
      </c>
      <c r="B445" s="122" t="s">
        <v>1431</v>
      </c>
      <c r="C445" s="122">
        <v>49310</v>
      </c>
      <c r="D445" s="122">
        <v>71</v>
      </c>
      <c r="E445" s="122" t="str">
        <f t="shared" si="6"/>
        <v>49310/71</v>
      </c>
      <c r="F445" s="122" t="s">
        <v>1453</v>
      </c>
      <c r="G445" s="122">
        <v>761</v>
      </c>
      <c r="H445" s="122" t="s">
        <v>1422</v>
      </c>
      <c r="I445" s="122">
        <v>0</v>
      </c>
      <c r="J445" t="e">
        <f>VLOOKUP(E445,SPESA!$J$5:$K$1293,2,0)</f>
        <v>#N/A</v>
      </c>
    </row>
    <row r="446" spans="1:10" hidden="1">
      <c r="A446" s="122" t="s">
        <v>1163</v>
      </c>
      <c r="B446" s="122" t="s">
        <v>1454</v>
      </c>
      <c r="C446" s="122">
        <v>49320</v>
      </c>
      <c r="D446" s="122">
        <v>0</v>
      </c>
      <c r="E446" s="122" t="str">
        <f t="shared" si="6"/>
        <v>49320/0</v>
      </c>
      <c r="F446" s="122" t="s">
        <v>234</v>
      </c>
      <c r="G446" s="122">
        <v>761</v>
      </c>
      <c r="H446" s="122" t="s">
        <v>1422</v>
      </c>
      <c r="I446" s="123">
        <v>2481.8000000000002</v>
      </c>
      <c r="J446" t="str">
        <f>VLOOKUP(E446,SPESA!$J$5:$K$1293,2,0)</f>
        <v>PROGETTO SICUREZZA</v>
      </c>
    </row>
    <row r="447" spans="1:10" hidden="1">
      <c r="A447" s="122" t="s">
        <v>1163</v>
      </c>
      <c r="B447" s="122" t="s">
        <v>1431</v>
      </c>
      <c r="C447" s="122">
        <v>49320</v>
      </c>
      <c r="D447" s="122">
        <v>71</v>
      </c>
      <c r="E447" s="122" t="str">
        <f t="shared" si="6"/>
        <v>49320/71</v>
      </c>
      <c r="F447" s="122" t="s">
        <v>1393</v>
      </c>
      <c r="G447" s="122">
        <v>761</v>
      </c>
      <c r="H447" s="122" t="s">
        <v>1422</v>
      </c>
      <c r="I447" s="122">
        <v>0</v>
      </c>
      <c r="J447" t="e">
        <f>VLOOKUP(E447,SPESA!$J$5:$K$1293,2,0)</f>
        <v>#N/A</v>
      </c>
    </row>
    <row r="448" spans="1:10" hidden="1">
      <c r="A448" s="122" t="s">
        <v>1163</v>
      </c>
      <c r="B448" s="122" t="s">
        <v>1455</v>
      </c>
      <c r="C448" s="122">
        <v>49325</v>
      </c>
      <c r="D448" s="122">
        <v>0</v>
      </c>
      <c r="E448" s="122" t="str">
        <f t="shared" si="6"/>
        <v>49325/0</v>
      </c>
      <c r="F448" s="122" t="s">
        <v>1133</v>
      </c>
      <c r="G448" s="122">
        <v>761</v>
      </c>
      <c r="H448" s="122" t="s">
        <v>1422</v>
      </c>
      <c r="I448" s="122">
        <v>0</v>
      </c>
      <c r="J448" t="str">
        <f>VLOOKUP(E448,SPESA!$J$5:$K$1293,2,0)</f>
        <v>CONTRIBUTI COMMERCIO PER INTERFERENZE VIABILISTICHE</v>
      </c>
    </row>
    <row r="449" spans="1:10" hidden="1">
      <c r="A449" s="122" t="s">
        <v>1163</v>
      </c>
      <c r="B449" s="122" t="s">
        <v>1431</v>
      </c>
      <c r="C449" s="122">
        <v>49325</v>
      </c>
      <c r="D449" s="122">
        <v>71</v>
      </c>
      <c r="E449" s="122" t="str">
        <f t="shared" si="6"/>
        <v>49325/71</v>
      </c>
      <c r="F449" s="122" t="s">
        <v>1134</v>
      </c>
      <c r="G449" s="122">
        <v>761</v>
      </c>
      <c r="H449" s="122" t="s">
        <v>1422</v>
      </c>
      <c r="I449" s="122">
        <v>0</v>
      </c>
      <c r="J449" t="str">
        <f>VLOOKUP(E449,SPESA!$J$5:$K$1293,2,0)</f>
        <v>F.P.V. CONTRIBUTI COMMERCIO PER INTERFERENZE VIABILISTICHE</v>
      </c>
    </row>
    <row r="450" spans="1:10" hidden="1">
      <c r="A450" s="122" t="s">
        <v>1163</v>
      </c>
      <c r="B450" s="122" t="s">
        <v>1455</v>
      </c>
      <c r="C450" s="122">
        <v>49327</v>
      </c>
      <c r="D450" s="122">
        <v>0</v>
      </c>
      <c r="E450" s="122" t="str">
        <f t="shared" si="6"/>
        <v>49327/0</v>
      </c>
      <c r="F450" s="122" t="s">
        <v>1135</v>
      </c>
      <c r="G450" s="122">
        <v>761</v>
      </c>
      <c r="H450" s="122" t="s">
        <v>1422</v>
      </c>
      <c r="I450" s="123">
        <v>15000</v>
      </c>
      <c r="J450" t="str">
        <f>VLOOKUP(E450,SPESA!$J$5:$K$1293,2,0)</f>
        <v>SOSTEGNO E PROMOZIONE COMMERCIO DI VICINATO</v>
      </c>
    </row>
    <row r="451" spans="1:10" hidden="1">
      <c r="A451" s="122" t="s">
        <v>1163</v>
      </c>
      <c r="B451" s="122" t="s">
        <v>1431</v>
      </c>
      <c r="C451" s="122">
        <v>49327</v>
      </c>
      <c r="D451" s="122">
        <v>71</v>
      </c>
      <c r="E451" s="122" t="str">
        <f t="shared" si="6"/>
        <v>49327/71</v>
      </c>
      <c r="F451" s="122" t="s">
        <v>1136</v>
      </c>
      <c r="G451" s="122">
        <v>761</v>
      </c>
      <c r="H451" s="122" t="s">
        <v>1422</v>
      </c>
      <c r="I451" s="122">
        <v>0</v>
      </c>
      <c r="J451" t="str">
        <f>VLOOKUP(E451,SPESA!$J$5:$K$1293,2,0)</f>
        <v>F.P.V. SOSTEGNO E PROMOZIONE COMMERCIO DI VICINATO</v>
      </c>
    </row>
    <row r="452" spans="1:10" hidden="1">
      <c r="A452" s="122" t="s">
        <v>1163</v>
      </c>
      <c r="B452" s="122" t="s">
        <v>1452</v>
      </c>
      <c r="C452" s="122">
        <v>49330</v>
      </c>
      <c r="D452" s="122">
        <v>0</v>
      </c>
      <c r="E452" s="122" t="str">
        <f t="shared" ref="E452:E515" si="7">CONCATENATE(C452,"/",D452)</f>
        <v>49330/0</v>
      </c>
      <c r="F452" s="122" t="s">
        <v>306</v>
      </c>
      <c r="G452" s="122">
        <v>761</v>
      </c>
      <c r="H452" s="122" t="s">
        <v>1422</v>
      </c>
      <c r="I452" s="122">
        <v>0</v>
      </c>
      <c r="J452" t="str">
        <f>VLOOKUP(E452,SPESA!$J$5:$K$1293,2,0)</f>
        <v>TRASFERIMENTO AL FONDO PER LA LOTTA CONTRO L'INCIDENTALITA' NOTTURNA</v>
      </c>
    </row>
    <row r="453" spans="1:10" hidden="1">
      <c r="A453" s="122" t="s">
        <v>1163</v>
      </c>
      <c r="B453" s="122" t="s">
        <v>1429</v>
      </c>
      <c r="C453" s="122">
        <v>49330</v>
      </c>
      <c r="D453" s="122">
        <v>71</v>
      </c>
      <c r="E453" s="122" t="str">
        <f t="shared" si="7"/>
        <v>49330/71</v>
      </c>
      <c r="F453" s="122" t="s">
        <v>307</v>
      </c>
      <c r="G453" s="122">
        <v>761</v>
      </c>
      <c r="H453" s="122" t="s">
        <v>1422</v>
      </c>
      <c r="I453" s="122">
        <v>0</v>
      </c>
      <c r="J453" t="str">
        <f>VLOOKUP(E453,SPESA!$J$5:$K$1293,2,0)</f>
        <v>F.P.V. TRASFERIMENTO AL FONDO PER LA LOTTA CONTRO L'INCIDENTALITA' NOTTURNA</v>
      </c>
    </row>
    <row r="454" spans="1:10" hidden="1">
      <c r="A454" s="122" t="s">
        <v>1163</v>
      </c>
      <c r="B454" s="122" t="s">
        <v>1456</v>
      </c>
      <c r="C454" s="122">
        <v>49450</v>
      </c>
      <c r="D454" s="122">
        <v>0</v>
      </c>
      <c r="E454" s="122" t="str">
        <f t="shared" si="7"/>
        <v>49450/0</v>
      </c>
      <c r="F454" s="122" t="s">
        <v>308</v>
      </c>
      <c r="G454" s="122">
        <v>761</v>
      </c>
      <c r="H454" s="122" t="s">
        <v>1422</v>
      </c>
      <c r="I454" s="122">
        <v>100</v>
      </c>
      <c r="J454" t="str">
        <f>VLOOKUP(E454,SPESA!$J$5:$K$1293,2,0)</f>
        <v>IMPOSTE E TASSE BOLLI</v>
      </c>
    </row>
    <row r="455" spans="1:10" hidden="1">
      <c r="A455" s="122" t="s">
        <v>1163</v>
      </c>
      <c r="B455" s="122" t="s">
        <v>1431</v>
      </c>
      <c r="C455" s="122">
        <v>49450</v>
      </c>
      <c r="D455" s="122">
        <v>71</v>
      </c>
      <c r="E455" s="122" t="str">
        <f t="shared" si="7"/>
        <v>49450/71</v>
      </c>
      <c r="F455" s="122" t="s">
        <v>1457</v>
      </c>
      <c r="G455" s="122">
        <v>761</v>
      </c>
      <c r="H455" s="122" t="s">
        <v>1422</v>
      </c>
      <c r="I455" s="122">
        <v>0</v>
      </c>
      <c r="J455" t="e">
        <f>VLOOKUP(E455,SPESA!$J$5:$K$1293,2,0)</f>
        <v>#N/A</v>
      </c>
    </row>
    <row r="456" spans="1:10" hidden="1">
      <c r="A456" s="122" t="s">
        <v>1163</v>
      </c>
      <c r="B456" s="122" t="s">
        <v>1458</v>
      </c>
      <c r="C456" s="122">
        <v>49500</v>
      </c>
      <c r="D456" s="122">
        <v>0</v>
      </c>
      <c r="E456" s="122" t="str">
        <f t="shared" si="7"/>
        <v>49500/0</v>
      </c>
      <c r="F456" s="122" t="s">
        <v>39</v>
      </c>
      <c r="G456" s="122">
        <v>767</v>
      </c>
      <c r="H456" s="122" t="s">
        <v>1939</v>
      </c>
      <c r="I456" s="123">
        <v>11809.85</v>
      </c>
      <c r="J456" t="str">
        <f>VLOOKUP(E456,SPESA!$J$5:$K$1293,2,0)</f>
        <v>IMPOSTA REGIONALE ATTIVITA' PRODUTTIVE (I.R.A.P.)</v>
      </c>
    </row>
    <row r="457" spans="1:10" hidden="1">
      <c r="A457" s="122" t="s">
        <v>1163</v>
      </c>
      <c r="B457" s="122" t="s">
        <v>1431</v>
      </c>
      <c r="C457" s="122">
        <v>49500</v>
      </c>
      <c r="D457" s="122">
        <v>71</v>
      </c>
      <c r="E457" s="122" t="str">
        <f t="shared" si="7"/>
        <v>49500/71</v>
      </c>
      <c r="F457" s="122" t="s">
        <v>40</v>
      </c>
      <c r="G457" s="122">
        <v>762</v>
      </c>
      <c r="H457" s="122" t="s">
        <v>1941</v>
      </c>
      <c r="I457" s="122">
        <v>0</v>
      </c>
      <c r="J457" t="str">
        <f>VLOOKUP(E457,SPESA!$J$5:$K$1293,2,0)</f>
        <v>F.P.V. IMPOSTA REGIONALE ATTIVITA' PRODUTTIVE (I.R.A.P.)</v>
      </c>
    </row>
    <row r="458" spans="1:10" hidden="1">
      <c r="A458" s="122" t="s">
        <v>1163</v>
      </c>
      <c r="B458" s="122" t="s">
        <v>1459</v>
      </c>
      <c r="C458" s="122">
        <v>49600</v>
      </c>
      <c r="D458" s="122">
        <v>0</v>
      </c>
      <c r="E458" s="122" t="str">
        <f t="shared" si="7"/>
        <v>49600/0</v>
      </c>
      <c r="F458" s="122" t="s">
        <v>309</v>
      </c>
      <c r="G458" s="122">
        <v>761</v>
      </c>
      <c r="H458" s="122" t="s">
        <v>1422</v>
      </c>
      <c r="I458" s="122">
        <v>0</v>
      </c>
      <c r="J458" t="str">
        <f>VLOOKUP(E458,SPESA!$J$5:$K$1293,2,0)</f>
        <v>ONERI STRAORDINARI GESTIONE CORRENTE POLIZIA LOCALE</v>
      </c>
    </row>
    <row r="459" spans="1:10" hidden="1">
      <c r="A459" s="122" t="s">
        <v>1163</v>
      </c>
      <c r="B459" s="122" t="s">
        <v>1429</v>
      </c>
      <c r="C459" s="122">
        <v>49600</v>
      </c>
      <c r="D459" s="122">
        <v>71</v>
      </c>
      <c r="E459" s="122" t="str">
        <f t="shared" si="7"/>
        <v>49600/71</v>
      </c>
      <c r="F459" s="122" t="s">
        <v>310</v>
      </c>
      <c r="G459" s="122">
        <v>761</v>
      </c>
      <c r="H459" s="122" t="s">
        <v>1422</v>
      </c>
      <c r="I459" s="122">
        <v>0</v>
      </c>
      <c r="J459" t="str">
        <f>VLOOKUP(E459,SPESA!$J$5:$K$1293,2,0)</f>
        <v>F.P.V. ONERI STRAORDINARI GESTIONE CORRENTE POLIZIA LOCALE</v>
      </c>
    </row>
    <row r="460" spans="1:10" hidden="1">
      <c r="A460" s="122" t="s">
        <v>1163</v>
      </c>
      <c r="B460" s="122" t="s">
        <v>1460</v>
      </c>
      <c r="C460" s="122">
        <v>56200</v>
      </c>
      <c r="D460" s="122">
        <v>0</v>
      </c>
      <c r="E460" s="122" t="str">
        <f t="shared" si="7"/>
        <v>56200/0</v>
      </c>
      <c r="F460" s="122" t="s">
        <v>311</v>
      </c>
      <c r="G460" s="122">
        <v>400</v>
      </c>
      <c r="H460" s="122" t="s">
        <v>1220</v>
      </c>
      <c r="I460" s="123">
        <v>3000</v>
      </c>
      <c r="J460" t="str">
        <f>VLOOKUP(E460,SPESA!$J$5:$K$1293,2,0)</f>
        <v>SPESE DI GESTIONE SCUOLA MATERNA - PRESTAZIONE DI SERVIZI</v>
      </c>
    </row>
    <row r="461" spans="1:10" hidden="1">
      <c r="A461" s="122" t="s">
        <v>1163</v>
      </c>
      <c r="B461" s="122" t="s">
        <v>1461</v>
      </c>
      <c r="C461" s="122">
        <v>56200</v>
      </c>
      <c r="D461" s="122">
        <v>2</v>
      </c>
      <c r="E461" s="122" t="str">
        <f t="shared" si="7"/>
        <v>56200/2</v>
      </c>
      <c r="F461" s="122" t="s">
        <v>32</v>
      </c>
      <c r="G461" s="122">
        <v>768</v>
      </c>
      <c r="H461" s="122" t="s">
        <v>1945</v>
      </c>
      <c r="I461" s="123">
        <v>1615</v>
      </c>
      <c r="J461" t="str">
        <f>VLOOKUP(E461,SPESA!$J$5:$K$1293,2,0)</f>
        <v>SPESE TELEFONICHE - UTENZE</v>
      </c>
    </row>
    <row r="462" spans="1:10" hidden="1">
      <c r="A462" s="122" t="s">
        <v>1163</v>
      </c>
      <c r="B462" s="122" t="s">
        <v>1462</v>
      </c>
      <c r="C462" s="122">
        <v>56200</v>
      </c>
      <c r="D462" s="122">
        <v>3</v>
      </c>
      <c r="E462" s="122" t="str">
        <f t="shared" si="7"/>
        <v>56200/3</v>
      </c>
      <c r="F462" s="122" t="s">
        <v>79</v>
      </c>
      <c r="G462" s="122">
        <v>768</v>
      </c>
      <c r="H462" s="122" t="s">
        <v>1945</v>
      </c>
      <c r="I462" s="123">
        <v>4750</v>
      </c>
      <c r="J462" t="str">
        <f>VLOOKUP(E462,SPESA!$J$5:$K$1293,2,0)</f>
        <v>SPESE ENERGIA ELETTRICA - UTENZE</v>
      </c>
    </row>
    <row r="463" spans="1:10" hidden="1">
      <c r="A463" s="122" t="s">
        <v>1163</v>
      </c>
      <c r="B463" s="122" t="s">
        <v>1463</v>
      </c>
      <c r="C463" s="122">
        <v>56200</v>
      </c>
      <c r="D463" s="122">
        <v>4</v>
      </c>
      <c r="E463" s="122" t="str">
        <f t="shared" si="7"/>
        <v>56200/4</v>
      </c>
      <c r="F463" s="122" t="s">
        <v>34</v>
      </c>
      <c r="G463" s="122">
        <v>202</v>
      </c>
      <c r="H463" s="122" t="s">
        <v>1191</v>
      </c>
      <c r="I463" s="123">
        <v>9500</v>
      </c>
      <c r="J463" t="str">
        <f>VLOOKUP(E463,SPESA!$J$5:$K$1293,2,0)</f>
        <v>SPESE DI RISCALDAMENTO - UTENZE</v>
      </c>
    </row>
    <row r="464" spans="1:10" hidden="1">
      <c r="A464" s="122" t="s">
        <v>1163</v>
      </c>
      <c r="B464" s="122" t="s">
        <v>1464</v>
      </c>
      <c r="C464" s="122">
        <v>56200</v>
      </c>
      <c r="D464" s="122">
        <v>5</v>
      </c>
      <c r="E464" s="122" t="str">
        <f t="shared" si="7"/>
        <v>56200/5</v>
      </c>
      <c r="F464" s="122" t="s">
        <v>81</v>
      </c>
      <c r="G464" s="122">
        <v>768</v>
      </c>
      <c r="H464" s="122" t="s">
        <v>1945</v>
      </c>
      <c r="I464" s="123">
        <v>2400</v>
      </c>
      <c r="J464" t="str">
        <f>VLOOKUP(E464,SPESA!$J$5:$K$1293,2,0)</f>
        <v>SPESE ACQUA - UTENZE</v>
      </c>
    </row>
    <row r="465" spans="1:10" hidden="1">
      <c r="A465" s="122" t="s">
        <v>1163</v>
      </c>
      <c r="B465" s="122" t="s">
        <v>1465</v>
      </c>
      <c r="C465" s="122">
        <v>56200</v>
      </c>
      <c r="D465" s="122">
        <v>7</v>
      </c>
      <c r="E465" s="122" t="str">
        <f t="shared" si="7"/>
        <v>56200/7</v>
      </c>
      <c r="F465" s="122" t="s">
        <v>83</v>
      </c>
      <c r="G465" s="122">
        <v>768</v>
      </c>
      <c r="H465" s="122" t="s">
        <v>1945</v>
      </c>
      <c r="I465" s="123">
        <v>2021.72</v>
      </c>
      <c r="J465" t="str">
        <f>VLOOKUP(E465,SPESA!$J$5:$K$1293,2,0)</f>
        <v>SPESE PER ASSICURAZIONI</v>
      </c>
    </row>
    <row r="466" spans="1:10" hidden="1">
      <c r="A466" s="122" t="s">
        <v>1163</v>
      </c>
      <c r="B466" s="122" t="s">
        <v>1467</v>
      </c>
      <c r="C466" s="122">
        <v>56200</v>
      </c>
      <c r="D466" s="122">
        <v>52</v>
      </c>
      <c r="E466" s="122" t="str">
        <f t="shared" si="7"/>
        <v>56200/52</v>
      </c>
      <c r="F466" s="122" t="s">
        <v>37</v>
      </c>
      <c r="G466" s="122">
        <v>764</v>
      </c>
      <c r="H466" s="122" t="s">
        <v>1940</v>
      </c>
      <c r="I466" s="122">
        <v>0</v>
      </c>
      <c r="J466" t="str">
        <f>VLOOKUP(E466,SPESA!$J$5:$K$1293,2,0)</f>
        <v>F.P.V. SPESE TELEFONICHE - UTENZE</v>
      </c>
    </row>
    <row r="467" spans="1:10" hidden="1">
      <c r="A467" s="122" t="s">
        <v>1163</v>
      </c>
      <c r="B467" s="122" t="s">
        <v>1467</v>
      </c>
      <c r="C467" s="122">
        <v>56200</v>
      </c>
      <c r="D467" s="122">
        <v>53</v>
      </c>
      <c r="E467" s="122" t="str">
        <f t="shared" si="7"/>
        <v>56200/53</v>
      </c>
      <c r="F467" s="122" t="s">
        <v>86</v>
      </c>
      <c r="G467" s="122">
        <v>764</v>
      </c>
      <c r="H467" s="122" t="s">
        <v>1940</v>
      </c>
      <c r="I467" s="122">
        <v>0</v>
      </c>
      <c r="J467" t="str">
        <f>VLOOKUP(E467,SPESA!$J$5:$K$1293,2,0)</f>
        <v>F.P.V. SPESE ENERGIA ELETTRICA - UTENZE</v>
      </c>
    </row>
    <row r="468" spans="1:10" hidden="1">
      <c r="A468" s="122" t="s">
        <v>1163</v>
      </c>
      <c r="B468" s="122" t="s">
        <v>1466</v>
      </c>
      <c r="C468" s="122">
        <v>56200</v>
      </c>
      <c r="D468" s="122">
        <v>54</v>
      </c>
      <c r="E468" s="122" t="str">
        <f t="shared" si="7"/>
        <v>56200/54</v>
      </c>
      <c r="F468" s="122" t="s">
        <v>123</v>
      </c>
      <c r="G468" s="122">
        <v>202</v>
      </c>
      <c r="H468" s="122" t="s">
        <v>1191</v>
      </c>
      <c r="I468" s="122">
        <v>0</v>
      </c>
      <c r="J468" t="str">
        <f>VLOOKUP(E468,SPESA!$J$5:$K$1293,2,0)</f>
        <v>F.P.V. SPESE DI RISCALDAMENTO - UTENZE</v>
      </c>
    </row>
    <row r="469" spans="1:10" hidden="1">
      <c r="A469" s="122" t="s">
        <v>1163</v>
      </c>
      <c r="B469" s="122" t="s">
        <v>1467</v>
      </c>
      <c r="C469" s="122">
        <v>56200</v>
      </c>
      <c r="D469" s="122">
        <v>55</v>
      </c>
      <c r="E469" s="122" t="str">
        <f t="shared" si="7"/>
        <v>56200/55</v>
      </c>
      <c r="F469" s="122" t="s">
        <v>88</v>
      </c>
      <c r="G469" s="122">
        <v>764</v>
      </c>
      <c r="H469" s="122" t="s">
        <v>1940</v>
      </c>
      <c r="I469" s="122">
        <v>0</v>
      </c>
      <c r="J469" t="str">
        <f>VLOOKUP(E469,SPESA!$J$5:$K$1293,2,0)</f>
        <v>F.P.V. SPESE DI GESTIONE SCUOLA MATERNA - PRESTAZIONE DI SERVIZI</v>
      </c>
    </row>
    <row r="470" spans="1:10" hidden="1">
      <c r="A470" s="122" t="s">
        <v>1163</v>
      </c>
      <c r="B470" s="122" t="s">
        <v>1467</v>
      </c>
      <c r="C470" s="122">
        <v>56200</v>
      </c>
      <c r="D470" s="122">
        <v>57</v>
      </c>
      <c r="E470" s="122" t="str">
        <f t="shared" si="7"/>
        <v>56200/57</v>
      </c>
      <c r="F470" s="122" t="s">
        <v>89</v>
      </c>
      <c r="G470" s="122">
        <v>764</v>
      </c>
      <c r="H470" s="122" t="s">
        <v>1940</v>
      </c>
      <c r="I470" s="122">
        <v>0</v>
      </c>
      <c r="J470" t="e">
        <f>VLOOKUP(E470,SPESA!$J$5:$K$1293,2,0)</f>
        <v>#N/A</v>
      </c>
    </row>
    <row r="471" spans="1:10" hidden="1">
      <c r="A471" s="122" t="s">
        <v>1163</v>
      </c>
      <c r="B471" s="122" t="s">
        <v>1466</v>
      </c>
      <c r="C471" s="122">
        <v>56200</v>
      </c>
      <c r="D471" s="122">
        <v>71</v>
      </c>
      <c r="E471" s="122" t="str">
        <f t="shared" si="7"/>
        <v>56200/71</v>
      </c>
      <c r="F471" s="122" t="s">
        <v>312</v>
      </c>
      <c r="G471" s="122">
        <v>400</v>
      </c>
      <c r="H471" s="122" t="s">
        <v>1220</v>
      </c>
      <c r="I471" s="122">
        <v>0</v>
      </c>
      <c r="J471" t="str">
        <f>VLOOKUP(E471,SPESA!$J$5:$K$1293,2,0)</f>
        <v>F.P.V. SPESE DI GESTIONE SCUOLA MATERNA - PRESTAZIONE DI SERVIZI</v>
      </c>
    </row>
    <row r="472" spans="1:10" hidden="1">
      <c r="A472" s="122" t="s">
        <v>1163</v>
      </c>
      <c r="B472" s="122" t="s">
        <v>1468</v>
      </c>
      <c r="C472" s="122">
        <v>56408</v>
      </c>
      <c r="D472" s="122">
        <v>0</v>
      </c>
      <c r="E472" s="122" t="str">
        <f t="shared" si="7"/>
        <v>56408/0</v>
      </c>
      <c r="F472" s="122" t="s">
        <v>313</v>
      </c>
      <c r="G472" s="122">
        <v>402</v>
      </c>
      <c r="H472" s="122" t="s">
        <v>1226</v>
      </c>
      <c r="I472" s="122">
        <v>785.29</v>
      </c>
      <c r="J472" t="str">
        <f>VLOOKUP(E472,SPESA!$J$5:$K$1293,2,0)</f>
        <v>ALTRI BENI DIVERSI</v>
      </c>
    </row>
    <row r="473" spans="1:10" hidden="1">
      <c r="A473" s="122" t="s">
        <v>1163</v>
      </c>
      <c r="B473" s="122" t="s">
        <v>1466</v>
      </c>
      <c r="C473" s="122">
        <v>56408</v>
      </c>
      <c r="D473" s="122">
        <v>71</v>
      </c>
      <c r="E473" s="122" t="str">
        <f t="shared" si="7"/>
        <v>56408/71</v>
      </c>
      <c r="F473" s="122" t="s">
        <v>314</v>
      </c>
      <c r="G473" s="122">
        <v>402</v>
      </c>
      <c r="H473" s="122" t="s">
        <v>1226</v>
      </c>
      <c r="I473" s="122">
        <v>0</v>
      </c>
      <c r="J473" t="str">
        <f>VLOOKUP(E473,SPESA!$J$5:$K$1293,2,0)</f>
        <v>F.P.V. ALTRI BENI DIVERSI</v>
      </c>
    </row>
    <row r="474" spans="1:10" hidden="1">
      <c r="A474" s="122" t="s">
        <v>1163</v>
      </c>
      <c r="B474" s="122" t="s">
        <v>1469</v>
      </c>
      <c r="C474" s="122">
        <v>56800</v>
      </c>
      <c r="D474" s="122">
        <v>2</v>
      </c>
      <c r="E474" s="122" t="str">
        <f t="shared" si="7"/>
        <v>56800/2</v>
      </c>
      <c r="F474" s="122" t="s">
        <v>315</v>
      </c>
      <c r="G474" s="122">
        <v>202</v>
      </c>
      <c r="H474" s="122" t="s">
        <v>1191</v>
      </c>
      <c r="I474" s="122">
        <v>250</v>
      </c>
      <c r="J474" t="str">
        <f>VLOOKUP(E474,SPESA!$J$5:$K$1293,2,0)</f>
        <v>SPURGO POZZETTI</v>
      </c>
    </row>
    <row r="475" spans="1:10" hidden="1">
      <c r="A475" s="122" t="s">
        <v>1163</v>
      </c>
      <c r="B475" s="122" t="s">
        <v>1469</v>
      </c>
      <c r="C475" s="122">
        <v>56800</v>
      </c>
      <c r="D475" s="122">
        <v>9</v>
      </c>
      <c r="E475" s="122" t="str">
        <f t="shared" si="7"/>
        <v>56800/9</v>
      </c>
      <c r="F475" s="122" t="s">
        <v>316</v>
      </c>
      <c r="G475" s="122">
        <v>202</v>
      </c>
      <c r="H475" s="122" t="s">
        <v>1191</v>
      </c>
      <c r="I475" s="122">
        <v>0</v>
      </c>
      <c r="J475" t="str">
        <f>VLOOKUP(E475,SPESA!$J$5:$K$1293,2,0)</f>
        <v>MANUTENZIONE IMPIANTO FOTOVOLTAICO SCUOLA DELL'INFANZIA</v>
      </c>
    </row>
    <row r="476" spans="1:10" hidden="1">
      <c r="A476" s="122" t="s">
        <v>1163</v>
      </c>
      <c r="B476" s="122" t="s">
        <v>1470</v>
      </c>
      <c r="C476" s="122">
        <v>56800</v>
      </c>
      <c r="D476" s="122">
        <v>10</v>
      </c>
      <c r="E476" s="122" t="str">
        <f t="shared" si="7"/>
        <v>56800/10</v>
      </c>
      <c r="F476" s="122" t="s">
        <v>317</v>
      </c>
      <c r="G476" s="122">
        <v>402</v>
      </c>
      <c r="H476" s="122" t="s">
        <v>1226</v>
      </c>
      <c r="I476" s="122">
        <v>51.13</v>
      </c>
      <c r="J476" t="str">
        <f>VLOOKUP(E476,SPESA!$J$5:$K$1293,2,0)</f>
        <v>SPESE DIVERSE - PRESTAZIONE DI SERVIZI MANUTENZIONE PATRIMONIO</v>
      </c>
    </row>
    <row r="477" spans="1:10" hidden="1">
      <c r="A477" s="122" t="s">
        <v>1163</v>
      </c>
      <c r="B477" s="122" t="s">
        <v>1467</v>
      </c>
      <c r="C477" s="122">
        <v>56800</v>
      </c>
      <c r="D477" s="122">
        <v>52</v>
      </c>
      <c r="E477" s="122" t="str">
        <f t="shared" si="7"/>
        <v>56800/52</v>
      </c>
      <c r="F477" s="122" t="s">
        <v>1471</v>
      </c>
      <c r="G477" s="122">
        <v>202</v>
      </c>
      <c r="H477" s="122" t="s">
        <v>1191</v>
      </c>
      <c r="I477" s="122">
        <v>0</v>
      </c>
      <c r="J477" t="e">
        <f>VLOOKUP(E477,SPESA!$J$5:$K$1293,2,0)</f>
        <v>#N/A</v>
      </c>
    </row>
    <row r="478" spans="1:10" hidden="1">
      <c r="A478" s="122" t="s">
        <v>1163</v>
      </c>
      <c r="B478" s="122" t="s">
        <v>1467</v>
      </c>
      <c r="C478" s="122">
        <v>56800</v>
      </c>
      <c r="D478" s="122">
        <v>59</v>
      </c>
      <c r="E478" s="122" t="str">
        <f t="shared" si="7"/>
        <v>56800/59</v>
      </c>
      <c r="F478" s="122" t="s">
        <v>1472</v>
      </c>
      <c r="G478" s="122">
        <v>202</v>
      </c>
      <c r="H478" s="122" t="s">
        <v>1191</v>
      </c>
      <c r="I478" s="122">
        <v>0</v>
      </c>
      <c r="J478" t="e">
        <f>VLOOKUP(E478,SPESA!$J$5:$K$1293,2,0)</f>
        <v>#N/A</v>
      </c>
    </row>
    <row r="479" spans="1:10" hidden="1">
      <c r="A479" s="122" t="s">
        <v>1163</v>
      </c>
      <c r="B479" s="122" t="s">
        <v>1466</v>
      </c>
      <c r="C479" s="122">
        <v>56800</v>
      </c>
      <c r="D479" s="122">
        <v>60</v>
      </c>
      <c r="E479" s="122" t="str">
        <f t="shared" si="7"/>
        <v>56800/60</v>
      </c>
      <c r="F479" s="122" t="s">
        <v>318</v>
      </c>
      <c r="G479" s="122">
        <v>402</v>
      </c>
      <c r="H479" s="122" t="s">
        <v>1226</v>
      </c>
      <c r="I479" s="122">
        <v>0</v>
      </c>
      <c r="J479" t="str">
        <f>VLOOKUP(E479,SPESA!$J$5:$K$1293,2,0)</f>
        <v>F.P.V. SPESE DIVERSE - PRESTAZIONE DI SERVIZI MANUTENZIONE PATRIMONIO</v>
      </c>
    </row>
    <row r="480" spans="1:10" hidden="1">
      <c r="A480" s="122" t="s">
        <v>1163</v>
      </c>
      <c r="B480" s="122" t="s">
        <v>1473</v>
      </c>
      <c r="C480" s="122">
        <v>57000</v>
      </c>
      <c r="D480" s="122">
        <v>0</v>
      </c>
      <c r="E480" s="122" t="str">
        <f t="shared" si="7"/>
        <v>57000/0</v>
      </c>
      <c r="F480" s="122" t="s">
        <v>1474</v>
      </c>
      <c r="G480" s="122">
        <v>400</v>
      </c>
      <c r="H480" s="122" t="s">
        <v>1220</v>
      </c>
      <c r="I480" s="123">
        <v>54000</v>
      </c>
      <c r="J480" t="str">
        <f>VLOOKUP(E480,SPESA!$J$5:$K$1293,2,0)</f>
        <v>CONTRIBUTO A SCUOLE MATERNE GESTITE DA PRIVATI O ORDINI RELI GIOSI</v>
      </c>
    </row>
    <row r="481" spans="1:10" hidden="1">
      <c r="A481" s="122" t="s">
        <v>1163</v>
      </c>
      <c r="B481" s="122" t="s">
        <v>1467</v>
      </c>
      <c r="C481" s="122">
        <v>57000</v>
      </c>
      <c r="D481" s="122">
        <v>71</v>
      </c>
      <c r="E481" s="122" t="str">
        <f t="shared" si="7"/>
        <v>57000/71</v>
      </c>
      <c r="F481" s="122" t="s">
        <v>1475</v>
      </c>
      <c r="G481" s="122">
        <v>400</v>
      </c>
      <c r="H481" s="122" t="s">
        <v>1220</v>
      </c>
      <c r="I481" s="122">
        <v>0</v>
      </c>
      <c r="J481" t="e">
        <f>VLOOKUP(E481,SPESA!$J$5:$K$1293,2,0)</f>
        <v>#N/A</v>
      </c>
    </row>
    <row r="482" spans="1:10" hidden="1">
      <c r="A482" s="122" t="s">
        <v>1163</v>
      </c>
      <c r="B482" s="122" t="s">
        <v>1476</v>
      </c>
      <c r="C482" s="122">
        <v>57100</v>
      </c>
      <c r="D482" s="122">
        <v>0</v>
      </c>
      <c r="E482" s="122" t="str">
        <f t="shared" si="7"/>
        <v>57100/0</v>
      </c>
      <c r="F482" s="122" t="s">
        <v>320</v>
      </c>
      <c r="G482" s="122">
        <v>400</v>
      </c>
      <c r="H482" s="122" t="s">
        <v>1220</v>
      </c>
      <c r="I482" s="123">
        <v>1033</v>
      </c>
      <c r="J482" t="str">
        <f>VLOOKUP(E482,SPESA!$J$5:$K$1293,2,0)</f>
        <v>CONTRIBUTI DIDATTICI</v>
      </c>
    </row>
    <row r="483" spans="1:10" hidden="1">
      <c r="A483" s="122" t="s">
        <v>1163</v>
      </c>
      <c r="B483" s="122" t="s">
        <v>1467</v>
      </c>
      <c r="C483" s="122">
        <v>57100</v>
      </c>
      <c r="D483" s="122">
        <v>71</v>
      </c>
      <c r="E483" s="122" t="str">
        <f t="shared" si="7"/>
        <v>57100/71</v>
      </c>
      <c r="F483" s="122" t="s">
        <v>1477</v>
      </c>
      <c r="G483" s="122">
        <v>400</v>
      </c>
      <c r="H483" s="122" t="s">
        <v>1220</v>
      </c>
      <c r="I483" s="122">
        <v>0</v>
      </c>
      <c r="J483" t="e">
        <f>VLOOKUP(E483,SPESA!$J$5:$K$1293,2,0)</f>
        <v>#N/A</v>
      </c>
    </row>
    <row r="484" spans="1:10" hidden="1">
      <c r="A484" s="122" t="s">
        <v>1163</v>
      </c>
      <c r="B484" s="122" t="s">
        <v>1478</v>
      </c>
      <c r="C484" s="122">
        <v>57105</v>
      </c>
      <c r="D484" s="122">
        <v>0</v>
      </c>
      <c r="E484" s="122" t="str">
        <f t="shared" si="7"/>
        <v>57105/0</v>
      </c>
      <c r="F484" s="122" t="s">
        <v>1479</v>
      </c>
      <c r="G484" s="122">
        <v>400</v>
      </c>
      <c r="H484" s="122" t="s">
        <v>1220</v>
      </c>
      <c r="I484" s="123">
        <v>1200</v>
      </c>
      <c r="J484" t="str">
        <f>VLOOKUP(E484,SPESA!$J$5:$K$1293,2,0)</f>
        <v>SISTEMA INTEGRATO ZERO SEI ANNI</v>
      </c>
    </row>
    <row r="485" spans="1:10" hidden="1">
      <c r="A485" s="122" t="s">
        <v>1163</v>
      </c>
      <c r="B485" s="122" t="s">
        <v>1296</v>
      </c>
      <c r="C485" s="122">
        <v>57105</v>
      </c>
      <c r="D485" s="122">
        <v>71</v>
      </c>
      <c r="E485" s="122" t="str">
        <f t="shared" si="7"/>
        <v>57105/71</v>
      </c>
      <c r="F485" s="122" t="s">
        <v>1480</v>
      </c>
      <c r="G485" s="122">
        <v>400</v>
      </c>
      <c r="H485" s="122" t="s">
        <v>1220</v>
      </c>
      <c r="I485" s="122">
        <v>0</v>
      </c>
      <c r="J485" t="e">
        <f>VLOOKUP(E485,SPESA!$J$5:$K$1293,2,0)</f>
        <v>#N/A</v>
      </c>
    </row>
    <row r="486" spans="1:10" hidden="1">
      <c r="A486" s="122" t="s">
        <v>1163</v>
      </c>
      <c r="B486" s="122" t="s">
        <v>1476</v>
      </c>
      <c r="C486" s="122">
        <v>57110</v>
      </c>
      <c r="D486" s="122">
        <v>0</v>
      </c>
      <c r="E486" s="122" t="str">
        <f t="shared" si="7"/>
        <v>57110/0</v>
      </c>
      <c r="F486" s="122" t="s">
        <v>321</v>
      </c>
      <c r="G486" s="122">
        <v>400</v>
      </c>
      <c r="H486" s="122" t="s">
        <v>1220</v>
      </c>
      <c r="I486" s="123">
        <v>2500</v>
      </c>
      <c r="J486" t="str">
        <f>VLOOKUP(E486,SPESA!$J$5:$K$1293,2,0)</f>
        <v>ATTIVITA' DI ANIMAZIONE TRASFERIMENTI</v>
      </c>
    </row>
    <row r="487" spans="1:10" hidden="1">
      <c r="A487" s="122" t="s">
        <v>1163</v>
      </c>
      <c r="B487" s="122" t="s">
        <v>1467</v>
      </c>
      <c r="C487" s="122">
        <v>57110</v>
      </c>
      <c r="D487" s="122">
        <v>71</v>
      </c>
      <c r="E487" s="122" t="str">
        <f t="shared" si="7"/>
        <v>57110/71</v>
      </c>
      <c r="F487" s="122" t="s">
        <v>1481</v>
      </c>
      <c r="G487" s="122">
        <v>400</v>
      </c>
      <c r="H487" s="122" t="s">
        <v>1220</v>
      </c>
      <c r="I487" s="122">
        <v>0</v>
      </c>
      <c r="J487" t="e">
        <f>VLOOKUP(E487,SPESA!$J$5:$K$1293,2,0)</f>
        <v>#N/A</v>
      </c>
    </row>
    <row r="488" spans="1:10" hidden="1">
      <c r="A488" s="122" t="s">
        <v>1163</v>
      </c>
      <c r="B488" s="122" t="s">
        <v>1482</v>
      </c>
      <c r="C488" s="122">
        <v>57115</v>
      </c>
      <c r="D488" s="122">
        <v>0</v>
      </c>
      <c r="E488" s="122" t="str">
        <f t="shared" si="7"/>
        <v>57115/0</v>
      </c>
      <c r="F488" s="122" t="s">
        <v>322</v>
      </c>
      <c r="G488" s="122">
        <v>400</v>
      </c>
      <c r="H488" s="122" t="s">
        <v>1220</v>
      </c>
      <c r="I488" s="123">
        <v>1000</v>
      </c>
      <c r="J488" t="str">
        <f>VLOOKUP(E488,SPESA!$J$5:$K$1293,2,0)</f>
        <v>CONTRIBUTO ACQUISTO MATERIALE PULIZIA</v>
      </c>
    </row>
    <row r="489" spans="1:10" hidden="1">
      <c r="A489" s="122" t="s">
        <v>1163</v>
      </c>
      <c r="B489" s="122" t="s">
        <v>1467</v>
      </c>
      <c r="C489" s="122">
        <v>57115</v>
      </c>
      <c r="D489" s="122">
        <v>71</v>
      </c>
      <c r="E489" s="122" t="str">
        <f t="shared" si="7"/>
        <v>57115/71</v>
      </c>
      <c r="F489" s="122" t="s">
        <v>1483</v>
      </c>
      <c r="G489" s="122">
        <v>400</v>
      </c>
      <c r="H489" s="122" t="s">
        <v>1220</v>
      </c>
      <c r="I489" s="122">
        <v>0</v>
      </c>
      <c r="J489" t="e">
        <f>VLOOKUP(E489,SPESA!$J$5:$K$1293,2,0)</f>
        <v>#N/A</v>
      </c>
    </row>
    <row r="490" spans="1:10" hidden="1">
      <c r="A490" s="122" t="s">
        <v>1163</v>
      </c>
      <c r="B490" s="122" t="s">
        <v>1484</v>
      </c>
      <c r="C490" s="122">
        <v>57200</v>
      </c>
      <c r="D490" s="122">
        <v>0</v>
      </c>
      <c r="E490" s="122" t="str">
        <f t="shared" si="7"/>
        <v>57200/0</v>
      </c>
      <c r="F490" s="122" t="s">
        <v>323</v>
      </c>
      <c r="G490" s="122">
        <v>760</v>
      </c>
      <c r="H490" s="122" t="s">
        <v>1942</v>
      </c>
      <c r="I490" s="122">
        <v>0</v>
      </c>
      <c r="J490" t="str">
        <f>VLOOKUP(E490,SPESA!$J$5:$K$1293,2,0)</f>
        <v>INTERESSI PASSIVI ED ONERI SU MUTUI</v>
      </c>
    </row>
    <row r="491" spans="1:10" hidden="1">
      <c r="A491" s="122" t="s">
        <v>1163</v>
      </c>
      <c r="B491" s="122" t="s">
        <v>1485</v>
      </c>
      <c r="C491" s="122">
        <v>57200</v>
      </c>
      <c r="D491" s="122">
        <v>1</v>
      </c>
      <c r="E491" s="122" t="str">
        <f t="shared" si="7"/>
        <v>57200/1</v>
      </c>
      <c r="F491" s="122" t="s">
        <v>324</v>
      </c>
      <c r="G491" s="122">
        <v>771</v>
      </c>
      <c r="H491" s="122" t="s">
        <v>1943</v>
      </c>
      <c r="I491" s="122">
        <v>0</v>
      </c>
      <c r="J491" t="str">
        <f>VLOOKUP(E491,SPESA!$J$5:$K$1293,2,0)</f>
        <v>INTERESSI PASSIVI B.O.C.</v>
      </c>
    </row>
    <row r="492" spans="1:10" hidden="1">
      <c r="A492" s="122" t="s">
        <v>1163</v>
      </c>
      <c r="B492" s="122" t="s">
        <v>1467</v>
      </c>
      <c r="C492" s="122">
        <v>57200</v>
      </c>
      <c r="D492" s="122">
        <v>51</v>
      </c>
      <c r="E492" s="122" t="str">
        <f t="shared" si="7"/>
        <v>57200/51</v>
      </c>
      <c r="F492" s="122" t="s">
        <v>1486</v>
      </c>
      <c r="G492" s="122">
        <v>760</v>
      </c>
      <c r="H492" s="122" t="s">
        <v>1942</v>
      </c>
      <c r="I492" s="122">
        <v>0</v>
      </c>
      <c r="J492" t="e">
        <f>VLOOKUP(E492,SPESA!$J$5:$K$1293,2,0)</f>
        <v>#N/A</v>
      </c>
    </row>
    <row r="493" spans="1:10" hidden="1">
      <c r="A493" s="122" t="s">
        <v>1163</v>
      </c>
      <c r="B493" s="122" t="s">
        <v>1467</v>
      </c>
      <c r="C493" s="122">
        <v>57200</v>
      </c>
      <c r="D493" s="122">
        <v>71</v>
      </c>
      <c r="E493" s="122" t="str">
        <f t="shared" si="7"/>
        <v>57200/71</v>
      </c>
      <c r="F493" s="122" t="s">
        <v>1487</v>
      </c>
      <c r="G493" s="122">
        <v>760</v>
      </c>
      <c r="H493" s="122" t="s">
        <v>1942</v>
      </c>
      <c r="I493" s="122">
        <v>0</v>
      </c>
      <c r="J493" t="e">
        <f>VLOOKUP(E493,SPESA!$J$5:$K$1293,2,0)</f>
        <v>#N/A</v>
      </c>
    </row>
    <row r="494" spans="1:10" hidden="1">
      <c r="A494" s="122" t="s">
        <v>1163</v>
      </c>
      <c r="B494" s="122" t="s">
        <v>1488</v>
      </c>
      <c r="C494" s="122">
        <v>58207</v>
      </c>
      <c r="D494" s="122">
        <v>0</v>
      </c>
      <c r="E494" s="122" t="str">
        <f t="shared" si="7"/>
        <v>58207/0</v>
      </c>
      <c r="F494" s="122" t="s">
        <v>325</v>
      </c>
      <c r="G494" s="122">
        <v>402</v>
      </c>
      <c r="H494" s="122" t="s">
        <v>1226</v>
      </c>
      <c r="I494" s="122">
        <v>0</v>
      </c>
      <c r="J494" t="str">
        <f>VLOOKUP(E494,SPESA!$J$5:$K$1293,2,0)</f>
        <v>ACQUISTO ALTRI BENI DI CONSUMO</v>
      </c>
    </row>
    <row r="495" spans="1:10" hidden="1">
      <c r="A495" s="122" t="s">
        <v>1163</v>
      </c>
      <c r="B495" s="122" t="s">
        <v>1489</v>
      </c>
      <c r="C495" s="122">
        <v>58207</v>
      </c>
      <c r="D495" s="122">
        <v>71</v>
      </c>
      <c r="E495" s="122" t="str">
        <f t="shared" si="7"/>
        <v>58207/71</v>
      </c>
      <c r="F495" s="122" t="s">
        <v>1490</v>
      </c>
      <c r="G495" s="122">
        <v>402</v>
      </c>
      <c r="H495" s="122" t="s">
        <v>1226</v>
      </c>
      <c r="I495" s="122">
        <v>0</v>
      </c>
      <c r="J495" t="e">
        <f>VLOOKUP(E495,SPESA!$J$5:$K$1293,2,0)</f>
        <v>#N/A</v>
      </c>
    </row>
    <row r="496" spans="1:10" hidden="1">
      <c r="A496" s="122" t="s">
        <v>1163</v>
      </c>
      <c r="B496" s="122" t="s">
        <v>1488</v>
      </c>
      <c r="C496" s="122">
        <v>58400</v>
      </c>
      <c r="D496" s="122">
        <v>0</v>
      </c>
      <c r="E496" s="122" t="str">
        <f t="shared" si="7"/>
        <v>58400/0</v>
      </c>
      <c r="F496" s="122" t="s">
        <v>326</v>
      </c>
      <c r="G496" s="122">
        <v>402</v>
      </c>
      <c r="H496" s="122" t="s">
        <v>1226</v>
      </c>
      <c r="I496" s="123">
        <v>14400</v>
      </c>
      <c r="J496" t="str">
        <f>VLOOKUP(E496,SPESA!$J$5:$K$1293,2,0)</f>
        <v>FORNITURA GRATUITA LIBRI SCOLASTICI AGLI ALUNNI - ACQUISTO</v>
      </c>
    </row>
    <row r="497" spans="1:10" hidden="1">
      <c r="A497" s="122" t="s">
        <v>1163</v>
      </c>
      <c r="B497" s="122" t="s">
        <v>1491</v>
      </c>
      <c r="C497" s="122">
        <v>58400</v>
      </c>
      <c r="D497" s="122">
        <v>71</v>
      </c>
      <c r="E497" s="122" t="str">
        <f t="shared" si="7"/>
        <v>58400/71</v>
      </c>
      <c r="F497" s="122" t="s">
        <v>327</v>
      </c>
      <c r="G497" s="122">
        <v>402</v>
      </c>
      <c r="H497" s="122" t="s">
        <v>1226</v>
      </c>
      <c r="I497" s="122">
        <v>0</v>
      </c>
      <c r="J497" t="str">
        <f>VLOOKUP(E497,SPESA!$J$5:$K$1293,2,0)</f>
        <v>F.P.V. FORNITURA GRATUITA LIBRI SCOLASTICI AGLI ALUNNI - ACQUISTO</v>
      </c>
    </row>
    <row r="498" spans="1:10" hidden="1">
      <c r="A498" s="122" t="s">
        <v>1163</v>
      </c>
      <c r="B498" s="122" t="s">
        <v>1492</v>
      </c>
      <c r="C498" s="122">
        <v>59200</v>
      </c>
      <c r="D498" s="122">
        <v>2</v>
      </c>
      <c r="E498" s="122" t="str">
        <f t="shared" si="7"/>
        <v>59200/2</v>
      </c>
      <c r="F498" s="122" t="s">
        <v>32</v>
      </c>
      <c r="G498" s="122">
        <v>768</v>
      </c>
      <c r="H498" s="122" t="s">
        <v>1945</v>
      </c>
      <c r="I498" s="123">
        <v>2920</v>
      </c>
      <c r="J498" t="str">
        <f>VLOOKUP(E498,SPESA!$J$5:$K$1293,2,0)</f>
        <v>SPESE TELEFONICHE - UTENZE</v>
      </c>
    </row>
    <row r="499" spans="1:10" hidden="1">
      <c r="A499" s="122" t="s">
        <v>1163</v>
      </c>
      <c r="B499" s="122" t="s">
        <v>1493</v>
      </c>
      <c r="C499" s="122">
        <v>59200</v>
      </c>
      <c r="D499" s="122">
        <v>3</v>
      </c>
      <c r="E499" s="122" t="str">
        <f t="shared" si="7"/>
        <v>59200/3</v>
      </c>
      <c r="F499" s="122" t="s">
        <v>79</v>
      </c>
      <c r="G499" s="122">
        <v>768</v>
      </c>
      <c r="H499" s="122" t="s">
        <v>1945</v>
      </c>
      <c r="I499" s="123">
        <v>15055</v>
      </c>
      <c r="J499" t="str">
        <f>VLOOKUP(E499,SPESA!$J$5:$K$1293,2,0)</f>
        <v>SPESE ENERGIA ELETTRICA - UTENZE</v>
      </c>
    </row>
    <row r="500" spans="1:10" hidden="1">
      <c r="A500" s="122" t="s">
        <v>1163</v>
      </c>
      <c r="B500" s="122" t="s">
        <v>1494</v>
      </c>
      <c r="C500" s="122">
        <v>59200</v>
      </c>
      <c r="D500" s="122">
        <v>4</v>
      </c>
      <c r="E500" s="122" t="str">
        <f t="shared" si="7"/>
        <v>59200/4</v>
      </c>
      <c r="F500" s="122" t="s">
        <v>80</v>
      </c>
      <c r="G500" s="122">
        <v>202</v>
      </c>
      <c r="H500" s="122" t="s">
        <v>1191</v>
      </c>
      <c r="I500" s="123">
        <v>25500</v>
      </c>
      <c r="J500" t="str">
        <f>VLOOKUP(E500,SPESA!$J$5:$K$1293,2,0)</f>
        <v>SPESE RISCALDAMENTO - UTENZE</v>
      </c>
    </row>
    <row r="501" spans="1:10" hidden="1">
      <c r="A501" s="122" t="s">
        <v>1163</v>
      </c>
      <c r="B501" s="122" t="s">
        <v>1495</v>
      </c>
      <c r="C501" s="122">
        <v>59200</v>
      </c>
      <c r="D501" s="122">
        <v>5</v>
      </c>
      <c r="E501" s="122" t="str">
        <f t="shared" si="7"/>
        <v>59200/5</v>
      </c>
      <c r="F501" s="122" t="s">
        <v>81</v>
      </c>
      <c r="G501" s="122">
        <v>768</v>
      </c>
      <c r="H501" s="122" t="s">
        <v>1945</v>
      </c>
      <c r="I501" s="123">
        <v>6500</v>
      </c>
      <c r="J501" t="str">
        <f>VLOOKUP(E501,SPESA!$J$5:$K$1293,2,0)</f>
        <v>SPESE ACQUA - UTENZE</v>
      </c>
    </row>
    <row r="502" spans="1:10" hidden="1">
      <c r="A502" s="122" t="s">
        <v>1163</v>
      </c>
      <c r="B502" s="122" t="s">
        <v>1496</v>
      </c>
      <c r="C502" s="122">
        <v>59200</v>
      </c>
      <c r="D502" s="122">
        <v>7</v>
      </c>
      <c r="E502" s="122" t="str">
        <f t="shared" si="7"/>
        <v>59200/7</v>
      </c>
      <c r="F502" s="122" t="s">
        <v>83</v>
      </c>
      <c r="G502" s="122">
        <v>768</v>
      </c>
      <c r="H502" s="122" t="s">
        <v>1945</v>
      </c>
      <c r="I502" s="123">
        <v>3192.94</v>
      </c>
      <c r="J502" t="str">
        <f>VLOOKUP(E502,SPESA!$J$5:$K$1293,2,0)</f>
        <v>SPESE PER ASSICURAZIONI</v>
      </c>
    </row>
    <row r="503" spans="1:10" hidden="1">
      <c r="A503" s="122" t="s">
        <v>1163</v>
      </c>
      <c r="B503" s="122" t="s">
        <v>1489</v>
      </c>
      <c r="C503" s="122">
        <v>59200</v>
      </c>
      <c r="D503" s="122">
        <v>52</v>
      </c>
      <c r="E503" s="122" t="str">
        <f t="shared" si="7"/>
        <v>59200/52</v>
      </c>
      <c r="F503" s="122" t="s">
        <v>37</v>
      </c>
      <c r="G503" s="122">
        <v>764</v>
      </c>
      <c r="H503" s="122" t="s">
        <v>1940</v>
      </c>
      <c r="I503" s="122">
        <v>0</v>
      </c>
      <c r="J503" t="str">
        <f>VLOOKUP(E503,SPESA!$J$5:$K$1293,2,0)</f>
        <v>F.P.V. SPESE TELEFONICHE - UTENZE</v>
      </c>
    </row>
    <row r="504" spans="1:10" hidden="1">
      <c r="A504" s="122" t="s">
        <v>1163</v>
      </c>
      <c r="B504" s="122" t="s">
        <v>1489</v>
      </c>
      <c r="C504" s="122">
        <v>59200</v>
      </c>
      <c r="D504" s="122">
        <v>53</v>
      </c>
      <c r="E504" s="122" t="str">
        <f t="shared" si="7"/>
        <v>59200/53</v>
      </c>
      <c r="F504" s="122" t="s">
        <v>86</v>
      </c>
      <c r="G504" s="122">
        <v>764</v>
      </c>
      <c r="H504" s="122" t="s">
        <v>1940</v>
      </c>
      <c r="I504" s="122">
        <v>0</v>
      </c>
      <c r="J504" t="str">
        <f>VLOOKUP(E504,SPESA!$J$5:$K$1293,2,0)</f>
        <v>F.P.V. SPESE ENERGIA ELETTRICA - UTENZE</v>
      </c>
    </row>
    <row r="505" spans="1:10" hidden="1">
      <c r="A505" s="122" t="s">
        <v>1163</v>
      </c>
      <c r="B505" s="122" t="s">
        <v>1491</v>
      </c>
      <c r="C505" s="122">
        <v>59200</v>
      </c>
      <c r="D505" s="122">
        <v>54</v>
      </c>
      <c r="E505" s="122" t="str">
        <f t="shared" si="7"/>
        <v>59200/54</v>
      </c>
      <c r="F505" s="122" t="s">
        <v>87</v>
      </c>
      <c r="G505" s="122">
        <v>202</v>
      </c>
      <c r="H505" s="122" t="s">
        <v>1191</v>
      </c>
      <c r="I505" s="122">
        <v>0</v>
      </c>
      <c r="J505" t="str">
        <f>VLOOKUP(E505,SPESA!$J$5:$K$1293,2,0)</f>
        <v>F.P.V. SPESE RISCALDAMENTO - UTENZE</v>
      </c>
    </row>
    <row r="506" spans="1:10" hidden="1">
      <c r="A506" s="122" t="s">
        <v>1163</v>
      </c>
      <c r="B506" s="122" t="s">
        <v>1489</v>
      </c>
      <c r="C506" s="122">
        <v>59200</v>
      </c>
      <c r="D506" s="122">
        <v>55</v>
      </c>
      <c r="E506" s="122" t="str">
        <f t="shared" si="7"/>
        <v>59200/55</v>
      </c>
      <c r="F506" s="122" t="s">
        <v>88</v>
      </c>
      <c r="G506" s="122">
        <v>764</v>
      </c>
      <c r="H506" s="122" t="s">
        <v>1940</v>
      </c>
      <c r="I506" s="122">
        <v>0</v>
      </c>
      <c r="J506" t="str">
        <f>VLOOKUP(E506,SPESA!$J$5:$K$1293,2,0)</f>
        <v>F.P.V. SPESE ACQUA - UTENZE</v>
      </c>
    </row>
    <row r="507" spans="1:10" hidden="1">
      <c r="A507" s="122" t="s">
        <v>1163</v>
      </c>
      <c r="B507" s="122" t="s">
        <v>1489</v>
      </c>
      <c r="C507" s="122">
        <v>59200</v>
      </c>
      <c r="D507" s="122">
        <v>57</v>
      </c>
      <c r="E507" s="122" t="str">
        <f t="shared" si="7"/>
        <v>59200/57</v>
      </c>
      <c r="F507" s="122" t="s">
        <v>89</v>
      </c>
      <c r="G507" s="122">
        <v>764</v>
      </c>
      <c r="H507" s="122" t="s">
        <v>1940</v>
      </c>
      <c r="I507" s="122">
        <v>0</v>
      </c>
      <c r="J507" t="str">
        <f>VLOOKUP(E507,SPESA!$J$5:$K$1293,2,0)</f>
        <v>F.P.V. SPESE PER ASSICURAZIONI</v>
      </c>
    </row>
    <row r="508" spans="1:10" hidden="1">
      <c r="A508" s="122" t="s">
        <v>1163</v>
      </c>
      <c r="B508" s="122" t="s">
        <v>1497</v>
      </c>
      <c r="C508" s="122">
        <v>59800</v>
      </c>
      <c r="D508" s="122">
        <v>2</v>
      </c>
      <c r="E508" s="122" t="str">
        <f t="shared" si="7"/>
        <v>59800/2</v>
      </c>
      <c r="F508" s="122" t="s">
        <v>315</v>
      </c>
      <c r="G508" s="122">
        <v>202</v>
      </c>
      <c r="H508" s="122" t="s">
        <v>1191</v>
      </c>
      <c r="I508" s="122">
        <v>250</v>
      </c>
      <c r="J508" t="str">
        <f>VLOOKUP(E508,SPESA!$J$5:$K$1293,2,0)</f>
        <v>SPURGO POZZETTI</v>
      </c>
    </row>
    <row r="509" spans="1:10" hidden="1">
      <c r="A509" s="122" t="s">
        <v>1163</v>
      </c>
      <c r="B509" s="122" t="s">
        <v>1498</v>
      </c>
      <c r="C509" s="122">
        <v>59800</v>
      </c>
      <c r="D509" s="122">
        <v>10</v>
      </c>
      <c r="E509" s="122" t="str">
        <f t="shared" si="7"/>
        <v>59800/10</v>
      </c>
      <c r="F509" s="122" t="s">
        <v>328</v>
      </c>
      <c r="G509" s="122">
        <v>402</v>
      </c>
      <c r="H509" s="122" t="s">
        <v>1226</v>
      </c>
      <c r="I509" s="123">
        <v>1311.6</v>
      </c>
      <c r="J509" t="str">
        <f>VLOOKUP(E509,SPESA!$J$5:$K$1293,2,0)</f>
        <v>SPESE DIVERSE - PRESTAZIONE DI SERVIZI GESTIONE PATRIMO COMUNALE</v>
      </c>
    </row>
    <row r="510" spans="1:10" hidden="1">
      <c r="A510" s="122" t="s">
        <v>1163</v>
      </c>
      <c r="B510" s="122" t="s">
        <v>1489</v>
      </c>
      <c r="C510" s="122">
        <v>59800</v>
      </c>
      <c r="D510" s="122">
        <v>52</v>
      </c>
      <c r="E510" s="122" t="str">
        <f t="shared" si="7"/>
        <v>59800/52</v>
      </c>
      <c r="F510" s="122" t="s">
        <v>1471</v>
      </c>
      <c r="G510" s="122">
        <v>202</v>
      </c>
      <c r="H510" s="122" t="s">
        <v>1191</v>
      </c>
      <c r="I510" s="122">
        <v>0</v>
      </c>
      <c r="J510" t="e">
        <f>VLOOKUP(E510,SPESA!$J$5:$K$1293,2,0)</f>
        <v>#N/A</v>
      </c>
    </row>
    <row r="511" spans="1:10" hidden="1">
      <c r="A511" s="122" t="s">
        <v>1163</v>
      </c>
      <c r="B511" s="122" t="s">
        <v>1491</v>
      </c>
      <c r="C511" s="122">
        <v>59800</v>
      </c>
      <c r="D511" s="122">
        <v>60</v>
      </c>
      <c r="E511" s="122" t="str">
        <f t="shared" si="7"/>
        <v>59800/60</v>
      </c>
      <c r="F511" s="122" t="s">
        <v>329</v>
      </c>
      <c r="G511" s="122">
        <v>402</v>
      </c>
      <c r="H511" s="122" t="s">
        <v>1226</v>
      </c>
      <c r="I511" s="122">
        <v>0</v>
      </c>
      <c r="J511" t="str">
        <f>VLOOKUP(E511,SPESA!$J$5:$K$1293,2,0)</f>
        <v>F.P.V. SPESE DIVERSE - PRESTAZIONE DI SERVIZI GESTIONE PATRIMO COMUNALE</v>
      </c>
    </row>
    <row r="512" spans="1:10" hidden="1">
      <c r="A512" s="122" t="s">
        <v>1163</v>
      </c>
      <c r="B512" s="122" t="s">
        <v>1499</v>
      </c>
      <c r="C512" s="122">
        <v>60700</v>
      </c>
      <c r="D512" s="122">
        <v>0</v>
      </c>
      <c r="E512" s="122" t="str">
        <f t="shared" si="7"/>
        <v>60700/0</v>
      </c>
      <c r="F512" s="122" t="s">
        <v>330</v>
      </c>
      <c r="G512" s="122">
        <v>400</v>
      </c>
      <c r="H512" s="122" t="s">
        <v>1220</v>
      </c>
      <c r="I512" s="123">
        <v>3500</v>
      </c>
      <c r="J512" t="str">
        <f>VLOOKUP(E512,SPESA!$J$5:$K$1293,2,0)</f>
        <v>MATERIALE DIDATTICO CONTRIBUTO</v>
      </c>
    </row>
    <row r="513" spans="1:10" hidden="1">
      <c r="A513" s="122" t="s">
        <v>1163</v>
      </c>
      <c r="B513" s="122" t="s">
        <v>1489</v>
      </c>
      <c r="C513" s="122">
        <v>60700</v>
      </c>
      <c r="D513" s="122">
        <v>71</v>
      </c>
      <c r="E513" s="122" t="str">
        <f t="shared" si="7"/>
        <v>60700/71</v>
      </c>
      <c r="F513" s="122" t="s">
        <v>1500</v>
      </c>
      <c r="G513" s="122">
        <v>400</v>
      </c>
      <c r="H513" s="122" t="s">
        <v>1220</v>
      </c>
      <c r="I513" s="122">
        <v>0</v>
      </c>
      <c r="J513" t="e">
        <f>VLOOKUP(E513,SPESA!$J$5:$K$1293,2,0)</f>
        <v>#N/A</v>
      </c>
    </row>
    <row r="514" spans="1:10" hidden="1">
      <c r="A514" s="122" t="s">
        <v>1163</v>
      </c>
      <c r="B514" s="122" t="s">
        <v>1499</v>
      </c>
      <c r="C514" s="122">
        <v>60705</v>
      </c>
      <c r="D514" s="122">
        <v>0</v>
      </c>
      <c r="E514" s="122" t="str">
        <f t="shared" si="7"/>
        <v>60705/0</v>
      </c>
      <c r="F514" s="122" t="s">
        <v>331</v>
      </c>
      <c r="G514" s="122">
        <v>400</v>
      </c>
      <c r="H514" s="122" t="s">
        <v>1220</v>
      </c>
      <c r="I514" s="123">
        <v>3000</v>
      </c>
      <c r="J514" t="str">
        <f>VLOOKUP(E514,SPESA!$J$5:$K$1293,2,0)</f>
        <v>CONTRIBUTO MATERIALE PULIZIA</v>
      </c>
    </row>
    <row r="515" spans="1:10" hidden="1">
      <c r="A515" s="122" t="s">
        <v>1163</v>
      </c>
      <c r="B515" s="122" t="s">
        <v>1489</v>
      </c>
      <c r="C515" s="122">
        <v>60705</v>
      </c>
      <c r="D515" s="122">
        <v>71</v>
      </c>
      <c r="E515" s="122" t="str">
        <f t="shared" si="7"/>
        <v>60705/71</v>
      </c>
      <c r="F515" s="122" t="s">
        <v>1501</v>
      </c>
      <c r="G515" s="122">
        <v>400</v>
      </c>
      <c r="H515" s="122" t="s">
        <v>1220</v>
      </c>
      <c r="I515" s="122">
        <v>0</v>
      </c>
      <c r="J515" t="e">
        <f>VLOOKUP(E515,SPESA!$J$5:$K$1293,2,0)</f>
        <v>#N/A</v>
      </c>
    </row>
    <row r="516" spans="1:10" hidden="1">
      <c r="A516" s="122" t="s">
        <v>1163</v>
      </c>
      <c r="B516" s="122" t="s">
        <v>1499</v>
      </c>
      <c r="C516" s="122">
        <v>60710</v>
      </c>
      <c r="D516" s="122">
        <v>0</v>
      </c>
      <c r="E516" s="122" t="str">
        <f t="shared" ref="E516:E579" si="8">CONCATENATE(C516,"/",D516)</f>
        <v>60710/0</v>
      </c>
      <c r="F516" s="122" t="s">
        <v>332</v>
      </c>
      <c r="G516" s="122">
        <v>400</v>
      </c>
      <c r="H516" s="122" t="s">
        <v>1220</v>
      </c>
      <c r="I516" s="123">
        <v>2500</v>
      </c>
      <c r="J516" t="str">
        <f>VLOOKUP(E516,SPESA!$J$5:$K$1293,2,0)</f>
        <v>ATTIVITA' DI ANIMAZIONE TRASFERIMENTO</v>
      </c>
    </row>
    <row r="517" spans="1:10" hidden="1">
      <c r="A517" s="122" t="s">
        <v>1163</v>
      </c>
      <c r="B517" s="122" t="s">
        <v>1489</v>
      </c>
      <c r="C517" s="122">
        <v>60710</v>
      </c>
      <c r="D517" s="122">
        <v>71</v>
      </c>
      <c r="E517" s="122" t="str">
        <f t="shared" si="8"/>
        <v>60710/71</v>
      </c>
      <c r="F517" s="122" t="s">
        <v>1502</v>
      </c>
      <c r="G517" s="122">
        <v>400</v>
      </c>
      <c r="H517" s="122" t="s">
        <v>1220</v>
      </c>
      <c r="I517" s="122">
        <v>0</v>
      </c>
      <c r="J517" t="e">
        <f>VLOOKUP(E517,SPESA!$J$5:$K$1293,2,0)</f>
        <v>#N/A</v>
      </c>
    </row>
    <row r="518" spans="1:10" hidden="1">
      <c r="A518" s="122" t="s">
        <v>1163</v>
      </c>
      <c r="B518" s="122" t="s">
        <v>1499</v>
      </c>
      <c r="C518" s="122">
        <v>60720</v>
      </c>
      <c r="D518" s="122">
        <v>0</v>
      </c>
      <c r="E518" s="122" t="str">
        <f t="shared" si="8"/>
        <v>60720/0</v>
      </c>
      <c r="F518" s="122" t="s">
        <v>333</v>
      </c>
      <c r="G518" s="122">
        <v>400</v>
      </c>
      <c r="H518" s="122" t="s">
        <v>1220</v>
      </c>
      <c r="I518" s="123">
        <v>2600</v>
      </c>
      <c r="J518" t="str">
        <f>VLOOKUP(E518,SPESA!$J$5:$K$1293,2,0)</f>
        <v>EDUCAZIONE AMBIENTALE E LABORATORIO MUSICA</v>
      </c>
    </row>
    <row r="519" spans="1:10" hidden="1">
      <c r="A519" s="122" t="s">
        <v>1163</v>
      </c>
      <c r="B519" s="122" t="s">
        <v>1489</v>
      </c>
      <c r="C519" s="122">
        <v>60720</v>
      </c>
      <c r="D519" s="122">
        <v>71</v>
      </c>
      <c r="E519" s="122" t="str">
        <f t="shared" si="8"/>
        <v>60720/71</v>
      </c>
      <c r="F519" s="122" t="s">
        <v>1503</v>
      </c>
      <c r="G519" s="122">
        <v>400</v>
      </c>
      <c r="H519" s="122" t="s">
        <v>1220</v>
      </c>
      <c r="I519" s="122">
        <v>0</v>
      </c>
      <c r="J519" t="e">
        <f>VLOOKUP(E519,SPESA!$J$5:$K$1293,2,0)</f>
        <v>#N/A</v>
      </c>
    </row>
    <row r="520" spans="1:10" hidden="1">
      <c r="A520" s="122" t="s">
        <v>1163</v>
      </c>
      <c r="B520" s="122" t="s">
        <v>1499</v>
      </c>
      <c r="C520" s="122">
        <v>60725</v>
      </c>
      <c r="D520" s="122">
        <v>0</v>
      </c>
      <c r="E520" s="122" t="str">
        <f t="shared" si="8"/>
        <v>60725/0</v>
      </c>
      <c r="F520" s="122" t="s">
        <v>334</v>
      </c>
      <c r="G520" s="122">
        <v>400</v>
      </c>
      <c r="H520" s="122" t="s">
        <v>1220</v>
      </c>
      <c r="I520" s="123">
        <v>2200</v>
      </c>
      <c r="J520" t="str">
        <f>VLOOKUP(E520,SPESA!$J$5:$K$1293,2,0)</f>
        <v>PROGETTO LIBRO GIOCO</v>
      </c>
    </row>
    <row r="521" spans="1:10" hidden="1">
      <c r="A521" s="122" t="s">
        <v>1163</v>
      </c>
      <c r="B521" s="122" t="s">
        <v>1489</v>
      </c>
      <c r="C521" s="122">
        <v>60725</v>
      </c>
      <c r="D521" s="122">
        <v>71</v>
      </c>
      <c r="E521" s="122" t="str">
        <f t="shared" si="8"/>
        <v>60725/71</v>
      </c>
      <c r="F521" s="122" t="s">
        <v>1504</v>
      </c>
      <c r="G521" s="122">
        <v>400</v>
      </c>
      <c r="H521" s="122" t="s">
        <v>1220</v>
      </c>
      <c r="I521" s="122">
        <v>0</v>
      </c>
      <c r="J521" t="e">
        <f>VLOOKUP(E521,SPESA!$J$5:$K$1293,2,0)</f>
        <v>#N/A</v>
      </c>
    </row>
    <row r="522" spans="1:10" hidden="1">
      <c r="A522" s="122" t="s">
        <v>1163</v>
      </c>
      <c r="B522" s="122" t="s">
        <v>1492</v>
      </c>
      <c r="C522" s="122">
        <v>61200</v>
      </c>
      <c r="D522" s="122">
        <v>2</v>
      </c>
      <c r="E522" s="122" t="str">
        <f t="shared" si="8"/>
        <v>61200/2</v>
      </c>
      <c r="F522" s="122" t="s">
        <v>32</v>
      </c>
      <c r="G522" s="122">
        <v>768</v>
      </c>
      <c r="H522" s="122" t="s">
        <v>1945</v>
      </c>
      <c r="I522" s="123">
        <v>2090</v>
      </c>
      <c r="J522" t="str">
        <f>VLOOKUP(E522,SPESA!$J$5:$K$1293,2,0)</f>
        <v>SPESE TELEFONICHE - UTENZE</v>
      </c>
    </row>
    <row r="523" spans="1:10" hidden="1">
      <c r="A523" s="122" t="s">
        <v>1163</v>
      </c>
      <c r="B523" s="122" t="s">
        <v>1493</v>
      </c>
      <c r="C523" s="122">
        <v>61200</v>
      </c>
      <c r="D523" s="122">
        <v>3</v>
      </c>
      <c r="E523" s="122" t="str">
        <f t="shared" si="8"/>
        <v>61200/3</v>
      </c>
      <c r="F523" s="122" t="s">
        <v>335</v>
      </c>
      <c r="G523" s="122">
        <v>768</v>
      </c>
      <c r="H523" s="122" t="s">
        <v>1945</v>
      </c>
      <c r="I523" s="123">
        <v>18900</v>
      </c>
      <c r="J523" t="str">
        <f>VLOOKUP(E523,SPESA!$J$5:$K$1293,2,0)</f>
        <v>SPESE ENERGIA ELETTRICA</v>
      </c>
    </row>
    <row r="524" spans="1:10" hidden="1">
      <c r="A524" s="122" t="s">
        <v>1163</v>
      </c>
      <c r="B524" s="122" t="s">
        <v>1494</v>
      </c>
      <c r="C524" s="122">
        <v>61200</v>
      </c>
      <c r="D524" s="122">
        <v>4</v>
      </c>
      <c r="E524" s="122" t="str">
        <f t="shared" si="8"/>
        <v>61200/4</v>
      </c>
      <c r="F524" s="122" t="s">
        <v>34</v>
      </c>
      <c r="G524" s="122">
        <v>202</v>
      </c>
      <c r="H524" s="122" t="s">
        <v>1191</v>
      </c>
      <c r="I524" s="123">
        <v>19750</v>
      </c>
      <c r="J524" t="str">
        <f>VLOOKUP(E524,SPESA!$J$5:$K$1293,2,0)</f>
        <v>SPESE DI RISCALDAMENTO - UTENZE</v>
      </c>
    </row>
    <row r="525" spans="1:10" hidden="1">
      <c r="A525" s="122" t="s">
        <v>1163</v>
      </c>
      <c r="B525" s="122" t="s">
        <v>1495</v>
      </c>
      <c r="C525" s="122">
        <v>61200</v>
      </c>
      <c r="D525" s="122">
        <v>5</v>
      </c>
      <c r="E525" s="122" t="str">
        <f t="shared" si="8"/>
        <v>61200/5</v>
      </c>
      <c r="F525" s="122" t="s">
        <v>81</v>
      </c>
      <c r="G525" s="122">
        <v>768</v>
      </c>
      <c r="H525" s="122" t="s">
        <v>1945</v>
      </c>
      <c r="I525" s="123">
        <v>6000</v>
      </c>
      <c r="J525" t="str">
        <f>VLOOKUP(E525,SPESA!$J$5:$K$1293,2,0)</f>
        <v>SPESE ACQUA - UTENZE</v>
      </c>
    </row>
    <row r="526" spans="1:10" hidden="1">
      <c r="A526" s="122" t="s">
        <v>1163</v>
      </c>
      <c r="B526" s="122" t="s">
        <v>1496</v>
      </c>
      <c r="C526" s="122">
        <v>61200</v>
      </c>
      <c r="D526" s="122">
        <v>7</v>
      </c>
      <c r="E526" s="122" t="str">
        <f t="shared" si="8"/>
        <v>61200/7</v>
      </c>
      <c r="F526" s="122" t="s">
        <v>83</v>
      </c>
      <c r="G526" s="122">
        <v>768</v>
      </c>
      <c r="H526" s="122" t="s">
        <v>1945</v>
      </c>
      <c r="I526" s="123">
        <v>2931.97</v>
      </c>
      <c r="J526" t="str">
        <f>VLOOKUP(E526,SPESA!$J$5:$K$1293,2,0)</f>
        <v>SPESE PER ASSICURAZIONI</v>
      </c>
    </row>
    <row r="527" spans="1:10" hidden="1">
      <c r="A527" s="122" t="s">
        <v>1163</v>
      </c>
      <c r="B527" s="122" t="s">
        <v>1489</v>
      </c>
      <c r="C527" s="122">
        <v>61200</v>
      </c>
      <c r="D527" s="122">
        <v>52</v>
      </c>
      <c r="E527" s="122" t="str">
        <f t="shared" si="8"/>
        <v>61200/52</v>
      </c>
      <c r="F527" s="122" t="s">
        <v>37</v>
      </c>
      <c r="G527" s="122">
        <v>764</v>
      </c>
      <c r="H527" s="122" t="s">
        <v>1940</v>
      </c>
      <c r="I527" s="122">
        <v>0</v>
      </c>
      <c r="J527" t="str">
        <f>VLOOKUP(E527,SPESA!$J$5:$K$1293,2,0)</f>
        <v>F.P.V. SPESE TELEFONICHE - UTENZE</v>
      </c>
    </row>
    <row r="528" spans="1:10" hidden="1">
      <c r="A528" s="122" t="s">
        <v>1163</v>
      </c>
      <c r="B528" s="122" t="s">
        <v>1489</v>
      </c>
      <c r="C528" s="122">
        <v>61200</v>
      </c>
      <c r="D528" s="122">
        <v>53</v>
      </c>
      <c r="E528" s="122" t="str">
        <f t="shared" si="8"/>
        <v>61200/53</v>
      </c>
      <c r="F528" s="122" t="s">
        <v>336</v>
      </c>
      <c r="G528" s="122">
        <v>764</v>
      </c>
      <c r="H528" s="122" t="s">
        <v>1940</v>
      </c>
      <c r="I528" s="122">
        <v>0</v>
      </c>
      <c r="J528" t="str">
        <f>VLOOKUP(E528,SPESA!$J$5:$K$1293,2,0)</f>
        <v>F.P.V. SPESE ENERGIA ELETTRICA</v>
      </c>
    </row>
    <row r="529" spans="1:10" hidden="1">
      <c r="A529" s="122" t="s">
        <v>1163</v>
      </c>
      <c r="B529" s="122" t="s">
        <v>1491</v>
      </c>
      <c r="C529" s="122">
        <v>61200</v>
      </c>
      <c r="D529" s="122">
        <v>54</v>
      </c>
      <c r="E529" s="122" t="str">
        <f t="shared" si="8"/>
        <v>61200/54</v>
      </c>
      <c r="F529" s="122" t="s">
        <v>123</v>
      </c>
      <c r="G529" s="122">
        <v>202</v>
      </c>
      <c r="H529" s="122" t="s">
        <v>1191</v>
      </c>
      <c r="I529" s="122">
        <v>0</v>
      </c>
      <c r="J529" t="str">
        <f>VLOOKUP(E529,SPESA!$J$5:$K$1293,2,0)</f>
        <v>F.P.V. SPESE DI RISCALDAMENTO - UTENZE</v>
      </c>
    </row>
    <row r="530" spans="1:10" hidden="1">
      <c r="A530" s="122" t="s">
        <v>1163</v>
      </c>
      <c r="B530" s="122" t="s">
        <v>1489</v>
      </c>
      <c r="C530" s="122">
        <v>61200</v>
      </c>
      <c r="D530" s="122">
        <v>55</v>
      </c>
      <c r="E530" s="122" t="str">
        <f t="shared" si="8"/>
        <v>61200/55</v>
      </c>
      <c r="F530" s="122" t="s">
        <v>88</v>
      </c>
      <c r="G530" s="122">
        <v>764</v>
      </c>
      <c r="H530" s="122" t="s">
        <v>1940</v>
      </c>
      <c r="I530" s="122">
        <v>0</v>
      </c>
      <c r="J530" t="str">
        <f>VLOOKUP(E530,SPESA!$J$5:$K$1293,2,0)</f>
        <v>F.P.V. SPESE ACQUA - UTENZE</v>
      </c>
    </row>
    <row r="531" spans="1:10" hidden="1">
      <c r="A531" s="122" t="s">
        <v>1163</v>
      </c>
      <c r="B531" s="122" t="s">
        <v>1489</v>
      </c>
      <c r="C531" s="122">
        <v>61200</v>
      </c>
      <c r="D531" s="122">
        <v>57</v>
      </c>
      <c r="E531" s="122" t="str">
        <f t="shared" si="8"/>
        <v>61200/57</v>
      </c>
      <c r="F531" s="122" t="s">
        <v>89</v>
      </c>
      <c r="G531" s="122">
        <v>764</v>
      </c>
      <c r="H531" s="122" t="s">
        <v>1940</v>
      </c>
      <c r="I531" s="122">
        <v>0</v>
      </c>
      <c r="J531" t="str">
        <f>VLOOKUP(E531,SPESA!$J$5:$K$1293,2,0)</f>
        <v>F.P.V. SPESE PER ASSICURAZIONI</v>
      </c>
    </row>
    <row r="532" spans="1:10" hidden="1">
      <c r="A532" s="122" t="s">
        <v>1163</v>
      </c>
      <c r="B532" s="122" t="s">
        <v>1505</v>
      </c>
      <c r="C532" s="122">
        <v>61700</v>
      </c>
      <c r="D532" s="122">
        <v>0</v>
      </c>
      <c r="E532" s="122" t="str">
        <f t="shared" si="8"/>
        <v>61700/0</v>
      </c>
      <c r="F532" s="122" t="s">
        <v>337</v>
      </c>
      <c r="G532" s="122">
        <v>402</v>
      </c>
      <c r="H532" s="122" t="s">
        <v>1226</v>
      </c>
      <c r="I532" s="122">
        <v>300</v>
      </c>
      <c r="J532" t="str">
        <f>VLOOKUP(E532,SPESA!$J$5:$K$1293,2,0)</f>
        <v>ACQUISTO BENI DIVERSI</v>
      </c>
    </row>
    <row r="533" spans="1:10" hidden="1">
      <c r="A533" s="122" t="s">
        <v>1163</v>
      </c>
      <c r="B533" s="122" t="s">
        <v>1491</v>
      </c>
      <c r="C533" s="122">
        <v>61700</v>
      </c>
      <c r="D533" s="122">
        <v>71</v>
      </c>
      <c r="E533" s="122" t="str">
        <f t="shared" si="8"/>
        <v>61700/71</v>
      </c>
      <c r="F533" s="122" t="s">
        <v>338</v>
      </c>
      <c r="G533" s="122">
        <v>402</v>
      </c>
      <c r="H533" s="122" t="s">
        <v>1226</v>
      </c>
      <c r="I533" s="122">
        <v>0</v>
      </c>
      <c r="J533" t="str">
        <f>VLOOKUP(E533,SPESA!$J$5:$K$1293,2,0)</f>
        <v>F.P.V. ACQUISTO BENI DIVERSI</v>
      </c>
    </row>
    <row r="534" spans="1:10" hidden="1">
      <c r="A534" s="122" t="s">
        <v>1163</v>
      </c>
      <c r="B534" s="122" t="s">
        <v>1497</v>
      </c>
      <c r="C534" s="122">
        <v>61800</v>
      </c>
      <c r="D534" s="122">
        <v>2</v>
      </c>
      <c r="E534" s="122" t="str">
        <f t="shared" si="8"/>
        <v>61800/2</v>
      </c>
      <c r="F534" s="122" t="s">
        <v>315</v>
      </c>
      <c r="G534" s="122">
        <v>202</v>
      </c>
      <c r="H534" s="122" t="s">
        <v>1191</v>
      </c>
      <c r="I534" s="122">
        <v>250</v>
      </c>
      <c r="J534" t="str">
        <f>VLOOKUP(E534,SPESA!$J$5:$K$1293,2,0)</f>
        <v>SPURGO POZZETTI</v>
      </c>
    </row>
    <row r="535" spans="1:10" hidden="1">
      <c r="A535" s="122" t="s">
        <v>1163</v>
      </c>
      <c r="B535" s="122" t="s">
        <v>1498</v>
      </c>
      <c r="C535" s="122">
        <v>61800</v>
      </c>
      <c r="D535" s="122">
        <v>10</v>
      </c>
      <c r="E535" s="122" t="str">
        <f t="shared" si="8"/>
        <v>61800/10</v>
      </c>
      <c r="F535" s="122" t="s">
        <v>339</v>
      </c>
      <c r="G535" s="122">
        <v>402</v>
      </c>
      <c r="H535" s="122" t="s">
        <v>1226</v>
      </c>
      <c r="I535" s="123">
        <v>1384.4</v>
      </c>
      <c r="J535" t="str">
        <f>VLOOKUP(E535,SPESA!$J$5:$K$1293,2,0)</f>
        <v>SPESE VARIE - PRESTAZIONE DI SERVIZI GESTIONE PATRIMONIO COMUNALE</v>
      </c>
    </row>
    <row r="536" spans="1:10" hidden="1">
      <c r="A536" s="122" t="s">
        <v>1163</v>
      </c>
      <c r="B536" s="122" t="s">
        <v>1489</v>
      </c>
      <c r="C536" s="122">
        <v>61800</v>
      </c>
      <c r="D536" s="122">
        <v>52</v>
      </c>
      <c r="E536" s="122" t="str">
        <f t="shared" si="8"/>
        <v>61800/52</v>
      </c>
      <c r="F536" s="122" t="s">
        <v>1471</v>
      </c>
      <c r="G536" s="122">
        <v>202</v>
      </c>
      <c r="H536" s="122" t="s">
        <v>1191</v>
      </c>
      <c r="I536" s="122">
        <v>0</v>
      </c>
      <c r="J536" t="e">
        <f>VLOOKUP(E536,SPESA!$J$5:$K$1293,2,0)</f>
        <v>#N/A</v>
      </c>
    </row>
    <row r="537" spans="1:10" hidden="1">
      <c r="A537" s="122" t="s">
        <v>1163</v>
      </c>
      <c r="B537" s="122" t="s">
        <v>1491</v>
      </c>
      <c r="C537" s="122">
        <v>61800</v>
      </c>
      <c r="D537" s="122">
        <v>60</v>
      </c>
      <c r="E537" s="122" t="str">
        <f t="shared" si="8"/>
        <v>61800/60</v>
      </c>
      <c r="F537" s="122" t="s">
        <v>340</v>
      </c>
      <c r="G537" s="122">
        <v>402</v>
      </c>
      <c r="H537" s="122" t="s">
        <v>1226</v>
      </c>
      <c r="I537" s="122">
        <v>0</v>
      </c>
      <c r="J537" t="str">
        <f>VLOOKUP(E537,SPESA!$J$5:$K$1293,2,0)</f>
        <v>F.P.V. SPESE VARIE - PRESTAZIONE DI SERVIZI GESTIONE PATRIMONIO COMUNALE</v>
      </c>
    </row>
    <row r="538" spans="1:10" hidden="1">
      <c r="A538" s="122" t="s">
        <v>1163</v>
      </c>
      <c r="B538" s="122" t="s">
        <v>1499</v>
      </c>
      <c r="C538" s="122">
        <v>62211</v>
      </c>
      <c r="D538" s="122">
        <v>0</v>
      </c>
      <c r="E538" s="122" t="str">
        <f t="shared" si="8"/>
        <v>62211/0</v>
      </c>
      <c r="F538" s="122" t="s">
        <v>341</v>
      </c>
      <c r="G538" s="122">
        <v>400</v>
      </c>
      <c r="H538" s="122" t="s">
        <v>1220</v>
      </c>
      <c r="I538" s="123">
        <v>3000</v>
      </c>
      <c r="J538" t="str">
        <f>VLOOKUP(E538,SPESA!$J$5:$K$1293,2,0)</f>
        <v>ATTIVITA' INTEGRATIVE - TRASFERIMENTO</v>
      </c>
    </row>
    <row r="539" spans="1:10" hidden="1">
      <c r="A539" s="122" t="s">
        <v>1163</v>
      </c>
      <c r="B539" s="122" t="s">
        <v>1489</v>
      </c>
      <c r="C539" s="122">
        <v>62211</v>
      </c>
      <c r="D539" s="122">
        <v>71</v>
      </c>
      <c r="E539" s="122" t="str">
        <f t="shared" si="8"/>
        <v>62211/71</v>
      </c>
      <c r="F539" s="122" t="s">
        <v>1506</v>
      </c>
      <c r="G539" s="122">
        <v>400</v>
      </c>
      <c r="H539" s="122" t="s">
        <v>1220</v>
      </c>
      <c r="I539" s="122">
        <v>0</v>
      </c>
      <c r="J539" t="e">
        <f>VLOOKUP(E539,SPESA!$J$5:$K$1293,2,0)</f>
        <v>#N/A</v>
      </c>
    </row>
    <row r="540" spans="1:10" hidden="1">
      <c r="A540" s="122" t="s">
        <v>1163</v>
      </c>
      <c r="B540" s="122" t="s">
        <v>1507</v>
      </c>
      <c r="C540" s="122">
        <v>62600</v>
      </c>
      <c r="D540" s="122">
        <v>0</v>
      </c>
      <c r="E540" s="122" t="str">
        <f t="shared" si="8"/>
        <v>62600/0</v>
      </c>
      <c r="F540" s="122" t="s">
        <v>342</v>
      </c>
      <c r="G540" s="122">
        <v>771</v>
      </c>
      <c r="H540" s="122" t="s">
        <v>1943</v>
      </c>
      <c r="I540" s="122">
        <v>222.81</v>
      </c>
      <c r="J540" t="str">
        <f>VLOOKUP(E540,SPESA!$J$5:$K$1293,2,0)</f>
        <v>INTERESSI PASSIVI MUTUO SCUOLA MEDIA</v>
      </c>
    </row>
    <row r="541" spans="1:10" hidden="1">
      <c r="A541" s="122" t="s">
        <v>1163</v>
      </c>
      <c r="B541" s="122" t="s">
        <v>1489</v>
      </c>
      <c r="C541" s="122">
        <v>62600</v>
      </c>
      <c r="D541" s="122">
        <v>71</v>
      </c>
      <c r="E541" s="122" t="str">
        <f t="shared" si="8"/>
        <v>62600/71</v>
      </c>
      <c r="F541" s="122" t="s">
        <v>1508</v>
      </c>
      <c r="G541" s="122">
        <v>760</v>
      </c>
      <c r="H541" s="122" t="s">
        <v>1942</v>
      </c>
      <c r="I541" s="122">
        <v>0</v>
      </c>
      <c r="J541" t="e">
        <f>VLOOKUP(E541,SPESA!$J$5:$K$1293,2,0)</f>
        <v>#N/A</v>
      </c>
    </row>
    <row r="542" spans="1:10" hidden="1">
      <c r="A542" s="122" t="s">
        <v>1163</v>
      </c>
      <c r="B542" s="122" t="s">
        <v>1509</v>
      </c>
      <c r="C542" s="122">
        <v>62710</v>
      </c>
      <c r="D542" s="122">
        <v>0</v>
      </c>
      <c r="E542" s="122" t="str">
        <f t="shared" si="8"/>
        <v>62710/0</v>
      </c>
      <c r="F542" s="122" t="s">
        <v>343</v>
      </c>
      <c r="G542" s="122">
        <v>760</v>
      </c>
      <c r="H542" s="122" t="s">
        <v>1942</v>
      </c>
      <c r="I542" s="122">
        <v>0</v>
      </c>
      <c r="J542" t="str">
        <f>VLOOKUP(E542,SPESA!$J$5:$K$1293,2,0)</f>
        <v>ONERI STRAORDINARI GESTIONE CORRENTE SCUOLA MEDIA</v>
      </c>
    </row>
    <row r="543" spans="1:10" hidden="1">
      <c r="A543" s="122" t="s">
        <v>1163</v>
      </c>
      <c r="B543" s="122" t="s">
        <v>1489</v>
      </c>
      <c r="C543" s="122">
        <v>62710</v>
      </c>
      <c r="D543" s="122">
        <v>71</v>
      </c>
      <c r="E543" s="122" t="str">
        <f t="shared" si="8"/>
        <v>62710/71</v>
      </c>
      <c r="F543" s="122" t="s">
        <v>1510</v>
      </c>
      <c r="G543" s="122">
        <v>760</v>
      </c>
      <c r="H543" s="122" t="s">
        <v>1942</v>
      </c>
      <c r="I543" s="122">
        <v>0</v>
      </c>
      <c r="J543" t="e">
        <f>VLOOKUP(E543,SPESA!$J$5:$K$1293,2,0)</f>
        <v>#N/A</v>
      </c>
    </row>
    <row r="544" spans="1:10" hidden="1">
      <c r="A544" s="122" t="s">
        <v>1163</v>
      </c>
      <c r="B544" s="122" t="s">
        <v>1511</v>
      </c>
      <c r="C544" s="122">
        <v>63801</v>
      </c>
      <c r="D544" s="122">
        <v>0</v>
      </c>
      <c r="E544" s="122" t="str">
        <f t="shared" si="8"/>
        <v>63801/0</v>
      </c>
      <c r="F544" s="122" t="s">
        <v>204</v>
      </c>
      <c r="G544" s="122">
        <v>767</v>
      </c>
      <c r="H544" s="122" t="s">
        <v>1939</v>
      </c>
      <c r="I544" s="123">
        <v>32782.76</v>
      </c>
      <c r="J544" t="str">
        <f>VLOOKUP(E544,SPESA!$J$5:$K$1293,2,0)</f>
        <v>STIPENDI ED ASSEGNI FISSI AL PERSONALE</v>
      </c>
    </row>
    <row r="545" spans="1:10" hidden="1">
      <c r="A545" s="122" t="s">
        <v>1163</v>
      </c>
      <c r="B545" s="122" t="s">
        <v>1516</v>
      </c>
      <c r="C545" s="122">
        <v>63801</v>
      </c>
      <c r="D545" s="122">
        <v>71</v>
      </c>
      <c r="E545" s="122" t="str">
        <f t="shared" si="8"/>
        <v>63801/71</v>
      </c>
      <c r="F545" s="122" t="s">
        <v>205</v>
      </c>
      <c r="G545" s="122">
        <v>762</v>
      </c>
      <c r="H545" s="122" t="s">
        <v>1941</v>
      </c>
      <c r="I545" s="122">
        <v>0</v>
      </c>
      <c r="J545" t="str">
        <f>VLOOKUP(E545,SPESA!$J$5:$K$1293,2,0)</f>
        <v>F.P.V. STIPENDI ED ASSEGNI FISSI AL PERSONALE</v>
      </c>
    </row>
    <row r="546" spans="1:10" hidden="1">
      <c r="A546" s="122" t="s">
        <v>1163</v>
      </c>
      <c r="B546" s="122" t="s">
        <v>1513</v>
      </c>
      <c r="C546" s="122">
        <v>63805</v>
      </c>
      <c r="D546" s="122">
        <v>0</v>
      </c>
      <c r="E546" s="122" t="str">
        <f t="shared" si="8"/>
        <v>63805/0</v>
      </c>
      <c r="F546" s="122" t="s">
        <v>344</v>
      </c>
      <c r="G546" s="122">
        <v>767</v>
      </c>
      <c r="H546" s="122" t="s">
        <v>1939</v>
      </c>
      <c r="I546" s="123">
        <v>8903</v>
      </c>
      <c r="J546" t="str">
        <f>VLOOKUP(E546,SPESA!$J$5:$K$1293,2,0)</f>
        <v>ONERI PREVIDENZIALI ASSISTENZIALI ASSICURATIVI A CARICO ENTE</v>
      </c>
    </row>
    <row r="547" spans="1:10" hidden="1">
      <c r="A547" s="122" t="s">
        <v>1163</v>
      </c>
      <c r="B547" s="122" t="s">
        <v>1516</v>
      </c>
      <c r="C547" s="122">
        <v>63805</v>
      </c>
      <c r="D547" s="122">
        <v>71</v>
      </c>
      <c r="E547" s="122" t="str">
        <f t="shared" si="8"/>
        <v>63805/71</v>
      </c>
      <c r="F547" s="122" t="s">
        <v>345</v>
      </c>
      <c r="G547" s="122">
        <v>762</v>
      </c>
      <c r="H547" s="122" t="s">
        <v>1941</v>
      </c>
      <c r="I547" s="122">
        <v>0</v>
      </c>
      <c r="J547" t="str">
        <f>VLOOKUP(E547,SPESA!$J$5:$K$1293,2,0)</f>
        <v>F.P.V. ONERI PREVIDENZIALI ASSISTENZIALI ASSICURATIVI A CARICO ENTE</v>
      </c>
    </row>
    <row r="548" spans="1:10" hidden="1">
      <c r="A548" s="122" t="s">
        <v>1163</v>
      </c>
      <c r="B548" s="122" t="s">
        <v>1514</v>
      </c>
      <c r="C548" s="122">
        <v>64100</v>
      </c>
      <c r="D548" s="122">
        <v>1</v>
      </c>
      <c r="E548" s="122" t="str">
        <f t="shared" si="8"/>
        <v>64100/1</v>
      </c>
      <c r="F548" s="122" t="s">
        <v>181</v>
      </c>
      <c r="G548" s="122">
        <v>767</v>
      </c>
      <c r="H548" s="122" t="s">
        <v>1939</v>
      </c>
      <c r="I548" s="122">
        <v>0</v>
      </c>
      <c r="J548" t="str">
        <f>VLOOKUP(E548,SPESA!$J$5:$K$1293,2,0)</f>
        <v>ACQUISTO DI CANCELLERIA PER GESTIONE UFFICIO</v>
      </c>
    </row>
    <row r="549" spans="1:10" hidden="1">
      <c r="A549" s="122" t="s">
        <v>1163</v>
      </c>
      <c r="B549" s="122" t="s">
        <v>1515</v>
      </c>
      <c r="C549" s="122">
        <v>64100</v>
      </c>
      <c r="D549" s="122">
        <v>5</v>
      </c>
      <c r="E549" s="122" t="str">
        <f t="shared" si="8"/>
        <v>64100/5</v>
      </c>
      <c r="F549" s="122" t="s">
        <v>346</v>
      </c>
      <c r="G549" s="122">
        <v>400</v>
      </c>
      <c r="H549" s="122" t="s">
        <v>1220</v>
      </c>
      <c r="I549" s="123">
        <v>1323.13</v>
      </c>
      <c r="J549" t="str">
        <f>VLOOKUP(E549,SPESA!$J$5:$K$1293,2,0)</f>
        <v>ACQUISTO MATERIALE VARIO PER ASSISTENZA SCOLASTICA</v>
      </c>
    </row>
    <row r="550" spans="1:10" hidden="1">
      <c r="A550" s="122" t="s">
        <v>1163</v>
      </c>
      <c r="B550" s="122" t="s">
        <v>1515</v>
      </c>
      <c r="C550" s="122">
        <v>64100</v>
      </c>
      <c r="D550" s="122">
        <v>10</v>
      </c>
      <c r="E550" s="122" t="str">
        <f t="shared" si="8"/>
        <v>64100/10</v>
      </c>
      <c r="F550" s="122" t="s">
        <v>347</v>
      </c>
      <c r="G550" s="122">
        <v>402</v>
      </c>
      <c r="H550" s="122" t="s">
        <v>1226</v>
      </c>
      <c r="I550" s="122">
        <v>0</v>
      </c>
      <c r="J550" t="str">
        <f>VLOOKUP(E550,SPESA!$J$5:$K$1293,2,0)</f>
        <v>ACQUISTO DI BENI DIVERSI PER GESTIONE UFFICIO</v>
      </c>
    </row>
    <row r="551" spans="1:10" hidden="1">
      <c r="A551" s="122" t="s">
        <v>1163</v>
      </c>
      <c r="B551" s="122" t="s">
        <v>1516</v>
      </c>
      <c r="C551" s="122">
        <v>64100</v>
      </c>
      <c r="D551" s="122">
        <v>51</v>
      </c>
      <c r="E551" s="122" t="str">
        <f t="shared" si="8"/>
        <v>64100/51</v>
      </c>
      <c r="F551" s="122" t="s">
        <v>185</v>
      </c>
      <c r="G551" s="122">
        <v>762</v>
      </c>
      <c r="H551" s="122" t="s">
        <v>1941</v>
      </c>
      <c r="I551" s="122">
        <v>0</v>
      </c>
      <c r="J551" t="e">
        <f>VLOOKUP(E551,SPESA!$J$5:$K$1293,2,0)</f>
        <v>#N/A</v>
      </c>
    </row>
    <row r="552" spans="1:10" hidden="1">
      <c r="A552" s="122" t="s">
        <v>1163</v>
      </c>
      <c r="B552" s="122" t="s">
        <v>1512</v>
      </c>
      <c r="C552" s="122">
        <v>64100</v>
      </c>
      <c r="D552" s="122">
        <v>55</v>
      </c>
      <c r="E552" s="122" t="str">
        <f t="shared" si="8"/>
        <v>64100/55</v>
      </c>
      <c r="F552" s="122" t="s">
        <v>348</v>
      </c>
      <c r="G552" s="122">
        <v>400</v>
      </c>
      <c r="H552" s="122" t="s">
        <v>1220</v>
      </c>
      <c r="I552" s="122">
        <v>0</v>
      </c>
      <c r="J552" t="str">
        <f>VLOOKUP(E552,SPESA!$J$5:$K$1293,2,0)</f>
        <v>F.P.V. ACQUISTO MATERIALE VARIO PER ASSISTENZA SCOLASTICA</v>
      </c>
    </row>
    <row r="553" spans="1:10" hidden="1">
      <c r="A553" s="122" t="s">
        <v>1163</v>
      </c>
      <c r="B553" s="122" t="s">
        <v>1516</v>
      </c>
      <c r="C553" s="122">
        <v>64100</v>
      </c>
      <c r="D553" s="122">
        <v>60</v>
      </c>
      <c r="E553" s="122" t="str">
        <f t="shared" si="8"/>
        <v>64100/60</v>
      </c>
      <c r="F553" s="122" t="s">
        <v>1517</v>
      </c>
      <c r="G553" s="122">
        <v>402</v>
      </c>
      <c r="H553" s="122" t="s">
        <v>1226</v>
      </c>
      <c r="I553" s="122">
        <v>0</v>
      </c>
      <c r="J553" t="e">
        <f>VLOOKUP(E553,SPESA!$J$5:$K$1293,2,0)</f>
        <v>#N/A</v>
      </c>
    </row>
    <row r="554" spans="1:10" hidden="1">
      <c r="A554" s="122" t="s">
        <v>1163</v>
      </c>
      <c r="B554" s="122" t="s">
        <v>1518</v>
      </c>
      <c r="C554" s="122">
        <v>65100</v>
      </c>
      <c r="D554" s="122">
        <v>15</v>
      </c>
      <c r="E554" s="122" t="str">
        <f t="shared" si="8"/>
        <v>65100/15</v>
      </c>
      <c r="F554" s="122" t="s">
        <v>349</v>
      </c>
      <c r="G554" s="122">
        <v>762</v>
      </c>
      <c r="H554" s="122" t="s">
        <v>1941</v>
      </c>
      <c r="I554" s="122">
        <v>0</v>
      </c>
      <c r="J554" t="str">
        <f>VLOOKUP(E554,SPESA!$J$5:$K$1293,2,0)</f>
        <v>MISSIONI DIPENDENTI COMUNALI - UFFICIO SCUOLA</v>
      </c>
    </row>
    <row r="555" spans="1:10" hidden="1">
      <c r="A555" s="122" t="s">
        <v>1163</v>
      </c>
      <c r="B555" s="122" t="s">
        <v>1516</v>
      </c>
      <c r="C555" s="122">
        <v>65100</v>
      </c>
      <c r="D555" s="122">
        <v>65</v>
      </c>
      <c r="E555" s="122" t="str">
        <f t="shared" si="8"/>
        <v>65100/65</v>
      </c>
      <c r="F555" s="122" t="s">
        <v>1519</v>
      </c>
      <c r="G555" s="122">
        <v>762</v>
      </c>
      <c r="H555" s="122" t="s">
        <v>1941</v>
      </c>
      <c r="I555" s="122">
        <v>0</v>
      </c>
      <c r="J555" t="e">
        <f>VLOOKUP(E555,SPESA!$J$5:$K$1293,2,0)</f>
        <v>#N/A</v>
      </c>
    </row>
    <row r="556" spans="1:10" hidden="1">
      <c r="A556" s="122" t="s">
        <v>1163</v>
      </c>
      <c r="B556" s="122" t="s">
        <v>1520</v>
      </c>
      <c r="C556" s="122">
        <v>65400</v>
      </c>
      <c r="D556" s="122">
        <v>2</v>
      </c>
      <c r="E556" s="122" t="str">
        <f t="shared" si="8"/>
        <v>65400/2</v>
      </c>
      <c r="F556" s="122" t="s">
        <v>32</v>
      </c>
      <c r="G556" s="122">
        <v>768</v>
      </c>
      <c r="H556" s="122" t="s">
        <v>1945</v>
      </c>
      <c r="I556" s="122">
        <v>760</v>
      </c>
      <c r="J556" t="str">
        <f>VLOOKUP(E556,SPESA!$J$5:$K$1293,2,0)</f>
        <v>SPESE TELEFONICHE - UTENZE</v>
      </c>
    </row>
    <row r="557" spans="1:10" hidden="1">
      <c r="A557" s="122" t="s">
        <v>1163</v>
      </c>
      <c r="B557" s="122" t="s">
        <v>1521</v>
      </c>
      <c r="C557" s="122">
        <v>65400</v>
      </c>
      <c r="D557" s="122">
        <v>3</v>
      </c>
      <c r="E557" s="122" t="str">
        <f t="shared" si="8"/>
        <v>65400/3</v>
      </c>
      <c r="F557" s="122" t="s">
        <v>79</v>
      </c>
      <c r="G557" s="122">
        <v>768</v>
      </c>
      <c r="H557" s="122" t="s">
        <v>1945</v>
      </c>
      <c r="I557" s="122">
        <v>855</v>
      </c>
      <c r="J557" t="str">
        <f>VLOOKUP(E557,SPESA!$J$5:$K$1293,2,0)</f>
        <v>SPESE ENERGIA ELETTRICA - UTENZE</v>
      </c>
    </row>
    <row r="558" spans="1:10" hidden="1">
      <c r="A558" s="122" t="s">
        <v>1163</v>
      </c>
      <c r="B558" s="122" t="s">
        <v>1522</v>
      </c>
      <c r="C558" s="122">
        <v>65400</v>
      </c>
      <c r="D558" s="122">
        <v>4</v>
      </c>
      <c r="E558" s="122" t="str">
        <f t="shared" si="8"/>
        <v>65400/4</v>
      </c>
      <c r="F558" s="122" t="s">
        <v>34</v>
      </c>
      <c r="G558" s="122">
        <v>202</v>
      </c>
      <c r="H558" s="122" t="s">
        <v>1191</v>
      </c>
      <c r="I558" s="123">
        <v>2850</v>
      </c>
      <c r="J558" t="str">
        <f>VLOOKUP(E558,SPESA!$J$5:$K$1293,2,0)</f>
        <v>SPESE DI RISCALDAMENTO - UTENZE</v>
      </c>
    </row>
    <row r="559" spans="1:10" hidden="1">
      <c r="A559" s="122" t="s">
        <v>1163</v>
      </c>
      <c r="B559" s="122" t="s">
        <v>1523</v>
      </c>
      <c r="C559" s="122">
        <v>65400</v>
      </c>
      <c r="D559" s="122">
        <v>6</v>
      </c>
      <c r="E559" s="122" t="str">
        <f t="shared" si="8"/>
        <v>65400/6</v>
      </c>
      <c r="F559" s="122" t="s">
        <v>350</v>
      </c>
      <c r="G559" s="122">
        <v>400</v>
      </c>
      <c r="H559" s="122" t="s">
        <v>1220</v>
      </c>
      <c r="I559" s="122">
        <v>0</v>
      </c>
      <c r="J559" t="str">
        <f>VLOOKUP(E559,SPESA!$J$5:$K$1293,2,0)</f>
        <v>SPESE PER PULIZIE E DISINFESTAZIONE LOCALI SCOLASTICI E REFETTORI</v>
      </c>
    </row>
    <row r="560" spans="1:10" hidden="1">
      <c r="A560" s="122" t="s">
        <v>1163</v>
      </c>
      <c r="B560" s="122" t="s">
        <v>1524</v>
      </c>
      <c r="C560" s="122">
        <v>65400</v>
      </c>
      <c r="D560" s="122">
        <v>8</v>
      </c>
      <c r="E560" s="122" t="str">
        <f t="shared" si="8"/>
        <v>65400/8</v>
      </c>
      <c r="F560" s="122" t="s">
        <v>351</v>
      </c>
      <c r="G560" s="122">
        <v>402</v>
      </c>
      <c r="H560" s="122" t="s">
        <v>1226</v>
      </c>
      <c r="I560" s="122">
        <v>0</v>
      </c>
      <c r="J560" t="str">
        <f>VLOOKUP(E560,SPESA!$J$5:$K$1293,2,0)</f>
        <v>SPESE DI MANUTENZIONE E RIPARAZIONE ELETTRODOMESTICI CENTRO COTTURA SCUOLE MEDIE</v>
      </c>
    </row>
    <row r="561" spans="1:10" hidden="1">
      <c r="A561" s="122" t="s">
        <v>1163</v>
      </c>
      <c r="B561" s="122" t="s">
        <v>1525</v>
      </c>
      <c r="C561" s="122">
        <v>65400</v>
      </c>
      <c r="D561" s="122">
        <v>9</v>
      </c>
      <c r="E561" s="122" t="str">
        <f t="shared" si="8"/>
        <v>65400/9</v>
      </c>
      <c r="F561" s="122" t="s">
        <v>352</v>
      </c>
      <c r="G561" s="122">
        <v>400</v>
      </c>
      <c r="H561" s="122" t="s">
        <v>1220</v>
      </c>
      <c r="I561" s="123">
        <v>5656.22</v>
      </c>
      <c r="J561" t="str">
        <f>VLOOKUP(E561,SPESA!$J$5:$K$1293,2,0)</f>
        <v>MENSA SCOLASTICA: INCARICHI CONTROLLO QUALITA' E RECUPERO CONTRIBUTI E.I.M.A.</v>
      </c>
    </row>
    <row r="562" spans="1:10" hidden="1">
      <c r="A562" s="122" t="s">
        <v>1163</v>
      </c>
      <c r="B562" s="122" t="s">
        <v>1525</v>
      </c>
      <c r="C562" s="122">
        <v>65400</v>
      </c>
      <c r="D562" s="122">
        <v>11</v>
      </c>
      <c r="E562" s="122" t="str">
        <f t="shared" si="8"/>
        <v>65400/11</v>
      </c>
      <c r="F562" s="122" t="s">
        <v>353</v>
      </c>
      <c r="G562" s="122">
        <v>400</v>
      </c>
      <c r="H562" s="122" t="s">
        <v>1220</v>
      </c>
      <c r="I562" s="123">
        <v>60000</v>
      </c>
      <c r="J562" t="str">
        <f>VLOOKUP(E562,SPESA!$J$5:$K$1293,2,0)</f>
        <v>SPESE PER LA FORNITURA DI PASTI MENSE SCOLASTICHE - QUOTA COSTO SOCIALE</v>
      </c>
    </row>
    <row r="563" spans="1:10" hidden="1">
      <c r="A563" s="122" t="s">
        <v>1163</v>
      </c>
      <c r="B563" s="122" t="s">
        <v>1525</v>
      </c>
      <c r="C563" s="122">
        <v>65400</v>
      </c>
      <c r="D563" s="122">
        <v>12</v>
      </c>
      <c r="E563" s="122" t="str">
        <f t="shared" si="8"/>
        <v>65400/12</v>
      </c>
      <c r="F563" s="122" t="s">
        <v>1526</v>
      </c>
      <c r="G563" s="122">
        <v>400</v>
      </c>
      <c r="H563" s="122" t="s">
        <v>1220</v>
      </c>
      <c r="I563" s="123">
        <v>22000</v>
      </c>
      <c r="J563" t="str">
        <f>VLOOKUP(E563,SPESA!$J$5:$K$1293,2,0)</f>
        <v xml:space="preserve">SPESA PER PASTI INSEGNANTI </v>
      </c>
    </row>
    <row r="564" spans="1:10" hidden="1">
      <c r="A564" s="122" t="s">
        <v>1163</v>
      </c>
      <c r="B564" s="122" t="s">
        <v>1525</v>
      </c>
      <c r="C564" s="122">
        <v>65400</v>
      </c>
      <c r="D564" s="122">
        <v>13</v>
      </c>
      <c r="E564" s="122" t="str">
        <f t="shared" si="8"/>
        <v>65400/13</v>
      </c>
      <c r="F564" s="122" t="s">
        <v>1527</v>
      </c>
      <c r="G564" s="122">
        <v>400</v>
      </c>
      <c r="H564" s="122" t="s">
        <v>1220</v>
      </c>
      <c r="I564" s="122">
        <v>71.98</v>
      </c>
      <c r="J564" t="str">
        <f>VLOOKUP(E564,SPESA!$J$5:$K$1293,2,0)</f>
        <v xml:space="preserve">SPESA PASTI ALTRI UTENTI (SERVIZIO RILEVANTE IVA) </v>
      </c>
    </row>
    <row r="565" spans="1:10" hidden="1">
      <c r="A565" s="122" t="s">
        <v>1163</v>
      </c>
      <c r="B565" s="122" t="s">
        <v>1516</v>
      </c>
      <c r="C565" s="122">
        <v>65400</v>
      </c>
      <c r="D565" s="122">
        <v>52</v>
      </c>
      <c r="E565" s="122" t="str">
        <f t="shared" si="8"/>
        <v>65400/52</v>
      </c>
      <c r="F565" s="122" t="s">
        <v>37</v>
      </c>
      <c r="G565" s="122">
        <v>764</v>
      </c>
      <c r="H565" s="122" t="s">
        <v>1940</v>
      </c>
      <c r="I565" s="122">
        <v>0</v>
      </c>
      <c r="J565" t="str">
        <f>VLOOKUP(E565,SPESA!$J$5:$K$1293,2,0)</f>
        <v>F.P.V. SPESE TELEFONICHE - UTENZE</v>
      </c>
    </row>
    <row r="566" spans="1:10" hidden="1">
      <c r="A566" s="122" t="s">
        <v>1163</v>
      </c>
      <c r="B566" s="122" t="s">
        <v>1516</v>
      </c>
      <c r="C566" s="122">
        <v>65400</v>
      </c>
      <c r="D566" s="122">
        <v>53</v>
      </c>
      <c r="E566" s="122" t="str">
        <f t="shared" si="8"/>
        <v>65400/53</v>
      </c>
      <c r="F566" s="122" t="s">
        <v>86</v>
      </c>
      <c r="G566" s="122">
        <v>764</v>
      </c>
      <c r="H566" s="122" t="s">
        <v>1940</v>
      </c>
      <c r="I566" s="122">
        <v>0</v>
      </c>
      <c r="J566" t="str">
        <f>VLOOKUP(E566,SPESA!$J$5:$K$1293,2,0)</f>
        <v>F.P.V. SPESE ENERGIA ELETTRICA - UTENZE</v>
      </c>
    </row>
    <row r="567" spans="1:10" hidden="1">
      <c r="A567" s="122" t="s">
        <v>1163</v>
      </c>
      <c r="B567" s="122" t="s">
        <v>1528</v>
      </c>
      <c r="C567" s="122">
        <v>65400</v>
      </c>
      <c r="D567" s="122">
        <v>54</v>
      </c>
      <c r="E567" s="122" t="str">
        <f t="shared" si="8"/>
        <v>65400/54</v>
      </c>
      <c r="F567" s="122" t="s">
        <v>123</v>
      </c>
      <c r="G567" s="122">
        <v>202</v>
      </c>
      <c r="H567" s="122" t="s">
        <v>1191</v>
      </c>
      <c r="I567" s="122">
        <v>0</v>
      </c>
      <c r="J567" t="str">
        <f>VLOOKUP(E567,SPESA!$J$5:$K$1293,2,0)</f>
        <v>F.P.V. SPESE DI RISCALDAMENTO - UTENZE</v>
      </c>
    </row>
    <row r="568" spans="1:10" hidden="1">
      <c r="A568" s="122" t="s">
        <v>1163</v>
      </c>
      <c r="B568" s="122" t="s">
        <v>1512</v>
      </c>
      <c r="C568" s="122">
        <v>65400</v>
      </c>
      <c r="D568" s="122">
        <v>56</v>
      </c>
      <c r="E568" s="122" t="str">
        <f t="shared" si="8"/>
        <v>65400/56</v>
      </c>
      <c r="F568" s="122" t="s">
        <v>354</v>
      </c>
      <c r="G568" s="122">
        <v>400</v>
      </c>
      <c r="H568" s="122" t="s">
        <v>1220</v>
      </c>
      <c r="I568" s="122">
        <v>0</v>
      </c>
      <c r="J568" t="str">
        <f>VLOOKUP(E568,SPESA!$J$5:$K$1293,2,0)</f>
        <v>F.P.V. SPESE PER PULIZIE E DISINFESTAZIONE LOCALI SCOLASTICI E REFETTORI</v>
      </c>
    </row>
    <row r="569" spans="1:10" hidden="1">
      <c r="A569" s="122" t="s">
        <v>1163</v>
      </c>
      <c r="B569" s="122" t="s">
        <v>1512</v>
      </c>
      <c r="C569" s="122">
        <v>65400</v>
      </c>
      <c r="D569" s="122">
        <v>58</v>
      </c>
      <c r="E569" s="122" t="str">
        <f t="shared" si="8"/>
        <v>65400/58</v>
      </c>
      <c r="F569" s="122" t="s">
        <v>355</v>
      </c>
      <c r="G569" s="122">
        <v>402</v>
      </c>
      <c r="H569" s="122" t="s">
        <v>1226</v>
      </c>
      <c r="I569" s="122">
        <v>0</v>
      </c>
      <c r="J569" t="str">
        <f>VLOOKUP(E569,SPESA!$J$5:$K$1293,2,0)</f>
        <v>F.P.V. SPESE DI MANUTENZIONE E RIPARAZIONE ELETTRODOMESTICI CENTRO COTTURA SCUOLE MEDIE</v>
      </c>
    </row>
    <row r="570" spans="1:10" hidden="1">
      <c r="A570" s="122" t="s">
        <v>1163</v>
      </c>
      <c r="B570" s="122" t="s">
        <v>1512</v>
      </c>
      <c r="C570" s="122">
        <v>65400</v>
      </c>
      <c r="D570" s="122">
        <v>59</v>
      </c>
      <c r="E570" s="122" t="str">
        <f t="shared" si="8"/>
        <v>65400/59</v>
      </c>
      <c r="F570" s="122" t="s">
        <v>356</v>
      </c>
      <c r="G570" s="122">
        <v>400</v>
      </c>
      <c r="H570" s="122" t="s">
        <v>1220</v>
      </c>
      <c r="I570" s="122">
        <v>0</v>
      </c>
      <c r="J570" t="str">
        <f>VLOOKUP(E570,SPESA!$J$5:$K$1293,2,0)</f>
        <v>F.P.V. MENSA SCOLASTICA: INCARICHI CONTROLLO QUALITA' E RECUPERO CONTRIBUTI E.I.M.A.</v>
      </c>
    </row>
    <row r="571" spans="1:10" hidden="1">
      <c r="A571" s="122" t="s">
        <v>1163</v>
      </c>
      <c r="B571" s="122" t="s">
        <v>1512</v>
      </c>
      <c r="C571" s="122">
        <v>65400</v>
      </c>
      <c r="D571" s="122">
        <v>61</v>
      </c>
      <c r="E571" s="122" t="str">
        <f t="shared" si="8"/>
        <v>65400/61</v>
      </c>
      <c r="F571" s="122" t="s">
        <v>357</v>
      </c>
      <c r="G571" s="122">
        <v>400</v>
      </c>
      <c r="H571" s="122" t="s">
        <v>1220</v>
      </c>
      <c r="I571" s="122">
        <v>0</v>
      </c>
      <c r="J571" t="str">
        <f>VLOOKUP(E571,SPESA!$J$5:$K$1293,2,0)</f>
        <v>F.P.V. SPESE PER LA FORNITURA DI PASTI MENSE SCOLASTICHE - QUOTA COSTO SOCIALE</v>
      </c>
    </row>
    <row r="572" spans="1:10" hidden="1">
      <c r="A572" s="122" t="s">
        <v>1163</v>
      </c>
      <c r="B572" s="122" t="s">
        <v>1512</v>
      </c>
      <c r="C572" s="122">
        <v>65400</v>
      </c>
      <c r="D572" s="122">
        <v>62</v>
      </c>
      <c r="E572" s="122" t="str">
        <f t="shared" si="8"/>
        <v>65400/62</v>
      </c>
      <c r="F572" s="122" t="s">
        <v>1529</v>
      </c>
      <c r="G572" s="122">
        <v>400</v>
      </c>
      <c r="H572" s="122" t="s">
        <v>1220</v>
      </c>
      <c r="I572" s="122">
        <v>0</v>
      </c>
      <c r="J572" t="e">
        <f>VLOOKUP(E572,SPESA!$J$5:$K$1293,2,0)</f>
        <v>#N/A</v>
      </c>
    </row>
    <row r="573" spans="1:10" hidden="1">
      <c r="A573" s="122" t="s">
        <v>1163</v>
      </c>
      <c r="B573" s="122" t="s">
        <v>1516</v>
      </c>
      <c r="C573" s="122">
        <v>65400</v>
      </c>
      <c r="D573" s="122">
        <v>63</v>
      </c>
      <c r="E573" s="122" t="str">
        <f t="shared" si="8"/>
        <v>65400/63</v>
      </c>
      <c r="F573" s="122" t="s">
        <v>1530</v>
      </c>
      <c r="G573" s="122">
        <v>400</v>
      </c>
      <c r="H573" s="122" t="s">
        <v>1220</v>
      </c>
      <c r="I573" s="122">
        <v>0</v>
      </c>
      <c r="J573" t="e">
        <f>VLOOKUP(E573,SPESA!$J$5:$K$1293,2,0)</f>
        <v>#N/A</v>
      </c>
    </row>
    <row r="574" spans="1:10" hidden="1">
      <c r="A574" s="122" t="s">
        <v>1163</v>
      </c>
      <c r="B574" s="122" t="s">
        <v>1531</v>
      </c>
      <c r="C574" s="122">
        <v>65409</v>
      </c>
      <c r="D574" s="122">
        <v>0</v>
      </c>
      <c r="E574" s="122" t="str">
        <f t="shared" si="8"/>
        <v>65409/0</v>
      </c>
      <c r="F574" s="122" t="s">
        <v>1963</v>
      </c>
      <c r="G574" s="122">
        <v>400</v>
      </c>
      <c r="H574" s="122" t="s">
        <v>1220</v>
      </c>
      <c r="I574" s="123">
        <v>18976.509999999998</v>
      </c>
      <c r="J574" t="str">
        <f>VLOOKUP(E574,SPESA!$J$5:$K$1293,2,0)</f>
        <v>INFORMATIZZAZIONE TARIFFE MENSA ALUNNI E SERVIZI SCOLASTICI</v>
      </c>
    </row>
    <row r="575" spans="1:10" hidden="1">
      <c r="A575" s="122" t="s">
        <v>1163</v>
      </c>
      <c r="B575" s="122" t="s">
        <v>1512</v>
      </c>
      <c r="C575" s="122">
        <v>65409</v>
      </c>
      <c r="D575" s="122">
        <v>71</v>
      </c>
      <c r="E575" s="122" t="str">
        <f t="shared" si="8"/>
        <v>65409/71</v>
      </c>
      <c r="F575" s="122" t="s">
        <v>359</v>
      </c>
      <c r="G575" s="122">
        <v>400</v>
      </c>
      <c r="H575" s="122" t="s">
        <v>1220</v>
      </c>
      <c r="I575" s="122">
        <v>0</v>
      </c>
      <c r="J575" t="str">
        <f>VLOOKUP(E575,SPESA!$J$5:$K$1293,2,0)</f>
        <v>F.P.V. INFORMATIZZAZIONE TARIFFE MENSA ALUNNI E SERVIZI SCOLASTICI</v>
      </c>
    </row>
    <row r="576" spans="1:10" hidden="1">
      <c r="A576" s="122" t="s">
        <v>1163</v>
      </c>
      <c r="B576" s="122" t="s">
        <v>1532</v>
      </c>
      <c r="C576" s="122">
        <v>65605</v>
      </c>
      <c r="D576" s="122">
        <v>0</v>
      </c>
      <c r="E576" s="122" t="str">
        <f t="shared" si="8"/>
        <v>65605/0</v>
      </c>
      <c r="F576" s="122" t="s">
        <v>360</v>
      </c>
      <c r="G576" s="122">
        <v>402</v>
      </c>
      <c r="H576" s="122" t="s">
        <v>1226</v>
      </c>
      <c r="I576" s="123">
        <v>28055.9</v>
      </c>
      <c r="J576" t="str">
        <f>VLOOKUP(E576,SPESA!$J$5:$K$1293,2,0)</f>
        <v>SERVIZIO TRASPORTI SCOLASTICI EFFETTUATI DA TERZI (SERVIZIO RILEVANTE IVA)</v>
      </c>
    </row>
    <row r="577" spans="1:10" hidden="1">
      <c r="A577" s="122" t="s">
        <v>1163</v>
      </c>
      <c r="B577" s="122" t="s">
        <v>1512</v>
      </c>
      <c r="C577" s="122">
        <v>65605</v>
      </c>
      <c r="D577" s="122">
        <v>71</v>
      </c>
      <c r="E577" s="122" t="str">
        <f t="shared" si="8"/>
        <v>65605/71</v>
      </c>
      <c r="F577" s="122" t="s">
        <v>361</v>
      </c>
      <c r="G577" s="122">
        <v>402</v>
      </c>
      <c r="H577" s="122" t="s">
        <v>1226</v>
      </c>
      <c r="I577" s="122">
        <v>0</v>
      </c>
      <c r="J577" t="str">
        <f>VLOOKUP(E577,SPESA!$J$5:$K$1293,2,0)</f>
        <v>F.P.V. SERVIZIO TRASPORTI SCOLASTICI EFFETTUATI DA TERZI (SERVIZIO RILEVANTE IVA)</v>
      </c>
    </row>
    <row r="578" spans="1:10" hidden="1">
      <c r="A578" s="122" t="s">
        <v>1163</v>
      </c>
      <c r="B578" s="122" t="s">
        <v>1533</v>
      </c>
      <c r="C578" s="122">
        <v>65806</v>
      </c>
      <c r="D578" s="122">
        <v>0</v>
      </c>
      <c r="E578" s="122" t="str">
        <f t="shared" si="8"/>
        <v>65806/0</v>
      </c>
      <c r="F578" s="122" t="s">
        <v>362</v>
      </c>
      <c r="G578" s="122">
        <v>762</v>
      </c>
      <c r="H578" s="122" t="s">
        <v>1941</v>
      </c>
      <c r="I578" s="122">
        <v>0</v>
      </c>
      <c r="J578" t="str">
        <f>VLOOKUP(E578,SPESA!$J$5:$K$1293,2,0)</f>
        <v>CORRESPONSIONE ASSEGNI FAMIGLIARI ASSISTENZA SCOLASTICA</v>
      </c>
    </row>
    <row r="579" spans="1:10" hidden="1">
      <c r="A579" s="122" t="s">
        <v>1163</v>
      </c>
      <c r="B579" s="122" t="s">
        <v>1516</v>
      </c>
      <c r="C579" s="122">
        <v>65806</v>
      </c>
      <c r="D579" s="122">
        <v>71</v>
      </c>
      <c r="E579" s="122" t="str">
        <f t="shared" si="8"/>
        <v>65806/71</v>
      </c>
      <c r="F579" s="122" t="s">
        <v>1534</v>
      </c>
      <c r="G579" s="122">
        <v>762</v>
      </c>
      <c r="H579" s="122" t="s">
        <v>1941</v>
      </c>
      <c r="I579" s="122">
        <v>0</v>
      </c>
      <c r="J579" t="e">
        <f>VLOOKUP(E579,SPESA!$J$5:$K$1293,2,0)</f>
        <v>#N/A</v>
      </c>
    </row>
    <row r="580" spans="1:10" hidden="1">
      <c r="A580" s="122" t="s">
        <v>1163</v>
      </c>
      <c r="B580" s="122" t="s">
        <v>1535</v>
      </c>
      <c r="C580" s="122">
        <v>66200</v>
      </c>
      <c r="D580" s="122">
        <v>0</v>
      </c>
      <c r="E580" s="122" t="str">
        <f t="shared" ref="E580:E643" si="9">CONCATENATE(C580,"/",D580)</f>
        <v>66200/0</v>
      </c>
      <c r="F580" s="122" t="s">
        <v>363</v>
      </c>
      <c r="G580" s="122">
        <v>400</v>
      </c>
      <c r="H580" s="122" t="s">
        <v>1220</v>
      </c>
      <c r="I580" s="123">
        <v>17500</v>
      </c>
      <c r="J580" t="str">
        <f>VLOOKUP(E580,SPESA!$J$5:$K$1293,2,0)</f>
        <v>SPESE DI GESTIONE UFFICIO SCUOLA - PRESTAZIONE DI SERVIZI</v>
      </c>
    </row>
    <row r="581" spans="1:10" hidden="1">
      <c r="A581" s="122" t="s">
        <v>1163</v>
      </c>
      <c r="B581" s="122" t="s">
        <v>1520</v>
      </c>
      <c r="C581" s="122">
        <v>66200</v>
      </c>
      <c r="D581" s="122">
        <v>2</v>
      </c>
      <c r="E581" s="122" t="str">
        <f t="shared" si="9"/>
        <v>66200/2</v>
      </c>
      <c r="F581" s="122" t="s">
        <v>32</v>
      </c>
      <c r="G581" s="122">
        <v>768</v>
      </c>
      <c r="H581" s="122" t="s">
        <v>1945</v>
      </c>
      <c r="I581" s="122">
        <v>0</v>
      </c>
      <c r="J581" t="str">
        <f>VLOOKUP(E581,SPESA!$J$5:$K$1293,2,0)</f>
        <v>SPESE TELEFONICHE - UTENZE</v>
      </c>
    </row>
    <row r="582" spans="1:10" hidden="1">
      <c r="A582" s="122" t="s">
        <v>1163</v>
      </c>
      <c r="B582" s="122" t="s">
        <v>1521</v>
      </c>
      <c r="C582" s="122">
        <v>66200</v>
      </c>
      <c r="D582" s="122">
        <v>3</v>
      </c>
      <c r="E582" s="122" t="str">
        <f t="shared" si="9"/>
        <v>66200/3</v>
      </c>
      <c r="F582" s="122" t="s">
        <v>79</v>
      </c>
      <c r="G582" s="122">
        <v>768</v>
      </c>
      <c r="H582" s="122" t="s">
        <v>1945</v>
      </c>
      <c r="I582" s="123">
        <v>1900</v>
      </c>
      <c r="J582" t="str">
        <f>VLOOKUP(E582,SPESA!$J$5:$K$1293,2,0)</f>
        <v>SPESE ENERGIA ELETTRICA - UTENZE</v>
      </c>
    </row>
    <row r="583" spans="1:10" hidden="1">
      <c r="A583" s="122" t="s">
        <v>1163</v>
      </c>
      <c r="B583" s="122" t="s">
        <v>1536</v>
      </c>
      <c r="C583" s="122">
        <v>66200</v>
      </c>
      <c r="D583" s="122">
        <v>4</v>
      </c>
      <c r="E583" s="122" t="str">
        <f t="shared" si="9"/>
        <v>66200/4</v>
      </c>
      <c r="F583" s="122" t="s">
        <v>34</v>
      </c>
      <c r="G583" s="122">
        <v>202</v>
      </c>
      <c r="H583" s="122" t="s">
        <v>1191</v>
      </c>
      <c r="I583" s="123">
        <v>3280</v>
      </c>
      <c r="J583" t="str">
        <f>VLOOKUP(E583,SPESA!$J$5:$K$1293,2,0)</f>
        <v>SPESE DI RISCALDAMENTO - UTENZE</v>
      </c>
    </row>
    <row r="584" spans="1:10" hidden="1">
      <c r="A584" s="122" t="s">
        <v>1163</v>
      </c>
      <c r="B584" s="122" t="s">
        <v>1523</v>
      </c>
      <c r="C584" s="122">
        <v>66200</v>
      </c>
      <c r="D584" s="122">
        <v>6</v>
      </c>
      <c r="E584" s="122" t="str">
        <f t="shared" si="9"/>
        <v>66200/6</v>
      </c>
      <c r="F584" s="122" t="s">
        <v>364</v>
      </c>
      <c r="G584" s="122">
        <v>202</v>
      </c>
      <c r="H584" s="122" t="s">
        <v>1191</v>
      </c>
      <c r="I584" s="123">
        <v>3511</v>
      </c>
      <c r="J584" t="str">
        <f>VLOOKUP(E584,SPESA!$J$5:$K$1293,2,0)</f>
        <v>SPSE DI PULIZIA LOCALI</v>
      </c>
    </row>
    <row r="585" spans="1:10" hidden="1">
      <c r="A585" s="122" t="s">
        <v>1163</v>
      </c>
      <c r="B585" s="122" t="s">
        <v>1516</v>
      </c>
      <c r="C585" s="122">
        <v>66200</v>
      </c>
      <c r="D585" s="122">
        <v>52</v>
      </c>
      <c r="E585" s="122" t="str">
        <f t="shared" si="9"/>
        <v>66200/52</v>
      </c>
      <c r="F585" s="122" t="s">
        <v>37</v>
      </c>
      <c r="G585" s="122">
        <v>764</v>
      </c>
      <c r="H585" s="122" t="s">
        <v>1940</v>
      </c>
      <c r="I585" s="122">
        <v>0</v>
      </c>
      <c r="J585" t="str">
        <f>VLOOKUP(E585,SPESA!$J$5:$K$1293,2,0)</f>
        <v>F.P.V. SPESE TELEFONICHE - UTENZE</v>
      </c>
    </row>
    <row r="586" spans="1:10" hidden="1">
      <c r="A586" s="122" t="s">
        <v>1163</v>
      </c>
      <c r="B586" s="122" t="s">
        <v>1516</v>
      </c>
      <c r="C586" s="122">
        <v>66200</v>
      </c>
      <c r="D586" s="122">
        <v>53</v>
      </c>
      <c r="E586" s="122" t="str">
        <f t="shared" si="9"/>
        <v>66200/53</v>
      </c>
      <c r="F586" s="122" t="s">
        <v>86</v>
      </c>
      <c r="G586" s="122">
        <v>764</v>
      </c>
      <c r="H586" s="122" t="s">
        <v>1940</v>
      </c>
      <c r="I586" s="122">
        <v>0</v>
      </c>
      <c r="J586" t="str">
        <f>VLOOKUP(E586,SPESA!$J$5:$K$1293,2,0)</f>
        <v>F.P.V. SPESE ENERGIA ELETTRICA - UTENZE</v>
      </c>
    </row>
    <row r="587" spans="1:10" hidden="1">
      <c r="A587" s="122" t="s">
        <v>1163</v>
      </c>
      <c r="B587" s="122" t="s">
        <v>1512</v>
      </c>
      <c r="C587" s="122">
        <v>66200</v>
      </c>
      <c r="D587" s="122">
        <v>54</v>
      </c>
      <c r="E587" s="122" t="str">
        <f t="shared" si="9"/>
        <v>66200/54</v>
      </c>
      <c r="F587" s="122" t="s">
        <v>123</v>
      </c>
      <c r="G587" s="122">
        <v>202</v>
      </c>
      <c r="H587" s="122" t="s">
        <v>1191</v>
      </c>
      <c r="I587" s="122">
        <v>0</v>
      </c>
      <c r="J587" t="str">
        <f>VLOOKUP(E587,SPESA!$J$5:$K$1293,2,0)</f>
        <v>F.P.V. SPESE DI RISCALDAMENTO - UTENZE</v>
      </c>
    </row>
    <row r="588" spans="1:10" hidden="1">
      <c r="A588" s="122" t="s">
        <v>1163</v>
      </c>
      <c r="B588" s="122" t="s">
        <v>1512</v>
      </c>
      <c r="C588" s="122">
        <v>66200</v>
      </c>
      <c r="D588" s="122">
        <v>56</v>
      </c>
      <c r="E588" s="122" t="str">
        <f t="shared" si="9"/>
        <v>66200/56</v>
      </c>
      <c r="F588" s="122" t="s">
        <v>365</v>
      </c>
      <c r="G588" s="122">
        <v>202</v>
      </c>
      <c r="H588" s="122" t="s">
        <v>1191</v>
      </c>
      <c r="I588" s="122">
        <v>0</v>
      </c>
      <c r="J588" t="str">
        <f>VLOOKUP(E588,SPESA!$J$5:$K$1293,2,0)</f>
        <v>F.P.V. SPSE DI PULIZIA LOCALI</v>
      </c>
    </row>
    <row r="589" spans="1:10" hidden="1">
      <c r="A589" s="122" t="s">
        <v>1163</v>
      </c>
      <c r="B589" s="122" t="s">
        <v>1512</v>
      </c>
      <c r="C589" s="122">
        <v>66200</v>
      </c>
      <c r="D589" s="122">
        <v>71</v>
      </c>
      <c r="E589" s="122" t="str">
        <f t="shared" si="9"/>
        <v>66200/71</v>
      </c>
      <c r="F589" s="122" t="s">
        <v>366</v>
      </c>
      <c r="G589" s="122">
        <v>400</v>
      </c>
      <c r="H589" s="122" t="s">
        <v>1220</v>
      </c>
      <c r="I589" s="122">
        <v>0</v>
      </c>
      <c r="J589" t="str">
        <f>VLOOKUP(E589,SPESA!$J$5:$K$1293,2,0)</f>
        <v>F.P.V. SPESE DI GESTIONE UFFICIO SCUOLA - PRESTAZIONE DI SERVIZI</v>
      </c>
    </row>
    <row r="590" spans="1:10" hidden="1">
      <c r="A590" s="122" t="s">
        <v>1163</v>
      </c>
      <c r="B590" s="122" t="s">
        <v>1537</v>
      </c>
      <c r="C590" s="122">
        <v>67001</v>
      </c>
      <c r="D590" s="122">
        <v>0</v>
      </c>
      <c r="E590" s="122" t="str">
        <f t="shared" si="9"/>
        <v>67001/0</v>
      </c>
      <c r="F590" s="122" t="s">
        <v>367</v>
      </c>
      <c r="G590" s="122">
        <v>400</v>
      </c>
      <c r="H590" s="122" t="s">
        <v>1220</v>
      </c>
      <c r="I590" s="123">
        <v>21000</v>
      </c>
      <c r="J590" t="str">
        <f>VLOOKUP(E590,SPESA!$J$5:$K$1293,2,0)</f>
        <v>PRESCUOLA-POSTSCUOLA (SERVIZIO RILEVANTE IVA)</v>
      </c>
    </row>
    <row r="591" spans="1:10" hidden="1">
      <c r="A591" s="122" t="s">
        <v>1163</v>
      </c>
      <c r="B591" s="122" t="s">
        <v>1512</v>
      </c>
      <c r="C591" s="122">
        <v>67001</v>
      </c>
      <c r="D591" s="122">
        <v>71</v>
      </c>
      <c r="E591" s="122" t="str">
        <f t="shared" si="9"/>
        <v>67001/71</v>
      </c>
      <c r="F591" s="122" t="s">
        <v>368</v>
      </c>
      <c r="G591" s="122">
        <v>400</v>
      </c>
      <c r="H591" s="122" t="s">
        <v>1220</v>
      </c>
      <c r="I591" s="122">
        <v>0</v>
      </c>
      <c r="J591" t="str">
        <f>VLOOKUP(E591,SPESA!$J$5:$K$1293,2,0)</f>
        <v>F.P.V. PRESCUOLA-POSTSCUOLA (SERVIZIO RILEVANTE IVA)</v>
      </c>
    </row>
    <row r="592" spans="1:10" hidden="1">
      <c r="A592" s="122" t="s">
        <v>1163</v>
      </c>
      <c r="B592" s="122" t="s">
        <v>1537</v>
      </c>
      <c r="C592" s="122">
        <v>67002</v>
      </c>
      <c r="D592" s="122">
        <v>0</v>
      </c>
      <c r="E592" s="122" t="str">
        <f t="shared" si="9"/>
        <v>67002/0</v>
      </c>
      <c r="F592" s="122" t="s">
        <v>369</v>
      </c>
      <c r="G592" s="122">
        <v>400</v>
      </c>
      <c r="H592" s="122" t="s">
        <v>1220</v>
      </c>
      <c r="I592" s="122">
        <v>0</v>
      </c>
      <c r="J592" t="str">
        <f>VLOOKUP(E592,SPESA!$J$5:$K$1293,2,0)</f>
        <v>ORGANIZZAZIONE CORSI DI NUOTO (SERVIZIO RILEVANTE IVA)</v>
      </c>
    </row>
    <row r="593" spans="1:10" hidden="1">
      <c r="A593" s="122" t="s">
        <v>1163</v>
      </c>
      <c r="B593" s="122" t="s">
        <v>1512</v>
      </c>
      <c r="C593" s="122">
        <v>67002</v>
      </c>
      <c r="D593" s="122">
        <v>71</v>
      </c>
      <c r="E593" s="122" t="str">
        <f t="shared" si="9"/>
        <v>67002/71</v>
      </c>
      <c r="F593" s="122" t="s">
        <v>370</v>
      </c>
      <c r="G593" s="122">
        <v>400</v>
      </c>
      <c r="H593" s="122" t="s">
        <v>1220</v>
      </c>
      <c r="I593" s="122">
        <v>0</v>
      </c>
      <c r="J593" t="str">
        <f>VLOOKUP(E593,SPESA!$J$5:$K$1293,2,0)</f>
        <v>F.P.V. ORGANIZZAZIONE CORSI DI NUOTO (SERVIZIO RILEVANTE IVA)</v>
      </c>
    </row>
    <row r="594" spans="1:10" hidden="1">
      <c r="A594" s="122" t="s">
        <v>1163</v>
      </c>
      <c r="B594" s="122" t="s">
        <v>1538</v>
      </c>
      <c r="C594" s="122">
        <v>67210</v>
      </c>
      <c r="D594" s="122">
        <v>0</v>
      </c>
      <c r="E594" s="122" t="str">
        <f t="shared" si="9"/>
        <v>67210/0</v>
      </c>
      <c r="F594" s="122" t="s">
        <v>371</v>
      </c>
      <c r="G594" s="122">
        <v>400</v>
      </c>
      <c r="H594" s="122" t="s">
        <v>1220</v>
      </c>
      <c r="I594" s="123">
        <v>3000</v>
      </c>
      <c r="J594" t="str">
        <f>VLOOKUP(E594,SPESA!$J$5:$K$1293,2,0)</f>
        <v>INIZIATIVE ATTIVITA' DELL'OBBLIGO</v>
      </c>
    </row>
    <row r="595" spans="1:10" hidden="1">
      <c r="A595" s="122" t="s">
        <v>1163</v>
      </c>
      <c r="B595" s="122" t="s">
        <v>1539</v>
      </c>
      <c r="C595" s="122">
        <v>67210</v>
      </c>
      <c r="D595" s="122">
        <v>71</v>
      </c>
      <c r="E595" s="122" t="str">
        <f t="shared" si="9"/>
        <v>67210/71</v>
      </c>
      <c r="F595" s="122" t="s">
        <v>1540</v>
      </c>
      <c r="G595" s="122">
        <v>400</v>
      </c>
      <c r="H595" s="122" t="s">
        <v>1220</v>
      </c>
      <c r="I595" s="122">
        <v>0</v>
      </c>
      <c r="J595" t="e">
        <f>VLOOKUP(E595,SPESA!$J$5:$K$1293,2,0)</f>
        <v>#N/A</v>
      </c>
    </row>
    <row r="596" spans="1:10" hidden="1">
      <c r="A596" s="122" t="s">
        <v>1163</v>
      </c>
      <c r="B596" s="122" t="s">
        <v>1541</v>
      </c>
      <c r="C596" s="122">
        <v>67212</v>
      </c>
      <c r="D596" s="122">
        <v>0</v>
      </c>
      <c r="E596" s="122" t="str">
        <f t="shared" si="9"/>
        <v>67212/0</v>
      </c>
      <c r="F596" s="122" t="s">
        <v>372</v>
      </c>
      <c r="G596" s="122">
        <v>400</v>
      </c>
      <c r="H596" s="122" t="s">
        <v>1220</v>
      </c>
      <c r="I596" s="123">
        <v>1000</v>
      </c>
      <c r="J596" t="str">
        <f>VLOOKUP(E596,SPESA!$J$5:$K$1293,2,0)</f>
        <v>TRASFERIMENTO ALLA PARROCCHIA PER SERVIZIO ASSISTENZA SCOLASTICA</v>
      </c>
    </row>
    <row r="597" spans="1:10" hidden="1">
      <c r="A597" s="122" t="s">
        <v>1163</v>
      </c>
      <c r="B597" s="122" t="s">
        <v>1516</v>
      </c>
      <c r="C597" s="122">
        <v>67212</v>
      </c>
      <c r="D597" s="122">
        <v>71</v>
      </c>
      <c r="E597" s="122" t="str">
        <f t="shared" si="9"/>
        <v>67212/71</v>
      </c>
      <c r="F597" s="122" t="s">
        <v>1542</v>
      </c>
      <c r="G597" s="122">
        <v>400</v>
      </c>
      <c r="H597" s="122" t="s">
        <v>1220</v>
      </c>
      <c r="I597" s="122">
        <v>0</v>
      </c>
      <c r="J597" t="e">
        <f>VLOOKUP(E597,SPESA!$J$5:$K$1293,2,0)</f>
        <v>#N/A</v>
      </c>
    </row>
    <row r="598" spans="1:10" hidden="1">
      <c r="A598" s="122" t="s">
        <v>1163</v>
      </c>
      <c r="B598" s="122" t="s">
        <v>1499</v>
      </c>
      <c r="C598" s="122">
        <v>67215</v>
      </c>
      <c r="D598" s="122">
        <v>0</v>
      </c>
      <c r="E598" s="122" t="str">
        <f t="shared" si="9"/>
        <v>67215/0</v>
      </c>
      <c r="F598" s="122" t="s">
        <v>373</v>
      </c>
      <c r="G598" s="122">
        <v>400</v>
      </c>
      <c r="H598" s="122" t="s">
        <v>1220</v>
      </c>
      <c r="I598" s="123">
        <v>4500</v>
      </c>
      <c r="J598" t="str">
        <f>VLOOKUP(E598,SPESA!$J$5:$K$1293,2,0)</f>
        <v>CONTRIBUTO PER INIZIATIVE SULLE PROBLEMATICHE ADOLESCENZIALI</v>
      </c>
    </row>
    <row r="599" spans="1:10" hidden="1">
      <c r="A599" s="122" t="s">
        <v>1163</v>
      </c>
      <c r="B599" s="122" t="s">
        <v>1489</v>
      </c>
      <c r="C599" s="122">
        <v>67215</v>
      </c>
      <c r="D599" s="122">
        <v>71</v>
      </c>
      <c r="E599" s="122" t="str">
        <f t="shared" si="9"/>
        <v>67215/71</v>
      </c>
      <c r="F599" s="122" t="s">
        <v>1543</v>
      </c>
      <c r="G599" s="122">
        <v>400</v>
      </c>
      <c r="H599" s="122" t="s">
        <v>1220</v>
      </c>
      <c r="I599" s="122">
        <v>0</v>
      </c>
      <c r="J599" t="e">
        <f>VLOOKUP(E599,SPESA!$J$5:$K$1293,2,0)</f>
        <v>#N/A</v>
      </c>
    </row>
    <row r="600" spans="1:10" hidden="1">
      <c r="A600" s="122" t="s">
        <v>1163</v>
      </c>
      <c r="B600" s="122" t="s">
        <v>1538</v>
      </c>
      <c r="C600" s="122">
        <v>67220</v>
      </c>
      <c r="D600" s="122">
        <v>0</v>
      </c>
      <c r="E600" s="122" t="str">
        <f t="shared" si="9"/>
        <v>67220/0</v>
      </c>
      <c r="F600" s="122" t="s">
        <v>374</v>
      </c>
      <c r="G600" s="122">
        <v>400</v>
      </c>
      <c r="H600" s="122" t="s">
        <v>1220</v>
      </c>
      <c r="I600" s="123">
        <v>2200</v>
      </c>
      <c r="J600" t="str">
        <f>VLOOKUP(E600,SPESA!$J$5:$K$1293,2,0)</f>
        <v>CONTRIBUTO PER SPAZIO GENITORI PROGETTO SICUREZZA</v>
      </c>
    </row>
    <row r="601" spans="1:10" hidden="1">
      <c r="A601" s="122" t="s">
        <v>1163</v>
      </c>
      <c r="B601" s="122" t="s">
        <v>1539</v>
      </c>
      <c r="C601" s="122">
        <v>67220</v>
      </c>
      <c r="D601" s="122">
        <v>71</v>
      </c>
      <c r="E601" s="122" t="str">
        <f t="shared" si="9"/>
        <v>67220/71</v>
      </c>
      <c r="F601" s="122" t="s">
        <v>1544</v>
      </c>
      <c r="G601" s="122">
        <v>400</v>
      </c>
      <c r="H601" s="122" t="s">
        <v>1220</v>
      </c>
      <c r="I601" s="122">
        <v>0</v>
      </c>
      <c r="J601" t="e">
        <f>VLOOKUP(E601,SPESA!$J$5:$K$1293,2,0)</f>
        <v>#N/A</v>
      </c>
    </row>
    <row r="602" spans="1:10" hidden="1">
      <c r="A602" s="122" t="s">
        <v>1163</v>
      </c>
      <c r="B602" s="122" t="s">
        <v>1538</v>
      </c>
      <c r="C602" s="122">
        <v>67700</v>
      </c>
      <c r="D602" s="122">
        <v>0</v>
      </c>
      <c r="E602" s="122" t="str">
        <f t="shared" si="9"/>
        <v>67700/0</v>
      </c>
      <c r="F602" s="122" t="s">
        <v>375</v>
      </c>
      <c r="G602" s="122">
        <v>450</v>
      </c>
      <c r="H602" s="122" t="s">
        <v>1545</v>
      </c>
      <c r="I602" s="123">
        <v>2500</v>
      </c>
      <c r="J602" t="str">
        <f>VLOOKUP(E602,SPESA!$J$5:$K$1293,2,0)</f>
        <v>FREQUENZA DI ISTITUTI - RETTE</v>
      </c>
    </row>
    <row r="603" spans="1:10" hidden="1">
      <c r="A603" s="122" t="s">
        <v>1163</v>
      </c>
      <c r="B603" s="122" t="s">
        <v>1546</v>
      </c>
      <c r="C603" s="122">
        <v>67700</v>
      </c>
      <c r="D603" s="122">
        <v>71</v>
      </c>
      <c r="E603" s="122" t="str">
        <f t="shared" si="9"/>
        <v>67700/71</v>
      </c>
      <c r="F603" s="122" t="s">
        <v>376</v>
      </c>
      <c r="G603" s="122">
        <v>450</v>
      </c>
      <c r="H603" s="122" t="s">
        <v>1545</v>
      </c>
      <c r="I603" s="122">
        <v>0</v>
      </c>
      <c r="J603" t="str">
        <f>VLOOKUP(E603,SPESA!$J$5:$K$1293,2,0)</f>
        <v>F.P.V. FREQUENZA DI ISTITUTI - RETTE</v>
      </c>
    </row>
    <row r="604" spans="1:10" hidden="1">
      <c r="A604" s="122" t="s">
        <v>1163</v>
      </c>
      <c r="B604" s="122" t="s">
        <v>1538</v>
      </c>
      <c r="C604" s="122">
        <v>67800</v>
      </c>
      <c r="D604" s="122">
        <v>0</v>
      </c>
      <c r="E604" s="122" t="str">
        <f t="shared" si="9"/>
        <v>67800/0</v>
      </c>
      <c r="F604" s="122" t="s">
        <v>377</v>
      </c>
      <c r="G604" s="122">
        <v>400</v>
      </c>
      <c r="H604" s="122" t="s">
        <v>1220</v>
      </c>
      <c r="I604" s="123">
        <v>2522.5</v>
      </c>
      <c r="J604" t="str">
        <f>VLOOKUP(E604,SPESA!$J$5:$K$1293,2,0)</f>
        <v>UNIVERSITA' ED ALTRI ISTITUTI DI ISTRUZIONE SUPERIORE CONTRIBUTI</v>
      </c>
    </row>
    <row r="605" spans="1:10" hidden="1">
      <c r="A605" s="122" t="s">
        <v>1163</v>
      </c>
      <c r="B605" s="122" t="s">
        <v>1539</v>
      </c>
      <c r="C605" s="122">
        <v>67800</v>
      </c>
      <c r="D605" s="122">
        <v>71</v>
      </c>
      <c r="E605" s="122" t="str">
        <f t="shared" si="9"/>
        <v>67800/71</v>
      </c>
      <c r="F605" s="122" t="s">
        <v>1547</v>
      </c>
      <c r="G605" s="122">
        <v>400</v>
      </c>
      <c r="H605" s="122" t="s">
        <v>1220</v>
      </c>
      <c r="I605" s="122">
        <v>0</v>
      </c>
      <c r="J605" t="e">
        <f>VLOOKUP(E605,SPESA!$J$5:$K$1293,2,0)</f>
        <v>#N/A</v>
      </c>
    </row>
    <row r="606" spans="1:10" hidden="1">
      <c r="A606" s="122" t="s">
        <v>1163</v>
      </c>
      <c r="B606" s="122" t="s">
        <v>1538</v>
      </c>
      <c r="C606" s="122">
        <v>67810</v>
      </c>
      <c r="D606" s="122">
        <v>0</v>
      </c>
      <c r="E606" s="122" t="str">
        <f t="shared" si="9"/>
        <v>67810/0</v>
      </c>
      <c r="F606" s="122" t="s">
        <v>378</v>
      </c>
      <c r="G606" s="122">
        <v>400</v>
      </c>
      <c r="H606" s="122" t="s">
        <v>1220</v>
      </c>
      <c r="I606" s="123">
        <v>2000</v>
      </c>
      <c r="J606" t="str">
        <f>VLOOKUP(E606,SPESA!$J$5:$K$1293,2,0)</f>
        <v>LABORATORI EXTRA SCOLASTICI</v>
      </c>
    </row>
    <row r="607" spans="1:10" hidden="1">
      <c r="A607" s="122" t="s">
        <v>1163</v>
      </c>
      <c r="B607" s="122" t="s">
        <v>1546</v>
      </c>
      <c r="C607" s="122">
        <v>67810</v>
      </c>
      <c r="D607" s="122">
        <v>71</v>
      </c>
      <c r="E607" s="122" t="str">
        <f t="shared" si="9"/>
        <v>67810/71</v>
      </c>
      <c r="F607" s="122" t="s">
        <v>379</v>
      </c>
      <c r="G607" s="122">
        <v>400</v>
      </c>
      <c r="H607" s="122" t="s">
        <v>1220</v>
      </c>
      <c r="I607" s="122">
        <v>0</v>
      </c>
      <c r="J607" t="str">
        <f>VLOOKUP(E607,SPESA!$J$5:$K$1293,2,0)</f>
        <v>F.P.V. LABORATORI EXTRA SCOLASTICI</v>
      </c>
    </row>
    <row r="608" spans="1:10" hidden="1">
      <c r="A608" s="122" t="s">
        <v>1163</v>
      </c>
      <c r="B608" s="122" t="s">
        <v>1548</v>
      </c>
      <c r="C608" s="122">
        <v>68001</v>
      </c>
      <c r="D608" s="122">
        <v>0</v>
      </c>
      <c r="E608" s="122" t="str">
        <f t="shared" si="9"/>
        <v>68001/0</v>
      </c>
      <c r="F608" s="122" t="s">
        <v>380</v>
      </c>
      <c r="G608" s="122">
        <v>400</v>
      </c>
      <c r="H608" s="122" t="s">
        <v>1220</v>
      </c>
      <c r="I608" s="122">
        <v>0</v>
      </c>
      <c r="J608" t="str">
        <f>VLOOKUP(E608,SPESA!$J$5:$K$1293,2,0)</f>
        <v>CORSI EXTRA SCOLASTICI - NUOTO (SERVIZIO RILEVANTE IVA)</v>
      </c>
    </row>
    <row r="609" spans="1:10" hidden="1">
      <c r="A609" s="122" t="s">
        <v>1163</v>
      </c>
      <c r="B609" s="122" t="s">
        <v>1516</v>
      </c>
      <c r="C609" s="122">
        <v>68001</v>
      </c>
      <c r="D609" s="122">
        <v>71</v>
      </c>
      <c r="E609" s="122" t="str">
        <f t="shared" si="9"/>
        <v>68001/71</v>
      </c>
      <c r="F609" s="122" t="s">
        <v>1549</v>
      </c>
      <c r="G609" s="122">
        <v>400</v>
      </c>
      <c r="H609" s="122" t="s">
        <v>1220</v>
      </c>
      <c r="I609" s="122">
        <v>0</v>
      </c>
      <c r="J609" t="e">
        <f>VLOOKUP(E609,SPESA!$J$5:$K$1293,2,0)</f>
        <v>#N/A</v>
      </c>
    </row>
    <row r="610" spans="1:10" hidden="1">
      <c r="A610" s="122" t="s">
        <v>1163</v>
      </c>
      <c r="B610" s="122" t="s">
        <v>1538</v>
      </c>
      <c r="C610" s="122">
        <v>68002</v>
      </c>
      <c r="D610" s="122">
        <v>0</v>
      </c>
      <c r="E610" s="122" t="str">
        <f t="shared" si="9"/>
        <v>68002/0</v>
      </c>
      <c r="F610" s="122" t="s">
        <v>381</v>
      </c>
      <c r="G610" s="122">
        <v>400</v>
      </c>
      <c r="H610" s="122" t="s">
        <v>1220</v>
      </c>
      <c r="I610" s="123">
        <v>1500</v>
      </c>
      <c r="J610" t="str">
        <f>VLOOKUP(E610,SPESA!$J$5:$K$1293,2,0)</f>
        <v>CONTRIBUTI PER CORSI DI INGLESE</v>
      </c>
    </row>
    <row r="611" spans="1:10" hidden="1">
      <c r="A611" s="122" t="s">
        <v>1163</v>
      </c>
      <c r="B611" s="122" t="s">
        <v>1539</v>
      </c>
      <c r="C611" s="122">
        <v>68002</v>
      </c>
      <c r="D611" s="122">
        <v>71</v>
      </c>
      <c r="E611" s="122" t="str">
        <f t="shared" si="9"/>
        <v>68002/71</v>
      </c>
      <c r="F611" s="122" t="s">
        <v>1550</v>
      </c>
      <c r="G611" s="122">
        <v>400</v>
      </c>
      <c r="H611" s="122" t="s">
        <v>1220</v>
      </c>
      <c r="I611" s="122">
        <v>0</v>
      </c>
      <c r="J611" t="e">
        <f>VLOOKUP(E611,SPESA!$J$5:$K$1293,2,0)</f>
        <v>#N/A</v>
      </c>
    </row>
    <row r="612" spans="1:10" hidden="1">
      <c r="A612" s="122" t="s">
        <v>1163</v>
      </c>
      <c r="B612" s="122" t="s">
        <v>1538</v>
      </c>
      <c r="C612" s="122">
        <v>68400</v>
      </c>
      <c r="D612" s="122">
        <v>0</v>
      </c>
      <c r="E612" s="122" t="str">
        <f t="shared" si="9"/>
        <v>68400/0</v>
      </c>
      <c r="F612" s="122" t="s">
        <v>382</v>
      </c>
      <c r="G612" s="122">
        <v>400</v>
      </c>
      <c r="H612" s="122" t="s">
        <v>1220</v>
      </c>
      <c r="I612" s="122">
        <v>0</v>
      </c>
      <c r="J612" t="str">
        <f>VLOOKUP(E612,SPESA!$J$5:$K$1293,2,0)</f>
        <v>CONTRIBUTI LIBRI DI TESTO SCOLASTICI SCUOLE MEDIE</v>
      </c>
    </row>
    <row r="613" spans="1:10" hidden="1">
      <c r="A613" s="122" t="s">
        <v>1163</v>
      </c>
      <c r="B613" s="122" t="s">
        <v>1539</v>
      </c>
      <c r="C613" s="122">
        <v>68400</v>
      </c>
      <c r="D613" s="122">
        <v>71</v>
      </c>
      <c r="E613" s="122" t="str">
        <f t="shared" si="9"/>
        <v>68400/71</v>
      </c>
      <c r="F613" s="122" t="s">
        <v>1551</v>
      </c>
      <c r="G613" s="122">
        <v>400</v>
      </c>
      <c r="H613" s="122" t="s">
        <v>1220</v>
      </c>
      <c r="I613" s="122">
        <v>0</v>
      </c>
      <c r="J613" t="e">
        <f>VLOOKUP(E613,SPESA!$J$5:$K$1293,2,0)</f>
        <v>#N/A</v>
      </c>
    </row>
    <row r="614" spans="1:10" hidden="1">
      <c r="A614" s="122" t="s">
        <v>1163</v>
      </c>
      <c r="B614" s="122" t="s">
        <v>1538</v>
      </c>
      <c r="C614" s="122">
        <v>68401</v>
      </c>
      <c r="D614" s="122">
        <v>0</v>
      </c>
      <c r="E614" s="122" t="str">
        <f t="shared" si="9"/>
        <v>68401/0</v>
      </c>
      <c r="F614" s="122" t="s">
        <v>383</v>
      </c>
      <c r="G614" s="122">
        <v>400</v>
      </c>
      <c r="H614" s="122" t="s">
        <v>1220</v>
      </c>
      <c r="I614" s="123">
        <v>2200</v>
      </c>
      <c r="J614" t="str">
        <f>VLOOKUP(E614,SPESA!$J$5:$K$1293,2,0)</f>
        <v>CONTRIBUTO DIREZIONE DIDATTICA</v>
      </c>
    </row>
    <row r="615" spans="1:10" hidden="1">
      <c r="A615" s="122" t="s">
        <v>1163</v>
      </c>
      <c r="B615" s="122" t="s">
        <v>1546</v>
      </c>
      <c r="C615" s="122">
        <v>68401</v>
      </c>
      <c r="D615" s="122">
        <v>71</v>
      </c>
      <c r="E615" s="122" t="str">
        <f t="shared" si="9"/>
        <v>68401/71</v>
      </c>
      <c r="F615" s="122" t="s">
        <v>384</v>
      </c>
      <c r="G615" s="122">
        <v>400</v>
      </c>
      <c r="H615" s="122" t="s">
        <v>1220</v>
      </c>
      <c r="I615" s="122">
        <v>0</v>
      </c>
      <c r="J615" t="str">
        <f>VLOOKUP(E615,SPESA!$J$5:$K$1293,2,0)</f>
        <v>F.P.V. CONTRIBUTO DIREZIONE DIDATTICA</v>
      </c>
    </row>
    <row r="616" spans="1:10" hidden="1">
      <c r="A616" s="122" t="s">
        <v>1163</v>
      </c>
      <c r="B616" s="122" t="s">
        <v>1538</v>
      </c>
      <c r="C616" s="122">
        <v>68402</v>
      </c>
      <c r="D616" s="122">
        <v>0</v>
      </c>
      <c r="E616" s="122" t="str">
        <f t="shared" si="9"/>
        <v>68402/0</v>
      </c>
      <c r="F616" s="122" t="s">
        <v>385</v>
      </c>
      <c r="G616" s="122">
        <v>400</v>
      </c>
      <c r="H616" s="122" t="s">
        <v>1220</v>
      </c>
      <c r="I616" s="123">
        <v>1033</v>
      </c>
      <c r="J616" t="str">
        <f>VLOOKUP(E616,SPESA!$J$5:$K$1293,2,0)</f>
        <v>CONTRIBUTO PER ACQUISTO MATERIALE LABORATORI</v>
      </c>
    </row>
    <row r="617" spans="1:10" hidden="1">
      <c r="A617" s="122" t="s">
        <v>1163</v>
      </c>
      <c r="B617" s="122" t="s">
        <v>1539</v>
      </c>
      <c r="C617" s="122">
        <v>68402</v>
      </c>
      <c r="D617" s="122">
        <v>71</v>
      </c>
      <c r="E617" s="122" t="str">
        <f t="shared" si="9"/>
        <v>68402/71</v>
      </c>
      <c r="F617" s="122" t="s">
        <v>1552</v>
      </c>
      <c r="G617" s="122">
        <v>400</v>
      </c>
      <c r="H617" s="122" t="s">
        <v>1220</v>
      </c>
      <c r="I617" s="122">
        <v>0</v>
      </c>
      <c r="J617" t="e">
        <f>VLOOKUP(E617,SPESA!$J$5:$K$1293,2,0)</f>
        <v>#N/A</v>
      </c>
    </row>
    <row r="618" spans="1:10" hidden="1">
      <c r="A618" s="122" t="s">
        <v>1163</v>
      </c>
      <c r="B618" s="122" t="s">
        <v>1538</v>
      </c>
      <c r="C618" s="122">
        <v>68460</v>
      </c>
      <c r="D618" s="122">
        <v>0</v>
      </c>
      <c r="E618" s="122" t="str">
        <f t="shared" si="9"/>
        <v>68460/0</v>
      </c>
      <c r="F618" s="122" t="s">
        <v>386</v>
      </c>
      <c r="G618" s="122">
        <v>400</v>
      </c>
      <c r="H618" s="122" t="s">
        <v>1220</v>
      </c>
      <c r="I618" s="123">
        <v>1500</v>
      </c>
      <c r="J618" t="str">
        <f>VLOOKUP(E618,SPESA!$J$5:$K$1293,2,0)</f>
        <v>EDUCAZIONE ALLA SALUTE</v>
      </c>
    </row>
    <row r="619" spans="1:10" hidden="1">
      <c r="A619" s="122" t="s">
        <v>1163</v>
      </c>
      <c r="B619" s="122" t="s">
        <v>1539</v>
      </c>
      <c r="C619" s="122">
        <v>68460</v>
      </c>
      <c r="D619" s="122">
        <v>71</v>
      </c>
      <c r="E619" s="122" t="str">
        <f t="shared" si="9"/>
        <v>68460/71</v>
      </c>
      <c r="F619" s="122" t="s">
        <v>1553</v>
      </c>
      <c r="G619" s="122">
        <v>400</v>
      </c>
      <c r="H619" s="122" t="s">
        <v>1220</v>
      </c>
      <c r="I619" s="122">
        <v>0</v>
      </c>
      <c r="J619" t="e">
        <f>VLOOKUP(E619,SPESA!$J$5:$K$1293,2,0)</f>
        <v>#N/A</v>
      </c>
    </row>
    <row r="620" spans="1:10" hidden="1">
      <c r="A620" s="122" t="s">
        <v>1163</v>
      </c>
      <c r="B620" s="122" t="s">
        <v>1538</v>
      </c>
      <c r="C620" s="122">
        <v>68470</v>
      </c>
      <c r="D620" s="122">
        <v>0</v>
      </c>
      <c r="E620" s="122" t="str">
        <f t="shared" si="9"/>
        <v>68470/0</v>
      </c>
      <c r="F620" s="122" t="s">
        <v>387</v>
      </c>
      <c r="G620" s="122">
        <v>400</v>
      </c>
      <c r="H620" s="122" t="s">
        <v>1220</v>
      </c>
      <c r="I620" s="123">
        <v>1500</v>
      </c>
      <c r="J620" t="str">
        <f>VLOOKUP(E620,SPESA!$J$5:$K$1293,2,0)</f>
        <v>PROGETTO SUCCESSO FORMATIVO</v>
      </c>
    </row>
    <row r="621" spans="1:10" hidden="1">
      <c r="A621" s="122" t="s">
        <v>1163</v>
      </c>
      <c r="B621" s="122" t="s">
        <v>1546</v>
      </c>
      <c r="C621" s="122">
        <v>68470</v>
      </c>
      <c r="D621" s="122">
        <v>71</v>
      </c>
      <c r="E621" s="122" t="str">
        <f t="shared" si="9"/>
        <v>68470/71</v>
      </c>
      <c r="F621" s="122" t="s">
        <v>388</v>
      </c>
      <c r="G621" s="122">
        <v>400</v>
      </c>
      <c r="H621" s="122" t="s">
        <v>1220</v>
      </c>
      <c r="I621" s="122">
        <v>0</v>
      </c>
      <c r="J621" t="str">
        <f>VLOOKUP(E621,SPESA!$J$5:$K$1293,2,0)</f>
        <v>F.P.V. PROGETTO SUCCESSO FORMATIVO</v>
      </c>
    </row>
    <row r="622" spans="1:10" hidden="1">
      <c r="A622" s="122" t="s">
        <v>1163</v>
      </c>
      <c r="B622" s="122" t="s">
        <v>1554</v>
      </c>
      <c r="C622" s="122">
        <v>68480</v>
      </c>
      <c r="D622" s="122">
        <v>0</v>
      </c>
      <c r="E622" s="122" t="str">
        <f t="shared" si="9"/>
        <v>68480/0</v>
      </c>
      <c r="F622" s="122" t="s">
        <v>389</v>
      </c>
      <c r="G622" s="122">
        <v>771</v>
      </c>
      <c r="H622" s="122" t="s">
        <v>1943</v>
      </c>
      <c r="I622" s="122">
        <v>243.67</v>
      </c>
      <c r="J622" t="str">
        <f>VLOOKUP(E622,SPESA!$J$5:$K$1293,2,0)</f>
        <v>INTERESSI MUTUO SISTEMAZIONE MENSA</v>
      </c>
    </row>
    <row r="623" spans="1:10" hidden="1">
      <c r="A623" s="122" t="s">
        <v>1163</v>
      </c>
      <c r="B623" s="122" t="s">
        <v>1516</v>
      </c>
      <c r="C623" s="122">
        <v>68480</v>
      </c>
      <c r="D623" s="122">
        <v>71</v>
      </c>
      <c r="E623" s="122" t="str">
        <f t="shared" si="9"/>
        <v>68480/71</v>
      </c>
      <c r="F623" s="122" t="s">
        <v>1555</v>
      </c>
      <c r="G623" s="122">
        <v>760</v>
      </c>
      <c r="H623" s="122" t="s">
        <v>1942</v>
      </c>
      <c r="I623" s="122">
        <v>0</v>
      </c>
      <c r="J623" t="e">
        <f>VLOOKUP(E623,SPESA!$J$5:$K$1293,2,0)</f>
        <v>#N/A</v>
      </c>
    </row>
    <row r="624" spans="1:10" hidden="1">
      <c r="A624" s="122" t="s">
        <v>1163</v>
      </c>
      <c r="B624" s="122" t="s">
        <v>1556</v>
      </c>
      <c r="C624" s="122">
        <v>68500</v>
      </c>
      <c r="D624" s="122">
        <v>0</v>
      </c>
      <c r="E624" s="122" t="str">
        <f t="shared" si="9"/>
        <v>68500/0</v>
      </c>
      <c r="F624" s="122" t="s">
        <v>39</v>
      </c>
      <c r="G624" s="122">
        <v>767</v>
      </c>
      <c r="H624" s="122" t="s">
        <v>1939</v>
      </c>
      <c r="I624" s="123">
        <v>2785.3</v>
      </c>
      <c r="J624" t="str">
        <f>VLOOKUP(E624,SPESA!$J$5:$K$1293,2,0)</f>
        <v>IMPOSTA REGIONALE ATTIVITA' PRODUTTIVE (I.R.A.P.)</v>
      </c>
    </row>
    <row r="625" spans="1:10" hidden="1">
      <c r="A625" s="122" t="s">
        <v>1163</v>
      </c>
      <c r="B625" s="122" t="s">
        <v>1516</v>
      </c>
      <c r="C625" s="122">
        <v>68500</v>
      </c>
      <c r="D625" s="122">
        <v>71</v>
      </c>
      <c r="E625" s="122" t="str">
        <f t="shared" si="9"/>
        <v>68500/71</v>
      </c>
      <c r="F625" s="122" t="s">
        <v>40</v>
      </c>
      <c r="G625" s="122">
        <v>762</v>
      </c>
      <c r="H625" s="122" t="s">
        <v>1941</v>
      </c>
      <c r="I625" s="122">
        <v>0</v>
      </c>
      <c r="J625" t="str">
        <f>VLOOKUP(E625,SPESA!$J$5:$K$1293,2,0)</f>
        <v>F.P.V. IMPOSTA REGIONALE ATTIVITA' PRODUTTIVE (I.R.A.P.)</v>
      </c>
    </row>
    <row r="626" spans="1:10" hidden="1">
      <c r="A626" s="122" t="s">
        <v>1163</v>
      </c>
      <c r="B626" s="122" t="s">
        <v>1557</v>
      </c>
      <c r="C626" s="122">
        <v>71201</v>
      </c>
      <c r="D626" s="122">
        <v>0</v>
      </c>
      <c r="E626" s="122" t="str">
        <f t="shared" si="9"/>
        <v>71201/0</v>
      </c>
      <c r="F626" s="122" t="s">
        <v>204</v>
      </c>
      <c r="G626" s="122">
        <v>767</v>
      </c>
      <c r="H626" s="122" t="s">
        <v>1939</v>
      </c>
      <c r="I626" s="123">
        <v>36552.11</v>
      </c>
      <c r="J626" t="str">
        <f>VLOOKUP(E626,SPESA!$J$5:$K$1293,2,0)</f>
        <v>STIPENDI ED ASSEGNI FISSI AL PERSONALE</v>
      </c>
    </row>
    <row r="627" spans="1:10" hidden="1">
      <c r="A627" s="122" t="s">
        <v>1163</v>
      </c>
      <c r="B627" s="122" t="s">
        <v>1560</v>
      </c>
      <c r="C627" s="122">
        <v>71201</v>
      </c>
      <c r="D627" s="122">
        <v>71</v>
      </c>
      <c r="E627" s="122" t="str">
        <f t="shared" si="9"/>
        <v>71201/71</v>
      </c>
      <c r="F627" s="122" t="s">
        <v>205</v>
      </c>
      <c r="G627" s="122">
        <v>762</v>
      </c>
      <c r="H627" s="122" t="s">
        <v>1941</v>
      </c>
      <c r="I627" s="122">
        <v>0</v>
      </c>
      <c r="J627" t="str">
        <f>VLOOKUP(E627,SPESA!$J$5:$K$1293,2,0)</f>
        <v>F.P.V. STIPENDI ED ASSEGNI FISSI AL PERSONALE</v>
      </c>
    </row>
    <row r="628" spans="1:10" hidden="1">
      <c r="A628" s="122" t="s">
        <v>1163</v>
      </c>
      <c r="B628" s="122" t="s">
        <v>1559</v>
      </c>
      <c r="C628" s="122">
        <v>71202</v>
      </c>
      <c r="D628" s="122">
        <v>0</v>
      </c>
      <c r="E628" s="122" t="str">
        <f t="shared" si="9"/>
        <v>71202/0</v>
      </c>
      <c r="F628" s="122" t="s">
        <v>390</v>
      </c>
      <c r="G628" s="122">
        <v>767</v>
      </c>
      <c r="H628" s="122" t="s">
        <v>1939</v>
      </c>
      <c r="I628" s="123">
        <v>11819.73</v>
      </c>
      <c r="J628" t="str">
        <f>VLOOKUP(E628,SPESA!$J$5:$K$1293,2,0)</f>
        <v>RETRIBUZIONE POSIZIONE E RISULTATO SETTORE CULTURA</v>
      </c>
    </row>
    <row r="629" spans="1:10" hidden="1">
      <c r="A629" s="122" t="s">
        <v>1163</v>
      </c>
      <c r="B629" s="122" t="s">
        <v>1560</v>
      </c>
      <c r="C629" s="122">
        <v>71202</v>
      </c>
      <c r="D629" s="122">
        <v>71</v>
      </c>
      <c r="E629" s="122" t="str">
        <f t="shared" si="9"/>
        <v>71202/71</v>
      </c>
      <c r="F629" s="122" t="s">
        <v>1125</v>
      </c>
      <c r="G629" s="122">
        <v>762</v>
      </c>
      <c r="H629" s="122" t="s">
        <v>1941</v>
      </c>
      <c r="I629" s="122">
        <v>0</v>
      </c>
      <c r="J629" t="str">
        <f>VLOOKUP(E629,SPESA!$J$5:$K$1293,2,0)</f>
        <v>F.P.V. RETRIBUZIONE POSIZIONE E RISULTATO SETTORE CULTURA</v>
      </c>
    </row>
    <row r="630" spans="1:10" hidden="1">
      <c r="A630" s="122" t="s">
        <v>1163</v>
      </c>
      <c r="B630" s="122" t="s">
        <v>1561</v>
      </c>
      <c r="C630" s="122">
        <v>71205</v>
      </c>
      <c r="D630" s="122">
        <v>0</v>
      </c>
      <c r="E630" s="122" t="str">
        <f t="shared" si="9"/>
        <v>71205/0</v>
      </c>
      <c r="F630" s="122" t="s">
        <v>391</v>
      </c>
      <c r="G630" s="122">
        <v>767</v>
      </c>
      <c r="H630" s="122" t="s">
        <v>1939</v>
      </c>
      <c r="I630" s="123">
        <v>12991.71</v>
      </c>
      <c r="J630" t="str">
        <f>VLOOKUP(E630,SPESA!$J$5:$K$1293,2,0)</f>
        <v>ONERI PREVIDENZIALI ASSISTENZIALI ED ASSICURATIVI OBBLIGATORI A CARICO ENTE</v>
      </c>
    </row>
    <row r="631" spans="1:10" hidden="1">
      <c r="A631" s="122" t="s">
        <v>1163</v>
      </c>
      <c r="B631" s="122" t="s">
        <v>1560</v>
      </c>
      <c r="C631" s="122">
        <v>71205</v>
      </c>
      <c r="D631" s="122">
        <v>71</v>
      </c>
      <c r="E631" s="122" t="str">
        <f t="shared" si="9"/>
        <v>71205/71</v>
      </c>
      <c r="F631" s="122" t="s">
        <v>392</v>
      </c>
      <c r="G631" s="122">
        <v>762</v>
      </c>
      <c r="H631" s="122" t="s">
        <v>1941</v>
      </c>
      <c r="I631" s="122">
        <v>0</v>
      </c>
      <c r="J631" t="str">
        <f>VLOOKUP(E631,SPESA!$J$5:$K$1293,2,0)</f>
        <v>F.P.V. ONERI PREVIDENZIALI ASSISTENZIALI ED ASSICURATIVI OBBLIGATORI A CARICO ENTE</v>
      </c>
    </row>
    <row r="632" spans="1:10" hidden="1">
      <c r="A632" s="122" t="s">
        <v>1163</v>
      </c>
      <c r="B632" s="122" t="s">
        <v>1562</v>
      </c>
      <c r="C632" s="122">
        <v>71206</v>
      </c>
      <c r="D632" s="122">
        <v>0</v>
      </c>
      <c r="E632" s="122" t="str">
        <f t="shared" si="9"/>
        <v>71206/0</v>
      </c>
      <c r="F632" s="122" t="s">
        <v>393</v>
      </c>
      <c r="G632" s="122">
        <v>767</v>
      </c>
      <c r="H632" s="122" t="s">
        <v>1939</v>
      </c>
      <c r="I632" s="123">
        <v>1923.48</v>
      </c>
      <c r="J632" t="str">
        <f>VLOOKUP(E632,SPESA!$J$5:$K$1293,2,0)</f>
        <v>CORRESPONSIONE ASSEGNI FAMIGLIARI SETTORE CULTURA</v>
      </c>
    </row>
    <row r="633" spans="1:10" hidden="1">
      <c r="A633" s="122" t="s">
        <v>1163</v>
      </c>
      <c r="B633" s="122" t="s">
        <v>1560</v>
      </c>
      <c r="C633" s="122">
        <v>71206</v>
      </c>
      <c r="D633" s="122">
        <v>71</v>
      </c>
      <c r="E633" s="122" t="str">
        <f t="shared" si="9"/>
        <v>71206/71</v>
      </c>
      <c r="F633" s="122" t="s">
        <v>1563</v>
      </c>
      <c r="G633" s="122">
        <v>762</v>
      </c>
      <c r="H633" s="122" t="s">
        <v>1941</v>
      </c>
      <c r="I633" s="122">
        <v>0</v>
      </c>
      <c r="J633" t="e">
        <f>VLOOKUP(E633,SPESA!$J$5:$K$1293,2,0)</f>
        <v>#N/A</v>
      </c>
    </row>
    <row r="634" spans="1:10" hidden="1">
      <c r="A634" s="122" t="s">
        <v>1163</v>
      </c>
      <c r="B634" s="122" t="s">
        <v>1564</v>
      </c>
      <c r="C634" s="122">
        <v>71400</v>
      </c>
      <c r="D634" s="122">
        <v>5</v>
      </c>
      <c r="E634" s="122" t="str">
        <f t="shared" si="9"/>
        <v>71400/5</v>
      </c>
      <c r="F634" s="122" t="s">
        <v>394</v>
      </c>
      <c r="G634" s="122">
        <v>403</v>
      </c>
      <c r="H634" s="122" t="s">
        <v>1565</v>
      </c>
      <c r="I634" s="122">
        <v>812</v>
      </c>
      <c r="J634" t="str">
        <f>VLOOKUP(E634,SPESA!$J$5:$K$1293,2,0)</f>
        <v>ACQUISTO DI QUOTIDIANI PER BIBLIOTECA COMUNALE</v>
      </c>
    </row>
    <row r="635" spans="1:10" hidden="1">
      <c r="A635" s="122" t="s">
        <v>1163</v>
      </c>
      <c r="B635" s="122" t="s">
        <v>1558</v>
      </c>
      <c r="C635" s="122">
        <v>71400</v>
      </c>
      <c r="D635" s="122">
        <v>55</v>
      </c>
      <c r="E635" s="122" t="str">
        <f t="shared" si="9"/>
        <v>71400/55</v>
      </c>
      <c r="F635" s="122" t="s">
        <v>395</v>
      </c>
      <c r="G635" s="122">
        <v>403</v>
      </c>
      <c r="H635" s="122" t="s">
        <v>1565</v>
      </c>
      <c r="I635" s="122">
        <v>0</v>
      </c>
      <c r="J635" t="str">
        <f>VLOOKUP(E635,SPESA!$J$5:$K$1293,2,0)</f>
        <v>F.P.V. ACQUISTO DI QUOTIDIANI PER BIBLIOTECA COMUNALE</v>
      </c>
    </row>
    <row r="636" spans="1:10" hidden="1">
      <c r="A636" s="122" t="s">
        <v>1163</v>
      </c>
      <c r="B636" s="122" t="s">
        <v>1566</v>
      </c>
      <c r="C636" s="122">
        <v>72100</v>
      </c>
      <c r="D636" s="122">
        <v>15</v>
      </c>
      <c r="E636" s="122" t="str">
        <f t="shared" si="9"/>
        <v>72100/15</v>
      </c>
      <c r="F636" s="122" t="s">
        <v>396</v>
      </c>
      <c r="G636" s="122">
        <v>767</v>
      </c>
      <c r="H636" s="122" t="s">
        <v>1939</v>
      </c>
      <c r="I636" s="122">
        <v>8.06</v>
      </c>
      <c r="J636" t="str">
        <f>VLOOKUP(E636,SPESA!$J$5:$K$1293,2,0)</f>
        <v>MISSIONI DIPENDENTI COMUNALI - BIBLIOTECA COMUNALE</v>
      </c>
    </row>
    <row r="637" spans="1:10" hidden="1">
      <c r="A637" s="122" t="s">
        <v>1163</v>
      </c>
      <c r="B637" s="122" t="s">
        <v>1560</v>
      </c>
      <c r="C637" s="122">
        <v>72100</v>
      </c>
      <c r="D637" s="122">
        <v>65</v>
      </c>
      <c r="E637" s="122" t="str">
        <f t="shared" si="9"/>
        <v>72100/65</v>
      </c>
      <c r="F637" s="122" t="s">
        <v>397</v>
      </c>
      <c r="G637" s="122">
        <v>762</v>
      </c>
      <c r="H637" s="122" t="s">
        <v>1941</v>
      </c>
      <c r="I637" s="122">
        <v>0</v>
      </c>
      <c r="J637" t="str">
        <f>VLOOKUP(E637,SPESA!$J$5:$K$1293,2,0)</f>
        <v>F.P.V. MISSIONI DIPENDENTI COMUNALI - BIBLIOTECA COMUNALE</v>
      </c>
    </row>
    <row r="638" spans="1:10" hidden="1">
      <c r="A638" s="122" t="s">
        <v>1163</v>
      </c>
      <c r="B638" s="122" t="s">
        <v>1567</v>
      </c>
      <c r="C638" s="122">
        <v>72200</v>
      </c>
      <c r="D638" s="122">
        <v>0</v>
      </c>
      <c r="E638" s="122" t="str">
        <f t="shared" si="9"/>
        <v>72200/0</v>
      </c>
      <c r="F638" s="122" t="s">
        <v>398</v>
      </c>
      <c r="G638" s="122">
        <v>400</v>
      </c>
      <c r="H638" s="122" t="s">
        <v>1220</v>
      </c>
      <c r="I638" s="122">
        <v>0</v>
      </c>
      <c r="J638" t="str">
        <f>VLOOKUP(E638,SPESA!$J$5:$K$1293,2,0)</f>
        <v>SPESE DI GESTIONE BIBLIOTECA - PRESTAZIONE DI SERVIZI</v>
      </c>
    </row>
    <row r="639" spans="1:10" hidden="1">
      <c r="A639" s="122" t="s">
        <v>1163</v>
      </c>
      <c r="B639" s="122" t="s">
        <v>1568</v>
      </c>
      <c r="C639" s="122">
        <v>72200</v>
      </c>
      <c r="D639" s="122">
        <v>2</v>
      </c>
      <c r="E639" s="122" t="str">
        <f t="shared" si="9"/>
        <v>72200/2</v>
      </c>
      <c r="F639" s="122" t="s">
        <v>32</v>
      </c>
      <c r="G639" s="122">
        <v>768</v>
      </c>
      <c r="H639" s="122" t="s">
        <v>1945</v>
      </c>
      <c r="I639" s="123">
        <v>1330</v>
      </c>
      <c r="J639" t="str">
        <f>VLOOKUP(E639,SPESA!$J$5:$K$1293,2,0)</f>
        <v>SPESE TELEFONICHE - UTENZE</v>
      </c>
    </row>
    <row r="640" spans="1:10" hidden="1">
      <c r="A640" s="122" t="s">
        <v>1163</v>
      </c>
      <c r="B640" s="122" t="s">
        <v>1569</v>
      </c>
      <c r="C640" s="122">
        <v>72200</v>
      </c>
      <c r="D640" s="122">
        <v>3</v>
      </c>
      <c r="E640" s="122" t="str">
        <f t="shared" si="9"/>
        <v>72200/3</v>
      </c>
      <c r="F640" s="122" t="s">
        <v>79</v>
      </c>
      <c r="G640" s="122">
        <v>768</v>
      </c>
      <c r="H640" s="122" t="s">
        <v>1945</v>
      </c>
      <c r="I640" s="123">
        <v>3650</v>
      </c>
      <c r="J640" t="str">
        <f>VLOOKUP(E640,SPESA!$J$5:$K$1293,2,0)</f>
        <v>SPESE ENERGIA ELETTRICA - UTENZE</v>
      </c>
    </row>
    <row r="641" spans="1:10" hidden="1">
      <c r="A641" s="122" t="s">
        <v>1163</v>
      </c>
      <c r="B641" s="122" t="s">
        <v>1570</v>
      </c>
      <c r="C641" s="122">
        <v>72200</v>
      </c>
      <c r="D641" s="122">
        <v>4</v>
      </c>
      <c r="E641" s="122" t="str">
        <f t="shared" si="9"/>
        <v>72200/4</v>
      </c>
      <c r="F641" s="122" t="s">
        <v>34</v>
      </c>
      <c r="G641" s="122">
        <v>202</v>
      </c>
      <c r="H641" s="122" t="s">
        <v>1191</v>
      </c>
      <c r="I641" s="123">
        <v>1810</v>
      </c>
      <c r="J641" t="str">
        <f>VLOOKUP(E641,SPESA!$J$5:$K$1293,2,0)</f>
        <v>SPESE DI RISCALDAMENTO - UTENZE</v>
      </c>
    </row>
    <row r="642" spans="1:10" hidden="1">
      <c r="A642" s="122" t="s">
        <v>1163</v>
      </c>
      <c r="B642" s="122" t="s">
        <v>1571</v>
      </c>
      <c r="C642" s="122">
        <v>72200</v>
      </c>
      <c r="D642" s="122">
        <v>6</v>
      </c>
      <c r="E642" s="122" t="str">
        <f t="shared" si="9"/>
        <v>72200/6</v>
      </c>
      <c r="F642" s="122" t="s">
        <v>221</v>
      </c>
      <c r="G642" s="122">
        <v>202</v>
      </c>
      <c r="H642" s="122" t="s">
        <v>1191</v>
      </c>
      <c r="I642" s="123">
        <v>8614</v>
      </c>
      <c r="J642" t="str">
        <f>VLOOKUP(E642,SPESA!$J$5:$K$1293,2,0)</f>
        <v>SPESE PULIZIA LOCALI</v>
      </c>
    </row>
    <row r="643" spans="1:10" hidden="1">
      <c r="A643" s="122" t="s">
        <v>1163</v>
      </c>
      <c r="B643" s="122" t="s">
        <v>1560</v>
      </c>
      <c r="C643" s="122">
        <v>72200</v>
      </c>
      <c r="D643" s="122">
        <v>52</v>
      </c>
      <c r="E643" s="122" t="str">
        <f t="shared" si="9"/>
        <v>72200/52</v>
      </c>
      <c r="F643" s="122" t="s">
        <v>37</v>
      </c>
      <c r="G643" s="122">
        <v>764</v>
      </c>
      <c r="H643" s="122" t="s">
        <v>1940</v>
      </c>
      <c r="I643" s="122">
        <v>0</v>
      </c>
      <c r="J643" t="str">
        <f>VLOOKUP(E643,SPESA!$J$5:$K$1293,2,0)</f>
        <v>F.P.V. SPESE TELEFONICHE - UTENZE</v>
      </c>
    </row>
    <row r="644" spans="1:10" hidden="1">
      <c r="A644" s="122" t="s">
        <v>1163</v>
      </c>
      <c r="B644" s="122" t="s">
        <v>1560</v>
      </c>
      <c r="C644" s="122">
        <v>72200</v>
      </c>
      <c r="D644" s="122">
        <v>53</v>
      </c>
      <c r="E644" s="122" t="str">
        <f t="shared" ref="E644:E707" si="10">CONCATENATE(C644,"/",D644)</f>
        <v>72200/53</v>
      </c>
      <c r="F644" s="122" t="s">
        <v>86</v>
      </c>
      <c r="G644" s="122">
        <v>764</v>
      </c>
      <c r="H644" s="122" t="s">
        <v>1940</v>
      </c>
      <c r="I644" s="122">
        <v>0</v>
      </c>
      <c r="J644" t="str">
        <f>VLOOKUP(E644,SPESA!$J$5:$K$1293,2,0)</f>
        <v>F.P.V. SPESE ENERGIA ELETTRICA - UTENZE</v>
      </c>
    </row>
    <row r="645" spans="1:10" hidden="1">
      <c r="A645" s="122" t="s">
        <v>1163</v>
      </c>
      <c r="B645" s="122" t="s">
        <v>1558</v>
      </c>
      <c r="C645" s="122">
        <v>72200</v>
      </c>
      <c r="D645" s="122">
        <v>54</v>
      </c>
      <c r="E645" s="122" t="str">
        <f t="shared" si="10"/>
        <v>72200/54</v>
      </c>
      <c r="F645" s="122" t="s">
        <v>123</v>
      </c>
      <c r="G645" s="122">
        <v>202</v>
      </c>
      <c r="H645" s="122" t="s">
        <v>1191</v>
      </c>
      <c r="I645" s="122">
        <v>0</v>
      </c>
      <c r="J645" t="str">
        <f>VLOOKUP(E645,SPESA!$J$5:$K$1293,2,0)</f>
        <v>F.P.V. SPESE DI RISCALDAMENTO - UTENZE</v>
      </c>
    </row>
    <row r="646" spans="1:10" hidden="1">
      <c r="A646" s="122" t="s">
        <v>1163</v>
      </c>
      <c r="B646" s="122" t="s">
        <v>1558</v>
      </c>
      <c r="C646" s="122">
        <v>72200</v>
      </c>
      <c r="D646" s="122">
        <v>56</v>
      </c>
      <c r="E646" s="122" t="str">
        <f t="shared" si="10"/>
        <v>72200/56</v>
      </c>
      <c r="F646" s="122" t="s">
        <v>293</v>
      </c>
      <c r="G646" s="122">
        <v>202</v>
      </c>
      <c r="H646" s="122" t="s">
        <v>1191</v>
      </c>
      <c r="I646" s="122">
        <v>0</v>
      </c>
      <c r="J646" t="str">
        <f>VLOOKUP(E646,SPESA!$J$5:$K$1293,2,0)</f>
        <v>F.P.V. SPESE PULIZIA LOCALI</v>
      </c>
    </row>
    <row r="647" spans="1:10" hidden="1">
      <c r="A647" s="122" t="s">
        <v>1163</v>
      </c>
      <c r="B647" s="122" t="s">
        <v>1558</v>
      </c>
      <c r="C647" s="122">
        <v>72200</v>
      </c>
      <c r="D647" s="122">
        <v>71</v>
      </c>
      <c r="E647" s="122" t="str">
        <f t="shared" si="10"/>
        <v>72200/71</v>
      </c>
      <c r="F647" s="122" t="s">
        <v>399</v>
      </c>
      <c r="G647" s="122">
        <v>400</v>
      </c>
      <c r="H647" s="122" t="s">
        <v>1220</v>
      </c>
      <c r="I647" s="122">
        <v>0</v>
      </c>
      <c r="J647" t="str">
        <f>VLOOKUP(E647,SPESA!$J$5:$K$1293,2,0)</f>
        <v>F.P.V. SPESE DI GESTIONE BIBLIOTECA - PRESTAZIONE DI SERVIZI</v>
      </c>
    </row>
    <row r="648" spans="1:10" hidden="1">
      <c r="A648" s="122" t="s">
        <v>1163</v>
      </c>
      <c r="B648" s="122" t="s">
        <v>1572</v>
      </c>
      <c r="C648" s="122">
        <v>75300</v>
      </c>
      <c r="D648" s="122">
        <v>0</v>
      </c>
      <c r="E648" s="122" t="str">
        <f t="shared" si="10"/>
        <v>75300/0</v>
      </c>
      <c r="F648" s="122" t="s">
        <v>400</v>
      </c>
      <c r="G648" s="122">
        <v>400</v>
      </c>
      <c r="H648" s="122" t="s">
        <v>1220</v>
      </c>
      <c r="I648" s="123">
        <v>17171.55</v>
      </c>
      <c r="J648" t="str">
        <f>VLOOKUP(E648,SPESA!$J$5:$K$1293,2,0)</f>
        <v>SISTEMA BIBLIOTECARIO - CONTRIBUTO</v>
      </c>
    </row>
    <row r="649" spans="1:10" hidden="1">
      <c r="A649" s="122" t="s">
        <v>1163</v>
      </c>
      <c r="B649" s="122" t="s">
        <v>1560</v>
      </c>
      <c r="C649" s="122">
        <v>75300</v>
      </c>
      <c r="D649" s="122">
        <v>71</v>
      </c>
      <c r="E649" s="122" t="str">
        <f t="shared" si="10"/>
        <v>75300/71</v>
      </c>
      <c r="F649" s="122" t="s">
        <v>1573</v>
      </c>
      <c r="G649" s="122">
        <v>400</v>
      </c>
      <c r="H649" s="122" t="s">
        <v>1220</v>
      </c>
      <c r="I649" s="122">
        <v>0</v>
      </c>
      <c r="J649" t="e">
        <f>VLOOKUP(E649,SPESA!$J$5:$K$1293,2,0)</f>
        <v>#N/A</v>
      </c>
    </row>
    <row r="650" spans="1:10" hidden="1">
      <c r="A650" s="122" t="s">
        <v>1163</v>
      </c>
      <c r="B650" s="122" t="s">
        <v>1574</v>
      </c>
      <c r="C650" s="122">
        <v>75800</v>
      </c>
      <c r="D650" s="122">
        <v>0</v>
      </c>
      <c r="E650" s="122" t="str">
        <f t="shared" si="10"/>
        <v>75800/0</v>
      </c>
      <c r="F650" s="122" t="s">
        <v>401</v>
      </c>
      <c r="G650" s="122">
        <v>400</v>
      </c>
      <c r="H650" s="122" t="s">
        <v>1220</v>
      </c>
      <c r="I650" s="123">
        <v>2500</v>
      </c>
      <c r="J650" t="str">
        <f>VLOOKUP(E650,SPESA!$J$5:$K$1293,2,0)</f>
        <v>CONTRIBUTI PER BANDE MUSICALI</v>
      </c>
    </row>
    <row r="651" spans="1:10" hidden="1">
      <c r="A651" s="122" t="s">
        <v>1163</v>
      </c>
      <c r="B651" s="122" t="s">
        <v>1560</v>
      </c>
      <c r="C651" s="122">
        <v>75800</v>
      </c>
      <c r="D651" s="122">
        <v>71</v>
      </c>
      <c r="E651" s="122" t="str">
        <f t="shared" si="10"/>
        <v>75800/71</v>
      </c>
      <c r="F651" s="122" t="s">
        <v>1575</v>
      </c>
      <c r="G651" s="122">
        <v>400</v>
      </c>
      <c r="H651" s="122" t="s">
        <v>1220</v>
      </c>
      <c r="I651" s="122">
        <v>0</v>
      </c>
      <c r="J651" t="e">
        <f>VLOOKUP(E651,SPESA!$J$5:$K$1293,2,0)</f>
        <v>#N/A</v>
      </c>
    </row>
    <row r="652" spans="1:10" hidden="1">
      <c r="A652" s="122" t="s">
        <v>1163</v>
      </c>
      <c r="B652" s="122" t="s">
        <v>1576</v>
      </c>
      <c r="C652" s="122">
        <v>76404</v>
      </c>
      <c r="D652" s="122">
        <v>0</v>
      </c>
      <c r="E652" s="122" t="str">
        <f t="shared" si="10"/>
        <v>76404/0</v>
      </c>
      <c r="F652" s="122" t="s">
        <v>402</v>
      </c>
      <c r="G652" s="122">
        <v>762</v>
      </c>
      <c r="H652" s="122" t="s">
        <v>1941</v>
      </c>
      <c r="I652" s="122">
        <v>0</v>
      </c>
      <c r="J652" t="str">
        <f>VLOOKUP(E652,SPESA!$J$5:$K$1293,2,0)</f>
        <v>IRAP SU COLLABORAZIONI ESTERNE EVENTI CULURALI</v>
      </c>
    </row>
    <row r="653" spans="1:10" hidden="1">
      <c r="A653" s="122" t="s">
        <v>1163</v>
      </c>
      <c r="B653" s="122" t="s">
        <v>1560</v>
      </c>
      <c r="C653" s="122">
        <v>76404</v>
      </c>
      <c r="D653" s="122">
        <v>71</v>
      </c>
      <c r="E653" s="122" t="str">
        <f t="shared" si="10"/>
        <v>76404/71</v>
      </c>
      <c r="F653" s="122" t="s">
        <v>1577</v>
      </c>
      <c r="G653" s="122">
        <v>762</v>
      </c>
      <c r="H653" s="122" t="s">
        <v>1941</v>
      </c>
      <c r="I653" s="122">
        <v>0</v>
      </c>
      <c r="J653" t="e">
        <f>VLOOKUP(E653,SPESA!$J$5:$K$1293,2,0)</f>
        <v>#N/A</v>
      </c>
    </row>
    <row r="654" spans="1:10" hidden="1">
      <c r="A654" s="122" t="s">
        <v>1163</v>
      </c>
      <c r="B654" s="122" t="s">
        <v>1576</v>
      </c>
      <c r="C654" s="122">
        <v>76405</v>
      </c>
      <c r="D654" s="122">
        <v>0</v>
      </c>
      <c r="E654" s="122" t="str">
        <f t="shared" si="10"/>
        <v>76405/0</v>
      </c>
      <c r="F654" s="122" t="s">
        <v>403</v>
      </c>
      <c r="G654" s="122">
        <v>767</v>
      </c>
      <c r="H654" s="122" t="s">
        <v>1939</v>
      </c>
      <c r="I654" s="123">
        <v>4166.62</v>
      </c>
      <c r="J654" t="str">
        <f>VLOOKUP(E654,SPESA!$J$5:$K$1293,2,0)</f>
        <v>IMPOSTA REGIONALE ATTIVITA' PRODUTTIVE IRAP</v>
      </c>
    </row>
    <row r="655" spans="1:10" hidden="1">
      <c r="A655" s="122" t="s">
        <v>1163</v>
      </c>
      <c r="B655" s="122" t="s">
        <v>1560</v>
      </c>
      <c r="C655" s="122">
        <v>76405</v>
      </c>
      <c r="D655" s="122">
        <v>71</v>
      </c>
      <c r="E655" s="122" t="str">
        <f t="shared" si="10"/>
        <v>76405/71</v>
      </c>
      <c r="F655" s="122" t="s">
        <v>404</v>
      </c>
      <c r="G655" s="122">
        <v>762</v>
      </c>
      <c r="H655" s="122" t="s">
        <v>1941</v>
      </c>
      <c r="I655" s="122">
        <v>0</v>
      </c>
      <c r="J655" t="str">
        <f>VLOOKUP(E655,SPESA!$J$5:$K$1293,2,0)</f>
        <v>F.P.V. IMPOSTA REGIONALE ATTIVITA' PRODUTTIVE IRAP</v>
      </c>
    </row>
    <row r="656" spans="1:10" hidden="1">
      <c r="A656" s="122" t="s">
        <v>1163</v>
      </c>
      <c r="B656" s="122" t="s">
        <v>1578</v>
      </c>
      <c r="C656" s="122">
        <v>76410</v>
      </c>
      <c r="D656" s="122">
        <v>0</v>
      </c>
      <c r="E656" s="122" t="str">
        <f t="shared" si="10"/>
        <v>76410/0</v>
      </c>
      <c r="F656" s="122" t="s">
        <v>1579</v>
      </c>
      <c r="G656" s="122">
        <v>760</v>
      </c>
      <c r="H656" s="122" t="s">
        <v>1942</v>
      </c>
      <c r="I656" s="122">
        <v>0</v>
      </c>
      <c r="J656" t="str">
        <f>VLOOKUP(E656,SPESA!$J$5:$K$1293,2,0)</f>
        <v xml:space="preserve">ACCANTONAMENTO PERDITE AZIENDE PARTECIPATE COMMA 551 L. 147/2014 </v>
      </c>
    </row>
    <row r="657" spans="1:10" hidden="1">
      <c r="A657" s="122" t="s">
        <v>1163</v>
      </c>
      <c r="B657" s="122" t="s">
        <v>1560</v>
      </c>
      <c r="C657" s="122">
        <v>76410</v>
      </c>
      <c r="D657" s="122">
        <v>71</v>
      </c>
      <c r="E657" s="122" t="str">
        <f t="shared" si="10"/>
        <v>76410/71</v>
      </c>
      <c r="F657" s="122" t="s">
        <v>1580</v>
      </c>
      <c r="G657" s="122">
        <v>760</v>
      </c>
      <c r="H657" s="122" t="s">
        <v>1942</v>
      </c>
      <c r="I657" s="122">
        <v>0</v>
      </c>
      <c r="J657" t="e">
        <f>VLOOKUP(E657,SPESA!$J$5:$K$1293,2,0)</f>
        <v>#N/A</v>
      </c>
    </row>
    <row r="658" spans="1:10" hidden="1">
      <c r="A658" s="122" t="s">
        <v>1163</v>
      </c>
      <c r="B658" s="122" t="s">
        <v>1581</v>
      </c>
      <c r="C658" s="122">
        <v>76420</v>
      </c>
      <c r="D658" s="122">
        <v>0</v>
      </c>
      <c r="E658" s="122" t="str">
        <f t="shared" si="10"/>
        <v>76420/0</v>
      </c>
      <c r="F658" s="122" t="s">
        <v>405</v>
      </c>
      <c r="G658" s="122">
        <v>403</v>
      </c>
      <c r="H658" s="122" t="s">
        <v>1565</v>
      </c>
      <c r="I658" s="123">
        <v>6750.95</v>
      </c>
      <c r="J658" t="str">
        <f>VLOOKUP(E658,SPESA!$J$5:$K$1293,2,0)</f>
        <v>ACQUISTO BENI PER ATTIVITA' CULTURALI</v>
      </c>
    </row>
    <row r="659" spans="1:10" hidden="1">
      <c r="A659" s="122" t="s">
        <v>1163</v>
      </c>
      <c r="B659" s="122" t="s">
        <v>1558</v>
      </c>
      <c r="C659" s="122">
        <v>76420</v>
      </c>
      <c r="D659" s="122">
        <v>71</v>
      </c>
      <c r="E659" s="122" t="str">
        <f t="shared" si="10"/>
        <v>76420/71</v>
      </c>
      <c r="F659" s="122" t="s">
        <v>406</v>
      </c>
      <c r="G659" s="122">
        <v>403</v>
      </c>
      <c r="H659" s="122" t="s">
        <v>1565</v>
      </c>
      <c r="I659" s="122">
        <v>0</v>
      </c>
      <c r="J659" t="str">
        <f>VLOOKUP(E659,SPESA!$J$5:$K$1293,2,0)</f>
        <v>F.P.V. ACQUISTO BENI PER ATTIVITA' CULTURALI</v>
      </c>
    </row>
    <row r="660" spans="1:10" hidden="1">
      <c r="A660" s="122" t="s">
        <v>1163</v>
      </c>
      <c r="B660" s="122" t="s">
        <v>1582</v>
      </c>
      <c r="C660" s="122">
        <v>76451</v>
      </c>
      <c r="D660" s="122">
        <v>0</v>
      </c>
      <c r="E660" s="122" t="str">
        <f t="shared" si="10"/>
        <v>76451/0</v>
      </c>
      <c r="F660" s="122" t="s">
        <v>407</v>
      </c>
      <c r="G660" s="122">
        <v>400</v>
      </c>
      <c r="H660" s="122" t="s">
        <v>1220</v>
      </c>
      <c r="I660" s="122">
        <v>0</v>
      </c>
      <c r="J660" t="str">
        <f>VLOOKUP(E660,SPESA!$J$5:$K$1293,2,0)</f>
        <v>CORSI PER ADULTI (SERVIZIO RILEVANTE IVA)</v>
      </c>
    </row>
    <row r="661" spans="1:10" hidden="1">
      <c r="A661" s="122" t="s">
        <v>1163</v>
      </c>
      <c r="B661" s="122" t="s">
        <v>1560</v>
      </c>
      <c r="C661" s="122">
        <v>76451</v>
      </c>
      <c r="D661" s="122">
        <v>71</v>
      </c>
      <c r="E661" s="122" t="str">
        <f t="shared" si="10"/>
        <v>76451/71</v>
      </c>
      <c r="F661" s="122" t="s">
        <v>1583</v>
      </c>
      <c r="G661" s="122">
        <v>400</v>
      </c>
      <c r="H661" s="122" t="s">
        <v>1220</v>
      </c>
      <c r="I661" s="122">
        <v>0</v>
      </c>
      <c r="J661" t="e">
        <f>VLOOKUP(E661,SPESA!$J$5:$K$1293,2,0)</f>
        <v>#N/A</v>
      </c>
    </row>
    <row r="662" spans="1:10" hidden="1">
      <c r="A662" s="122" t="s">
        <v>1163</v>
      </c>
      <c r="B662" s="122" t="s">
        <v>1567</v>
      </c>
      <c r="C662" s="122">
        <v>76460</v>
      </c>
      <c r="D662" s="122">
        <v>0</v>
      </c>
      <c r="E662" s="122" t="str">
        <f t="shared" si="10"/>
        <v>76460/0</v>
      </c>
      <c r="F662" s="122" t="s">
        <v>408</v>
      </c>
      <c r="G662" s="122">
        <v>403</v>
      </c>
      <c r="H662" s="122" t="s">
        <v>1565</v>
      </c>
      <c r="I662" s="122">
        <v>0</v>
      </c>
      <c r="J662" t="str">
        <f>VLOOKUP(E662,SPESA!$J$5:$K$1293,2,0)</f>
        <v>SPESE PER ATTIVITA' E MANIFESTAZIONI CULTURALI ORGANIZZATE DAL COMUNE</v>
      </c>
    </row>
    <row r="663" spans="1:10" hidden="1">
      <c r="A663" s="122" t="s">
        <v>1163</v>
      </c>
      <c r="B663" s="122" t="s">
        <v>1567</v>
      </c>
      <c r="C663" s="122">
        <v>76460</v>
      </c>
      <c r="D663" s="122">
        <v>1</v>
      </c>
      <c r="E663" s="122" t="str">
        <f t="shared" si="10"/>
        <v>76460/1</v>
      </c>
      <c r="F663" s="122" t="s">
        <v>409</v>
      </c>
      <c r="G663" s="122">
        <v>403</v>
      </c>
      <c r="H663" s="122" t="s">
        <v>1565</v>
      </c>
      <c r="I663" s="123">
        <v>17276.23</v>
      </c>
      <c r="J663" t="str">
        <f>VLOOKUP(E663,SPESA!$J$5:$K$1293,2,0)</f>
        <v>MANIFESTAZIONI CULTURALI E SPETTACOLI ORGANIZZATI DAL COMUNE</v>
      </c>
    </row>
    <row r="664" spans="1:10" hidden="1">
      <c r="A664" s="122" t="s">
        <v>1163</v>
      </c>
      <c r="B664" s="122" t="s">
        <v>1567</v>
      </c>
      <c r="C664" s="122">
        <v>76460</v>
      </c>
      <c r="D664" s="122">
        <v>3</v>
      </c>
      <c r="E664" s="122" t="str">
        <f t="shared" si="10"/>
        <v>76460/3</v>
      </c>
      <c r="F664" s="122" t="s">
        <v>410</v>
      </c>
      <c r="G664" s="122">
        <v>403</v>
      </c>
      <c r="H664" s="122" t="s">
        <v>1565</v>
      </c>
      <c r="I664" s="123">
        <v>9502</v>
      </c>
      <c r="J664" t="str">
        <f>VLOOKUP(E664,SPESA!$J$5:$K$1293,2,0)</f>
        <v>MOSTRE E SPETTACOLI ORGANIZZATI DAL COMUNE</v>
      </c>
    </row>
    <row r="665" spans="1:10" hidden="1">
      <c r="A665" s="122" t="s">
        <v>1163</v>
      </c>
      <c r="B665" s="122" t="s">
        <v>1571</v>
      </c>
      <c r="C665" s="122">
        <v>76460</v>
      </c>
      <c r="D665" s="122">
        <v>6</v>
      </c>
      <c r="E665" s="122" t="str">
        <f t="shared" si="10"/>
        <v>76460/6</v>
      </c>
      <c r="F665" s="122" t="s">
        <v>411</v>
      </c>
      <c r="G665" s="122">
        <v>403</v>
      </c>
      <c r="H665" s="122" t="s">
        <v>1565</v>
      </c>
      <c r="I665" s="122">
        <v>0</v>
      </c>
      <c r="J665" t="str">
        <f>VLOOKUP(E665,SPESA!$J$5:$K$1293,2,0)</f>
        <v>SPESE PULIZIA LOCALI COMUNALI (ADIBITI AD ATTIVITA' CULTURALI)</v>
      </c>
    </row>
    <row r="666" spans="1:10" hidden="1">
      <c r="A666" s="122" t="s">
        <v>1163</v>
      </c>
      <c r="B666" s="122" t="s">
        <v>1558</v>
      </c>
      <c r="C666" s="122">
        <v>76460</v>
      </c>
      <c r="D666" s="122">
        <v>51</v>
      </c>
      <c r="E666" s="122" t="str">
        <f t="shared" si="10"/>
        <v>76460/51</v>
      </c>
      <c r="F666" s="122" t="s">
        <v>412</v>
      </c>
      <c r="G666" s="122">
        <v>403</v>
      </c>
      <c r="H666" s="122" t="s">
        <v>1565</v>
      </c>
      <c r="I666" s="122">
        <v>0</v>
      </c>
      <c r="J666" t="str">
        <f>VLOOKUP(E666,SPESA!$J$5:$K$1293,2,0)</f>
        <v>F.P.V. MANIFESTAZIONI CULTURALI E SPETTACOLI ORGANIZZATI DAL COMUNE</v>
      </c>
    </row>
    <row r="667" spans="1:10" hidden="1">
      <c r="A667" s="122" t="s">
        <v>1163</v>
      </c>
      <c r="B667" s="122" t="s">
        <v>1558</v>
      </c>
      <c r="C667" s="122">
        <v>76460</v>
      </c>
      <c r="D667" s="122">
        <v>53</v>
      </c>
      <c r="E667" s="122" t="str">
        <f t="shared" si="10"/>
        <v>76460/53</v>
      </c>
      <c r="F667" s="122" t="s">
        <v>413</v>
      </c>
      <c r="G667" s="122">
        <v>403</v>
      </c>
      <c r="H667" s="122" t="s">
        <v>1565</v>
      </c>
      <c r="I667" s="122">
        <v>0</v>
      </c>
      <c r="J667" t="str">
        <f>VLOOKUP(E667,SPESA!$J$5:$K$1293,2,0)</f>
        <v>F.P.V. MOSTRE E SPETTACOLI ORGANIZZATI DAL COMUNE</v>
      </c>
    </row>
    <row r="668" spans="1:10" hidden="1">
      <c r="A668" s="122" t="s">
        <v>1163</v>
      </c>
      <c r="B668" s="122" t="s">
        <v>1560</v>
      </c>
      <c r="C668" s="122">
        <v>76460</v>
      </c>
      <c r="D668" s="122">
        <v>56</v>
      </c>
      <c r="E668" s="122" t="str">
        <f t="shared" si="10"/>
        <v>76460/56</v>
      </c>
      <c r="F668" s="122" t="s">
        <v>1584</v>
      </c>
      <c r="G668" s="122">
        <v>403</v>
      </c>
      <c r="H668" s="122" t="s">
        <v>1565</v>
      </c>
      <c r="I668" s="122">
        <v>0</v>
      </c>
      <c r="J668" t="str">
        <f>VLOOKUP(E668,SPESA!$J$5:$K$1293,2,0)</f>
        <v xml:space="preserve">F.P.V. SPESE PULIZIA LOCALI COMUNALI </v>
      </c>
    </row>
    <row r="669" spans="1:10" hidden="1">
      <c r="A669" s="122" t="s">
        <v>1163</v>
      </c>
      <c r="B669" s="122" t="s">
        <v>1558</v>
      </c>
      <c r="C669" s="122">
        <v>76460</v>
      </c>
      <c r="D669" s="122">
        <v>71</v>
      </c>
      <c r="E669" s="122" t="str">
        <f t="shared" si="10"/>
        <v>76460/71</v>
      </c>
      <c r="F669" s="122" t="s">
        <v>414</v>
      </c>
      <c r="G669" s="122">
        <v>403</v>
      </c>
      <c r="H669" s="122" t="s">
        <v>1565</v>
      </c>
      <c r="I669" s="122">
        <v>0</v>
      </c>
      <c r="J669" t="str">
        <f>VLOOKUP(E669,SPESA!$J$5:$K$1293,2,0)</f>
        <v>F.P.V. SPESE PER ATTIVITA' E MANIFESTAZIONI CULTURALI ORGANIZZATE DAL COMUNE</v>
      </c>
    </row>
    <row r="670" spans="1:10" hidden="1">
      <c r="A670" s="122" t="s">
        <v>1163</v>
      </c>
      <c r="B670" s="122" t="s">
        <v>1585</v>
      </c>
      <c r="C670" s="122">
        <v>76470</v>
      </c>
      <c r="D670" s="122">
        <v>0</v>
      </c>
      <c r="E670" s="122" t="str">
        <f t="shared" si="10"/>
        <v>76470/0</v>
      </c>
      <c r="F670" s="122" t="s">
        <v>1586</v>
      </c>
      <c r="G670" s="122">
        <v>400</v>
      </c>
      <c r="H670" s="122" t="s">
        <v>1220</v>
      </c>
      <c r="I670" s="122">
        <v>0</v>
      </c>
      <c r="J670" t="str">
        <f>VLOOKUP(E670,SPESA!$J$5:$K$1293,2,0)</f>
        <v xml:space="preserve">PRESTAZIONE DI SERVIZI PER CONTRIBUTO LEGALITA' </v>
      </c>
    </row>
    <row r="671" spans="1:10" hidden="1">
      <c r="A671" s="122" t="s">
        <v>1163</v>
      </c>
      <c r="B671" s="122" t="s">
        <v>1558</v>
      </c>
      <c r="C671" s="122">
        <v>76470</v>
      </c>
      <c r="D671" s="122">
        <v>71</v>
      </c>
      <c r="E671" s="122" t="str">
        <f t="shared" si="10"/>
        <v>76470/71</v>
      </c>
      <c r="F671" s="122" t="s">
        <v>1587</v>
      </c>
      <c r="G671" s="122">
        <v>400</v>
      </c>
      <c r="H671" s="122" t="s">
        <v>1220</v>
      </c>
      <c r="I671" s="122">
        <v>0</v>
      </c>
      <c r="J671" t="e">
        <f>VLOOKUP(E671,SPESA!$J$5:$K$1293,2,0)</f>
        <v>#N/A</v>
      </c>
    </row>
    <row r="672" spans="1:10" hidden="1">
      <c r="A672" s="122" t="s">
        <v>1163</v>
      </c>
      <c r="B672" s="122" t="s">
        <v>1585</v>
      </c>
      <c r="C672" s="122">
        <v>76480</v>
      </c>
      <c r="D672" s="122">
        <v>0</v>
      </c>
      <c r="E672" s="122" t="str">
        <f t="shared" si="10"/>
        <v>76480/0</v>
      </c>
      <c r="F672" s="122" t="s">
        <v>1588</v>
      </c>
      <c r="G672" s="122">
        <v>400</v>
      </c>
      <c r="H672" s="122" t="s">
        <v>1220</v>
      </c>
      <c r="I672" s="123">
        <v>3502</v>
      </c>
      <c r="J672" t="str">
        <f>VLOOKUP(E672,SPESA!$J$5:$K$1293,2,0)</f>
        <v>ATTIVITA' DIDATTICHE FONT.SERB.</v>
      </c>
    </row>
    <row r="673" spans="1:10" hidden="1">
      <c r="A673" s="122" t="s">
        <v>1163</v>
      </c>
      <c r="B673" s="122" t="s">
        <v>1560</v>
      </c>
      <c r="C673" s="122">
        <v>76480</v>
      </c>
      <c r="D673" s="122">
        <v>71</v>
      </c>
      <c r="E673" s="122" t="str">
        <f t="shared" si="10"/>
        <v>76480/71</v>
      </c>
      <c r="F673" s="122" t="s">
        <v>1589</v>
      </c>
      <c r="G673" s="122">
        <v>0</v>
      </c>
      <c r="H673" s="122"/>
      <c r="I673" s="122">
        <v>0</v>
      </c>
      <c r="J673" t="e">
        <f>VLOOKUP(E673,SPESA!$J$5:$K$1293,2,0)</f>
        <v>#N/A</v>
      </c>
    </row>
    <row r="674" spans="1:10" hidden="1">
      <c r="A674" s="122" t="s">
        <v>1163</v>
      </c>
      <c r="B674" s="122" t="s">
        <v>1590</v>
      </c>
      <c r="C674" s="122">
        <v>76520</v>
      </c>
      <c r="D674" s="122">
        <v>1</v>
      </c>
      <c r="E674" s="122" t="str">
        <f t="shared" si="10"/>
        <v>76520/1</v>
      </c>
      <c r="F674" s="122" t="s">
        <v>415</v>
      </c>
      <c r="G674" s="122">
        <v>400</v>
      </c>
      <c r="H674" s="122" t="s">
        <v>1220</v>
      </c>
      <c r="I674" s="123">
        <v>4850</v>
      </c>
      <c r="J674" t="str">
        <f>VLOOKUP(E674,SPESA!$J$5:$K$1293,2,0)</f>
        <v>CONTRIBUTI PER ORGANIZZAZIONI DI MOSTRE E SPETTACOLI</v>
      </c>
    </row>
    <row r="675" spans="1:10" hidden="1">
      <c r="A675" s="122" t="s">
        <v>1163</v>
      </c>
      <c r="B675" s="122" t="s">
        <v>1558</v>
      </c>
      <c r="C675" s="122">
        <v>76520</v>
      </c>
      <c r="D675" s="122">
        <v>51</v>
      </c>
      <c r="E675" s="122" t="str">
        <f t="shared" si="10"/>
        <v>76520/51</v>
      </c>
      <c r="F675" s="122" t="s">
        <v>416</v>
      </c>
      <c r="G675" s="122">
        <v>400</v>
      </c>
      <c r="H675" s="122" t="s">
        <v>1220</v>
      </c>
      <c r="I675" s="122">
        <v>0</v>
      </c>
      <c r="J675" t="str">
        <f>VLOOKUP(E675,SPESA!$J$5:$K$1293,2,0)</f>
        <v>F.P.V. CONTRIBUTI PER ORGANIZZAZIONI DI MOSTRE E SPETTACOLI</v>
      </c>
    </row>
    <row r="676" spans="1:10" hidden="1">
      <c r="A676" s="122" t="s">
        <v>1163</v>
      </c>
      <c r="B676" s="122" t="s">
        <v>1590</v>
      </c>
      <c r="C676" s="122">
        <v>76530</v>
      </c>
      <c r="D676" s="122">
        <v>0</v>
      </c>
      <c r="E676" s="122" t="str">
        <f t="shared" si="10"/>
        <v>76530/0</v>
      </c>
      <c r="F676" s="122" t="s">
        <v>1591</v>
      </c>
      <c r="G676" s="122">
        <v>400</v>
      </c>
      <c r="H676" s="122" t="s">
        <v>1220</v>
      </c>
      <c r="I676" s="122">
        <v>0</v>
      </c>
      <c r="J676" t="str">
        <f>VLOOKUP(E676,SPESA!$J$5:$K$1293,2,0)</f>
        <v xml:space="preserve">TRASFERIMENTI PER CONTRIBUTO LEGALITA' </v>
      </c>
    </row>
    <row r="677" spans="1:10" hidden="1">
      <c r="A677" s="122" t="s">
        <v>1163</v>
      </c>
      <c r="B677" s="122" t="s">
        <v>1558</v>
      </c>
      <c r="C677" s="122">
        <v>76530</v>
      </c>
      <c r="D677" s="122">
        <v>71</v>
      </c>
      <c r="E677" s="122" t="str">
        <f t="shared" si="10"/>
        <v>76530/71</v>
      </c>
      <c r="F677" s="122" t="s">
        <v>1592</v>
      </c>
      <c r="G677" s="122">
        <v>400</v>
      </c>
      <c r="H677" s="122" t="s">
        <v>1220</v>
      </c>
      <c r="I677" s="122">
        <v>0</v>
      </c>
      <c r="J677" t="e">
        <f>VLOOKUP(E677,SPESA!$J$5:$K$1293,2,0)</f>
        <v>#N/A</v>
      </c>
    </row>
    <row r="678" spans="1:10" hidden="1">
      <c r="A678" s="122" t="s">
        <v>1163</v>
      </c>
      <c r="B678" s="122" t="s">
        <v>1593</v>
      </c>
      <c r="C678" s="122">
        <v>76610</v>
      </c>
      <c r="D678" s="122">
        <v>0</v>
      </c>
      <c r="E678" s="122" t="str">
        <f t="shared" si="10"/>
        <v>76610/0</v>
      </c>
      <c r="F678" s="122" t="s">
        <v>417</v>
      </c>
      <c r="G678" s="122">
        <v>403</v>
      </c>
      <c r="H678" s="122" t="s">
        <v>1565</v>
      </c>
      <c r="I678" s="123">
        <v>1399.65</v>
      </c>
      <c r="J678" t="str">
        <f>VLOOKUP(E678,SPESA!$J$5:$K$1293,2,0)</f>
        <v>DIRITTI SIAE SU SPETTACOLI ORGANIZZATI DAL COMUNE</v>
      </c>
    </row>
    <row r="679" spans="1:10" hidden="1">
      <c r="A679" s="122" t="s">
        <v>1163</v>
      </c>
      <c r="B679" s="122" t="s">
        <v>1558</v>
      </c>
      <c r="C679" s="122">
        <v>76610</v>
      </c>
      <c r="D679" s="122">
        <v>71</v>
      </c>
      <c r="E679" s="122" t="str">
        <f t="shared" si="10"/>
        <v>76610/71</v>
      </c>
      <c r="F679" s="122" t="s">
        <v>418</v>
      </c>
      <c r="G679" s="122">
        <v>403</v>
      </c>
      <c r="H679" s="122" t="s">
        <v>1565</v>
      </c>
      <c r="I679" s="122">
        <v>0</v>
      </c>
      <c r="J679" t="str">
        <f>VLOOKUP(E679,SPESA!$J$5:$K$1293,2,0)</f>
        <v>F.P.V. DIRITTI SIAE SU SPETTACOLI ORGANIZZATI DAL COMUNE</v>
      </c>
    </row>
    <row r="680" spans="1:10" hidden="1">
      <c r="A680" s="122" t="s">
        <v>1163</v>
      </c>
      <c r="B680" s="122" t="s">
        <v>1576</v>
      </c>
      <c r="C680" s="122">
        <v>76620</v>
      </c>
      <c r="D680" s="122">
        <v>0</v>
      </c>
      <c r="E680" s="122" t="str">
        <f t="shared" si="10"/>
        <v>76620/0</v>
      </c>
      <c r="F680" s="122" t="s">
        <v>419</v>
      </c>
      <c r="G680" s="122">
        <v>767</v>
      </c>
      <c r="H680" s="122" t="s">
        <v>1939</v>
      </c>
      <c r="I680" s="122">
        <v>0</v>
      </c>
      <c r="J680" t="str">
        <f>VLOOKUP(E680,SPESA!$J$5:$K$1293,2,0)</f>
        <v>IRAP SU COLLABORAZIONI ESTERNE PER EVENTI CULTURALI</v>
      </c>
    </row>
    <row r="681" spans="1:10" hidden="1">
      <c r="A681" s="122" t="s">
        <v>1163</v>
      </c>
      <c r="B681" s="122" t="s">
        <v>1560</v>
      </c>
      <c r="C681" s="122">
        <v>76620</v>
      </c>
      <c r="D681" s="122">
        <v>71</v>
      </c>
      <c r="E681" s="122" t="str">
        <f t="shared" si="10"/>
        <v>76620/71</v>
      </c>
      <c r="F681" s="122" t="s">
        <v>420</v>
      </c>
      <c r="G681" s="122">
        <v>762</v>
      </c>
      <c r="H681" s="122" t="s">
        <v>1941</v>
      </c>
      <c r="I681" s="122">
        <v>0</v>
      </c>
      <c r="J681" t="str">
        <f>VLOOKUP(E681,SPESA!$J$5:$K$1293,2,0)</f>
        <v>F.P.V. IRAP SU COLLABORAZIONI ESTERNE PER EVENTI CULTURALI</v>
      </c>
    </row>
    <row r="682" spans="1:10" hidden="1">
      <c r="A682" s="122" t="s">
        <v>1163</v>
      </c>
      <c r="B682" s="122" t="s">
        <v>1594</v>
      </c>
      <c r="C682" s="122">
        <v>81200</v>
      </c>
      <c r="D682" s="122">
        <v>0</v>
      </c>
      <c r="E682" s="122" t="str">
        <f t="shared" si="10"/>
        <v>81200/0</v>
      </c>
      <c r="F682" s="122" t="s">
        <v>421</v>
      </c>
      <c r="G682" s="122">
        <v>400</v>
      </c>
      <c r="H682" s="122" t="s">
        <v>1220</v>
      </c>
      <c r="I682" s="122">
        <v>0</v>
      </c>
      <c r="J682" t="str">
        <f>VLOOKUP(E682,SPESA!$J$5:$K$1293,2,0)</f>
        <v>ACQUISTO BENI DI CONSUMO</v>
      </c>
    </row>
    <row r="683" spans="1:10" hidden="1">
      <c r="A683" s="122" t="s">
        <v>1163</v>
      </c>
      <c r="B683" s="122" t="s">
        <v>1595</v>
      </c>
      <c r="C683" s="122">
        <v>81200</v>
      </c>
      <c r="D683" s="122">
        <v>71</v>
      </c>
      <c r="E683" s="122" t="str">
        <f t="shared" si="10"/>
        <v>81200/71</v>
      </c>
      <c r="F683" s="122" t="s">
        <v>422</v>
      </c>
      <c r="G683" s="122">
        <v>400</v>
      </c>
      <c r="H683" s="122" t="s">
        <v>1220</v>
      </c>
      <c r="I683" s="122">
        <v>0</v>
      </c>
      <c r="J683" t="str">
        <f>VLOOKUP(E683,SPESA!$J$5:$K$1293,2,0)</f>
        <v>F.P.V. ACQUISTO BENI DI CONSUMO</v>
      </c>
    </row>
    <row r="684" spans="1:10" hidden="1">
      <c r="A684" s="122" t="s">
        <v>1163</v>
      </c>
      <c r="B684" s="122" t="s">
        <v>1596</v>
      </c>
      <c r="C684" s="122">
        <v>83200</v>
      </c>
      <c r="D684" s="122">
        <v>3</v>
      </c>
      <c r="E684" s="122" t="str">
        <f t="shared" si="10"/>
        <v>83200/3</v>
      </c>
      <c r="F684" s="122" t="s">
        <v>79</v>
      </c>
      <c r="G684" s="122">
        <v>768</v>
      </c>
      <c r="H684" s="122" t="s">
        <v>1945</v>
      </c>
      <c r="I684" s="123">
        <v>2000</v>
      </c>
      <c r="J684" t="str">
        <f>VLOOKUP(E684,SPESA!$J$5:$K$1293,2,0)</f>
        <v>SPESE ENERGIA ELETTRICA - UTENZE</v>
      </c>
    </row>
    <row r="685" spans="1:10" hidden="1">
      <c r="A685" s="122" t="s">
        <v>1163</v>
      </c>
      <c r="B685" s="122" t="s">
        <v>1597</v>
      </c>
      <c r="C685" s="122">
        <v>83200</v>
      </c>
      <c r="D685" s="122">
        <v>4</v>
      </c>
      <c r="E685" s="122" t="str">
        <f t="shared" si="10"/>
        <v>83200/4</v>
      </c>
      <c r="F685" s="122" t="s">
        <v>1120</v>
      </c>
      <c r="G685" s="122">
        <v>202</v>
      </c>
      <c r="H685" s="122" t="s">
        <v>1191</v>
      </c>
      <c r="I685" s="122">
        <v>0</v>
      </c>
      <c r="J685" t="str">
        <f>VLOOKUP(E685,SPESA!$J$5:$K$1293,2,0)</f>
        <v>SPESE RISCALDAMENTO IMPIANTI SPORTIVI</v>
      </c>
    </row>
    <row r="686" spans="1:10" hidden="1">
      <c r="A686" s="122" t="s">
        <v>1163</v>
      </c>
      <c r="B686" s="122" t="s">
        <v>1598</v>
      </c>
      <c r="C686" s="122">
        <v>83200</v>
      </c>
      <c r="D686" s="122">
        <v>5</v>
      </c>
      <c r="E686" s="122" t="str">
        <f t="shared" si="10"/>
        <v>83200/5</v>
      </c>
      <c r="F686" s="122" t="s">
        <v>81</v>
      </c>
      <c r="G686" s="122">
        <v>768</v>
      </c>
      <c r="H686" s="122" t="s">
        <v>1945</v>
      </c>
      <c r="I686" s="123">
        <v>2100</v>
      </c>
      <c r="J686" t="str">
        <f>VLOOKUP(E686,SPESA!$J$5:$K$1293,2,0)</f>
        <v>SPESE ACQUA - UTENZE</v>
      </c>
    </row>
    <row r="687" spans="1:10" hidden="1">
      <c r="A687" s="122" t="s">
        <v>1163</v>
      </c>
      <c r="B687" s="122" t="s">
        <v>1599</v>
      </c>
      <c r="C687" s="122">
        <v>83200</v>
      </c>
      <c r="D687" s="122">
        <v>7</v>
      </c>
      <c r="E687" s="122" t="str">
        <f t="shared" si="10"/>
        <v>83200/7</v>
      </c>
      <c r="F687" s="122" t="s">
        <v>83</v>
      </c>
      <c r="G687" s="122">
        <v>768</v>
      </c>
      <c r="H687" s="122" t="s">
        <v>1945</v>
      </c>
      <c r="I687" s="123">
        <v>1771.75</v>
      </c>
      <c r="J687" t="str">
        <f>VLOOKUP(E687,SPESA!$J$5:$K$1293,2,0)</f>
        <v>SPESE PER ASSICURAZIONI</v>
      </c>
    </row>
    <row r="688" spans="1:10" hidden="1">
      <c r="A688" s="122" t="s">
        <v>1163</v>
      </c>
      <c r="B688" s="122" t="s">
        <v>1600</v>
      </c>
      <c r="C688" s="122">
        <v>83200</v>
      </c>
      <c r="D688" s="122">
        <v>9</v>
      </c>
      <c r="E688" s="122" t="str">
        <f t="shared" si="10"/>
        <v>83200/9</v>
      </c>
      <c r="F688" s="122" t="s">
        <v>423</v>
      </c>
      <c r="G688" s="122">
        <v>202</v>
      </c>
      <c r="H688" s="122" t="s">
        <v>1191</v>
      </c>
      <c r="I688" s="122">
        <v>0</v>
      </c>
      <c r="J688" t="str">
        <f>VLOOKUP(E688,SPESA!$J$5:$K$1293,2,0)</f>
        <v>MANUTENZIONE IMPIANTO SOLARE TERMICO</v>
      </c>
    </row>
    <row r="689" spans="1:10" hidden="1">
      <c r="A689" s="122" t="s">
        <v>1163</v>
      </c>
      <c r="B689" s="122" t="s">
        <v>1601</v>
      </c>
      <c r="C689" s="122">
        <v>83200</v>
      </c>
      <c r="D689" s="122">
        <v>53</v>
      </c>
      <c r="E689" s="122" t="str">
        <f t="shared" si="10"/>
        <v>83200/53</v>
      </c>
      <c r="F689" s="122" t="s">
        <v>86</v>
      </c>
      <c r="G689" s="122">
        <v>764</v>
      </c>
      <c r="H689" s="122" t="s">
        <v>1940</v>
      </c>
      <c r="I689" s="122">
        <v>0</v>
      </c>
      <c r="J689" t="str">
        <f>VLOOKUP(E689,SPESA!$J$5:$K$1293,2,0)</f>
        <v>F.P.V. SPESE ENERGIA ELETTRICA - UTENZE</v>
      </c>
    </row>
    <row r="690" spans="1:10" hidden="1">
      <c r="A690" s="122" t="s">
        <v>1163</v>
      </c>
      <c r="B690" s="122" t="s">
        <v>1601</v>
      </c>
      <c r="C690" s="122">
        <v>83200</v>
      </c>
      <c r="D690" s="122">
        <v>54</v>
      </c>
      <c r="E690" s="122" t="str">
        <f t="shared" si="10"/>
        <v>83200/54</v>
      </c>
      <c r="F690" s="122" t="s">
        <v>1602</v>
      </c>
      <c r="G690" s="122">
        <v>202</v>
      </c>
      <c r="H690" s="122" t="s">
        <v>1191</v>
      </c>
      <c r="I690" s="122">
        <v>0</v>
      </c>
      <c r="J690" t="e">
        <f>VLOOKUP(E690,SPESA!$J$5:$K$1293,2,0)</f>
        <v>#N/A</v>
      </c>
    </row>
    <row r="691" spans="1:10" hidden="1">
      <c r="A691" s="122" t="s">
        <v>1163</v>
      </c>
      <c r="B691" s="122" t="s">
        <v>1601</v>
      </c>
      <c r="C691" s="122">
        <v>83200</v>
      </c>
      <c r="D691" s="122">
        <v>55</v>
      </c>
      <c r="E691" s="122" t="str">
        <f t="shared" si="10"/>
        <v>83200/55</v>
      </c>
      <c r="F691" s="122" t="s">
        <v>88</v>
      </c>
      <c r="G691" s="122">
        <v>764</v>
      </c>
      <c r="H691" s="122" t="s">
        <v>1940</v>
      </c>
      <c r="I691" s="122">
        <v>0</v>
      </c>
      <c r="J691" t="str">
        <f>VLOOKUP(E691,SPESA!$J$5:$K$1293,2,0)</f>
        <v>F.P.V. SPESE ACQUA - UTENZE</v>
      </c>
    </row>
    <row r="692" spans="1:10" hidden="1">
      <c r="A692" s="122" t="s">
        <v>1163</v>
      </c>
      <c r="B692" s="122" t="s">
        <v>1601</v>
      </c>
      <c r="C692" s="122">
        <v>83200</v>
      </c>
      <c r="D692" s="122">
        <v>57</v>
      </c>
      <c r="E692" s="122" t="str">
        <f t="shared" si="10"/>
        <v>83200/57</v>
      </c>
      <c r="F692" s="122" t="s">
        <v>89</v>
      </c>
      <c r="G692" s="122">
        <v>764</v>
      </c>
      <c r="H692" s="122" t="s">
        <v>1940</v>
      </c>
      <c r="I692" s="122">
        <v>0</v>
      </c>
      <c r="J692" t="str">
        <f>VLOOKUP(E692,SPESA!$J$5:$K$1293,2,0)</f>
        <v>F.P.V. SPESE PER ASSICURAZIONI</v>
      </c>
    </row>
    <row r="693" spans="1:10" hidden="1">
      <c r="A693" s="122" t="s">
        <v>1163</v>
      </c>
      <c r="B693" s="122" t="s">
        <v>1601</v>
      </c>
      <c r="C693" s="122">
        <v>83200</v>
      </c>
      <c r="D693" s="122">
        <v>59</v>
      </c>
      <c r="E693" s="122" t="str">
        <f t="shared" si="10"/>
        <v>83200/59</v>
      </c>
      <c r="F693" s="122" t="s">
        <v>1603</v>
      </c>
      <c r="G693" s="122">
        <v>202</v>
      </c>
      <c r="H693" s="122" t="s">
        <v>1191</v>
      </c>
      <c r="I693" s="122">
        <v>0</v>
      </c>
      <c r="J693" t="e">
        <f>VLOOKUP(E693,SPESA!$J$5:$K$1293,2,0)</f>
        <v>#N/A</v>
      </c>
    </row>
    <row r="694" spans="1:10" hidden="1">
      <c r="A694" s="122" t="s">
        <v>1163</v>
      </c>
      <c r="B694" s="122" t="s">
        <v>1604</v>
      </c>
      <c r="C694" s="122">
        <v>83400</v>
      </c>
      <c r="D694" s="122">
        <v>0</v>
      </c>
      <c r="E694" s="122" t="str">
        <f t="shared" si="10"/>
        <v>83400/0</v>
      </c>
      <c r="F694" s="122" t="s">
        <v>424</v>
      </c>
      <c r="G694" s="122">
        <v>400</v>
      </c>
      <c r="H694" s="122" t="s">
        <v>1220</v>
      </c>
      <c r="I694" s="123">
        <v>27000</v>
      </c>
      <c r="J694" t="str">
        <f>VLOOKUP(E694,SPESA!$J$5:$K$1293,2,0)</f>
        <v>CONTRIBUTO CAMPO DI CALCIO</v>
      </c>
    </row>
    <row r="695" spans="1:10" hidden="1">
      <c r="A695" s="122" t="s">
        <v>1163</v>
      </c>
      <c r="B695" s="122" t="s">
        <v>1595</v>
      </c>
      <c r="C695" s="122">
        <v>83400</v>
      </c>
      <c r="D695" s="122">
        <v>71</v>
      </c>
      <c r="E695" s="122" t="str">
        <f t="shared" si="10"/>
        <v>83400/71</v>
      </c>
      <c r="F695" s="122" t="s">
        <v>425</v>
      </c>
      <c r="G695" s="122">
        <v>400</v>
      </c>
      <c r="H695" s="122" t="s">
        <v>1220</v>
      </c>
      <c r="I695" s="122">
        <v>0</v>
      </c>
      <c r="J695" t="str">
        <f>VLOOKUP(E695,SPESA!$J$5:$K$1293,2,0)</f>
        <v>F.P.V. CONTRIBUTO CAMPO DI CALCIO</v>
      </c>
    </row>
    <row r="696" spans="1:10" hidden="1">
      <c r="A696" s="122" t="s">
        <v>1163</v>
      </c>
      <c r="B696" s="122" t="s">
        <v>1605</v>
      </c>
      <c r="C696" s="122">
        <v>83600</v>
      </c>
      <c r="D696" s="122">
        <v>0</v>
      </c>
      <c r="E696" s="122" t="str">
        <f t="shared" si="10"/>
        <v>83600/0</v>
      </c>
      <c r="F696" s="122" t="s">
        <v>426</v>
      </c>
      <c r="G696" s="122">
        <v>760</v>
      </c>
      <c r="H696" s="122" t="s">
        <v>1942</v>
      </c>
      <c r="I696" s="122">
        <v>0</v>
      </c>
      <c r="J696" t="str">
        <f>VLOOKUP(E696,SPESA!$J$5:$K$1293,2,0)</f>
        <v>INTERESSI PASSIVI SU MUTUI IMPIANTI SPORTIVI</v>
      </c>
    </row>
    <row r="697" spans="1:10" hidden="1">
      <c r="A697" s="122" t="s">
        <v>1163</v>
      </c>
      <c r="B697" s="122" t="s">
        <v>1601</v>
      </c>
      <c r="C697" s="122">
        <v>83600</v>
      </c>
      <c r="D697" s="122">
        <v>71</v>
      </c>
      <c r="E697" s="122" t="str">
        <f t="shared" si="10"/>
        <v>83600/71</v>
      </c>
      <c r="F697" s="122" t="s">
        <v>1606</v>
      </c>
      <c r="G697" s="122">
        <v>760</v>
      </c>
      <c r="H697" s="122" t="s">
        <v>1942</v>
      </c>
      <c r="I697" s="122">
        <v>0</v>
      </c>
      <c r="J697" t="e">
        <f>VLOOKUP(E697,SPESA!$J$5:$K$1293,2,0)</f>
        <v>#N/A</v>
      </c>
    </row>
    <row r="698" spans="1:10" hidden="1">
      <c r="A698" s="122" t="s">
        <v>1163</v>
      </c>
      <c r="B698" s="122" t="s">
        <v>1607</v>
      </c>
      <c r="C698" s="122">
        <v>84800</v>
      </c>
      <c r="D698" s="122">
        <v>0</v>
      </c>
      <c r="E698" s="122" t="str">
        <f t="shared" si="10"/>
        <v>84800/0</v>
      </c>
      <c r="F698" s="122" t="s">
        <v>427</v>
      </c>
      <c r="G698" s="122">
        <v>400</v>
      </c>
      <c r="H698" s="122" t="s">
        <v>1220</v>
      </c>
      <c r="I698" s="122">
        <v>593.32000000000005</v>
      </c>
      <c r="J698" t="str">
        <f>VLOOKUP(E698,SPESA!$J$5:$K$1293,2,0)</f>
        <v>ACQUISTO DI BENI</v>
      </c>
    </row>
    <row r="699" spans="1:10" hidden="1">
      <c r="A699" s="122" t="s">
        <v>1163</v>
      </c>
      <c r="B699" s="122" t="s">
        <v>1595</v>
      </c>
      <c r="C699" s="122">
        <v>84800</v>
      </c>
      <c r="D699" s="122">
        <v>71</v>
      </c>
      <c r="E699" s="122" t="str">
        <f t="shared" si="10"/>
        <v>84800/71</v>
      </c>
      <c r="F699" s="122" t="s">
        <v>428</v>
      </c>
      <c r="G699" s="122">
        <v>400</v>
      </c>
      <c r="H699" s="122" t="s">
        <v>1220</v>
      </c>
      <c r="I699" s="122">
        <v>0</v>
      </c>
      <c r="J699" t="str">
        <f>VLOOKUP(E699,SPESA!$J$5:$K$1293,2,0)</f>
        <v>F.P.V. ACQUISTO DI BENI</v>
      </c>
    </row>
    <row r="700" spans="1:10" hidden="1">
      <c r="A700" s="122" t="s">
        <v>1163</v>
      </c>
      <c r="B700" s="122" t="s">
        <v>1608</v>
      </c>
      <c r="C700" s="122">
        <v>85202</v>
      </c>
      <c r="D700" s="122">
        <v>0</v>
      </c>
      <c r="E700" s="122" t="str">
        <f t="shared" si="10"/>
        <v>85202/0</v>
      </c>
      <c r="F700" s="122" t="s">
        <v>429</v>
      </c>
      <c r="G700" s="122">
        <v>202</v>
      </c>
      <c r="H700" s="122" t="s">
        <v>1191</v>
      </c>
      <c r="I700" s="123">
        <v>14640</v>
      </c>
      <c r="J700" t="str">
        <f>VLOOKUP(E700,SPESA!$J$5:$K$1293,2,0)</f>
        <v>PULIZIA PALESTRE COMUNALI</v>
      </c>
    </row>
    <row r="701" spans="1:10" hidden="1">
      <c r="A701" s="122" t="s">
        <v>1163</v>
      </c>
      <c r="B701" s="122" t="s">
        <v>1595</v>
      </c>
      <c r="C701" s="122">
        <v>85202</v>
      </c>
      <c r="D701" s="122">
        <v>71</v>
      </c>
      <c r="E701" s="122" t="str">
        <f t="shared" si="10"/>
        <v>85202/71</v>
      </c>
      <c r="F701" s="122" t="s">
        <v>430</v>
      </c>
      <c r="G701" s="122">
        <v>202</v>
      </c>
      <c r="H701" s="122" t="s">
        <v>1191</v>
      </c>
      <c r="I701" s="122">
        <v>0</v>
      </c>
      <c r="J701" t="str">
        <f>VLOOKUP(E701,SPESA!$J$5:$K$1293,2,0)</f>
        <v>F.P.V. PULIZIA PALESTRE COMUNALI</v>
      </c>
    </row>
    <row r="702" spans="1:10" hidden="1">
      <c r="A702" s="122" t="s">
        <v>1163</v>
      </c>
      <c r="B702" s="122" t="s">
        <v>1609</v>
      </c>
      <c r="C702" s="122">
        <v>85800</v>
      </c>
      <c r="D702" s="122">
        <v>0</v>
      </c>
      <c r="E702" s="122" t="str">
        <f t="shared" si="10"/>
        <v>85800/0</v>
      </c>
      <c r="F702" s="122" t="s">
        <v>1610</v>
      </c>
      <c r="G702" s="122">
        <v>400</v>
      </c>
      <c r="H702" s="122" t="s">
        <v>1220</v>
      </c>
      <c r="I702" s="123">
        <v>3463</v>
      </c>
      <c r="J702" t="str">
        <f>VLOOKUP(E702,SPESA!$J$5:$K$1293,2,0)</f>
        <v>PROMOZIONE MANIFESTAZIONI E DIFFUSIONE DELLO SPORT - CONTRIB UTI</v>
      </c>
    </row>
    <row r="703" spans="1:10" hidden="1">
      <c r="A703" s="122" t="s">
        <v>1163</v>
      </c>
      <c r="B703" s="122" t="s">
        <v>1595</v>
      </c>
      <c r="C703" s="122">
        <v>85800</v>
      </c>
      <c r="D703" s="122">
        <v>71</v>
      </c>
      <c r="E703" s="122" t="str">
        <f t="shared" si="10"/>
        <v>85800/71</v>
      </c>
      <c r="F703" s="122" t="s">
        <v>1611</v>
      </c>
      <c r="G703" s="122">
        <v>400</v>
      </c>
      <c r="H703" s="122" t="s">
        <v>1220</v>
      </c>
      <c r="I703" s="122">
        <v>0</v>
      </c>
      <c r="J703" t="str">
        <f>VLOOKUP(E703,SPESA!$J$5:$K$1293,2,0)</f>
        <v>F.P.V. PROMOZIONE MANIFESTAZIONI E DIFFUSIONE DELLO SPORT - CONTRIB UTI</v>
      </c>
    </row>
    <row r="704" spans="1:10" hidden="1">
      <c r="A704" s="122" t="s">
        <v>1163</v>
      </c>
      <c r="B704" s="122" t="s">
        <v>1612</v>
      </c>
      <c r="C704" s="122">
        <v>85810</v>
      </c>
      <c r="D704" s="122">
        <v>0</v>
      </c>
      <c r="E704" s="122" t="str">
        <f t="shared" si="10"/>
        <v>85810/0</v>
      </c>
      <c r="F704" s="122" t="s">
        <v>1613</v>
      </c>
      <c r="G704" s="122">
        <v>400</v>
      </c>
      <c r="H704" s="122" t="s">
        <v>1220</v>
      </c>
      <c r="I704" s="122">
        <v>0</v>
      </c>
      <c r="J704" t="str">
        <f>VLOOKUP(E704,SPESA!$J$5:$K$1293,2,0)</f>
        <v xml:space="preserve">PROMOZIONE ATTIVITA' SPORTIVE DA CONTRIBUTO REGIONALE </v>
      </c>
    </row>
    <row r="705" spans="1:10" hidden="1">
      <c r="A705" s="122" t="s">
        <v>1163</v>
      </c>
      <c r="B705" s="122" t="s">
        <v>1601</v>
      </c>
      <c r="C705" s="122">
        <v>85810</v>
      </c>
      <c r="D705" s="122">
        <v>71</v>
      </c>
      <c r="E705" s="122" t="str">
        <f t="shared" si="10"/>
        <v>85810/71</v>
      </c>
      <c r="F705" s="122" t="s">
        <v>1614</v>
      </c>
      <c r="G705" s="122">
        <v>400</v>
      </c>
      <c r="H705" s="122" t="s">
        <v>1220</v>
      </c>
      <c r="I705" s="122">
        <v>0</v>
      </c>
      <c r="J705" t="e">
        <f>VLOOKUP(E705,SPESA!$J$5:$K$1293,2,0)</f>
        <v>#N/A</v>
      </c>
    </row>
    <row r="706" spans="1:10" hidden="1">
      <c r="A706" s="122" t="s">
        <v>1163</v>
      </c>
      <c r="B706" s="122" t="s">
        <v>1609</v>
      </c>
      <c r="C706" s="122">
        <v>85820</v>
      </c>
      <c r="D706" s="122">
        <v>0</v>
      </c>
      <c r="E706" s="122" t="str">
        <f t="shared" si="10"/>
        <v>85820/0</v>
      </c>
      <c r="F706" s="122" t="s">
        <v>433</v>
      </c>
      <c r="G706" s="122">
        <v>400</v>
      </c>
      <c r="H706" s="122" t="s">
        <v>1220</v>
      </c>
      <c r="I706" s="123">
        <v>3250</v>
      </c>
      <c r="J706" t="str">
        <f>VLOOKUP(E706,SPESA!$J$5:$K$1293,2,0)</f>
        <v>SPESE PER MANIFESTAZIONI SPORTIVE</v>
      </c>
    </row>
    <row r="707" spans="1:10" hidden="1">
      <c r="A707" s="122" t="s">
        <v>1163</v>
      </c>
      <c r="B707" s="122" t="s">
        <v>1601</v>
      </c>
      <c r="C707" s="122">
        <v>85820</v>
      </c>
      <c r="D707" s="122">
        <v>71</v>
      </c>
      <c r="E707" s="122" t="str">
        <f t="shared" si="10"/>
        <v>85820/71</v>
      </c>
      <c r="F707" s="122" t="s">
        <v>1615</v>
      </c>
      <c r="G707" s="122">
        <v>400</v>
      </c>
      <c r="H707" s="122" t="s">
        <v>1220</v>
      </c>
      <c r="I707" s="122">
        <v>0</v>
      </c>
      <c r="J707" t="e">
        <f>VLOOKUP(E707,SPESA!$J$5:$K$1293,2,0)</f>
        <v>#N/A</v>
      </c>
    </row>
    <row r="708" spans="1:10" hidden="1">
      <c r="A708" s="122" t="s">
        <v>1163</v>
      </c>
      <c r="B708" s="122" t="s">
        <v>1616</v>
      </c>
      <c r="C708" s="122">
        <v>96100</v>
      </c>
      <c r="D708" s="122">
        <v>0</v>
      </c>
      <c r="E708" s="122" t="str">
        <f t="shared" ref="E708:E771" si="11">CONCATENATE(C708,"/",D708)</f>
        <v>96100/0</v>
      </c>
      <c r="F708" s="122" t="s">
        <v>434</v>
      </c>
      <c r="G708" s="122">
        <v>202</v>
      </c>
      <c r="H708" s="122" t="s">
        <v>1191</v>
      </c>
      <c r="I708" s="123">
        <v>6225.9</v>
      </c>
      <c r="J708" t="str">
        <f>VLOOKUP(E708,SPESA!$J$5:$K$1293,2,0)</f>
        <v>MANUTENZIONE STRADE: ACQUISTO BENI DIVERSI</v>
      </c>
    </row>
    <row r="709" spans="1:10" hidden="1">
      <c r="A709" s="122" t="s">
        <v>1163</v>
      </c>
      <c r="B709" s="122" t="s">
        <v>1617</v>
      </c>
      <c r="C709" s="122">
        <v>96100</v>
      </c>
      <c r="D709" s="122">
        <v>71</v>
      </c>
      <c r="E709" s="122" t="str">
        <f t="shared" si="11"/>
        <v>96100/71</v>
      </c>
      <c r="F709" s="122" t="s">
        <v>435</v>
      </c>
      <c r="G709" s="122">
        <v>202</v>
      </c>
      <c r="H709" s="122" t="s">
        <v>1191</v>
      </c>
      <c r="I709" s="122">
        <v>0</v>
      </c>
      <c r="J709" t="str">
        <f>VLOOKUP(E709,SPESA!$J$5:$K$1293,2,0)</f>
        <v>F.P.V. MANUTENZIONE STRADE: ACQUISTO BENI DIVERSI</v>
      </c>
    </row>
    <row r="710" spans="1:10" hidden="1">
      <c r="A710" s="122" t="s">
        <v>1163</v>
      </c>
      <c r="B710" s="122" t="s">
        <v>1616</v>
      </c>
      <c r="C710" s="122">
        <v>96105</v>
      </c>
      <c r="D710" s="122">
        <v>0</v>
      </c>
      <c r="E710" s="122" t="str">
        <f t="shared" si="11"/>
        <v>96105/0</v>
      </c>
      <c r="F710" s="122" t="s">
        <v>1618</v>
      </c>
      <c r="G710" s="122">
        <v>761</v>
      </c>
      <c r="H710" s="122" t="s">
        <v>1422</v>
      </c>
      <c r="I710" s="123">
        <v>4999.78</v>
      </c>
      <c r="J710" t="str">
        <f>VLOOKUP(E710,SPESA!$J$5:$K$1293,2,0)</f>
        <v xml:space="preserve">ACQUISTO MATERIALE PER STRADE E VIABILITA' </v>
      </c>
    </row>
    <row r="711" spans="1:10" hidden="1">
      <c r="A711" s="122" t="s">
        <v>1163</v>
      </c>
      <c r="B711" s="122" t="s">
        <v>1619</v>
      </c>
      <c r="C711" s="122">
        <v>96105</v>
      </c>
      <c r="D711" s="122">
        <v>71</v>
      </c>
      <c r="E711" s="122" t="str">
        <f t="shared" si="11"/>
        <v>96105/71</v>
      </c>
      <c r="F711" s="122" t="s">
        <v>1620</v>
      </c>
      <c r="G711" s="122">
        <v>761</v>
      </c>
      <c r="H711" s="122" t="s">
        <v>1422</v>
      </c>
      <c r="I711" s="122">
        <v>0</v>
      </c>
      <c r="J711" t="e">
        <f>VLOOKUP(E711,SPESA!$J$5:$K$1293,2,0)</f>
        <v>#N/A</v>
      </c>
    </row>
    <row r="712" spans="1:10" hidden="1">
      <c r="A712" s="122" t="s">
        <v>1163</v>
      </c>
      <c r="B712" s="122" t="s">
        <v>1616</v>
      </c>
      <c r="C712" s="122">
        <v>96110</v>
      </c>
      <c r="D712" s="122">
        <v>0</v>
      </c>
      <c r="E712" s="122" t="str">
        <f t="shared" si="11"/>
        <v>96110/0</v>
      </c>
      <c r="F712" s="122" t="s">
        <v>1621</v>
      </c>
      <c r="G712" s="122">
        <v>761</v>
      </c>
      <c r="H712" s="122" t="s">
        <v>1422</v>
      </c>
      <c r="I712" s="122">
        <v>0</v>
      </c>
      <c r="J712" t="str">
        <f>VLOOKUP(E712,SPESA!$J$5:$K$1293,2,0)</f>
        <v>SPESE PER ACQUISTO PALETTI E SPECCHI PARABOLICI DA INSTALLARE A PRIVATI RICHIEDENTI</v>
      </c>
    </row>
    <row r="713" spans="1:10" hidden="1">
      <c r="A713" s="122" t="s">
        <v>1163</v>
      </c>
      <c r="B713" s="122" t="s">
        <v>1619</v>
      </c>
      <c r="C713" s="122">
        <v>96110</v>
      </c>
      <c r="D713" s="122">
        <v>71</v>
      </c>
      <c r="E713" s="122" t="str">
        <f t="shared" si="11"/>
        <v>96110/71</v>
      </c>
      <c r="F713" s="122" t="s">
        <v>1622</v>
      </c>
      <c r="G713" s="122">
        <v>761</v>
      </c>
      <c r="H713" s="122" t="s">
        <v>1422</v>
      </c>
      <c r="I713" s="122">
        <v>0</v>
      </c>
      <c r="J713" t="e">
        <f>VLOOKUP(E713,SPESA!$J$5:$K$1293,2,0)</f>
        <v>#N/A</v>
      </c>
    </row>
    <row r="714" spans="1:10" hidden="1">
      <c r="A714" s="122" t="s">
        <v>1163</v>
      </c>
      <c r="B714" s="122" t="s">
        <v>1623</v>
      </c>
      <c r="C714" s="122">
        <v>97400</v>
      </c>
      <c r="D714" s="122">
        <v>1</v>
      </c>
      <c r="E714" s="122" t="str">
        <f t="shared" si="11"/>
        <v>97400/1</v>
      </c>
      <c r="F714" s="122" t="s">
        <v>436</v>
      </c>
      <c r="G714" s="122">
        <v>761</v>
      </c>
      <c r="H714" s="122" t="s">
        <v>1422</v>
      </c>
      <c r="I714" s="123">
        <v>1586</v>
      </c>
      <c r="J714" t="str">
        <f>VLOOKUP(E714,SPESA!$J$5:$K$1293,2,0)</f>
        <v>SPESE PER LA SICUREZZA STRADALE LEGGE 472/99 (ART.208) PRESTAZIONE DI SERVIZI</v>
      </c>
    </row>
    <row r="715" spans="1:10" hidden="1">
      <c r="A715" s="122" t="s">
        <v>1163</v>
      </c>
      <c r="B715" s="122" t="s">
        <v>1623</v>
      </c>
      <c r="C715" s="122">
        <v>97400</v>
      </c>
      <c r="D715" s="122">
        <v>2</v>
      </c>
      <c r="E715" s="122" t="str">
        <f t="shared" si="11"/>
        <v>97400/2</v>
      </c>
      <c r="F715" s="122" t="s">
        <v>437</v>
      </c>
      <c r="G715" s="122">
        <v>202</v>
      </c>
      <c r="H715" s="122" t="s">
        <v>1191</v>
      </c>
      <c r="I715" s="123">
        <v>2500</v>
      </c>
      <c r="J715" t="str">
        <f>VLOOKUP(E715,SPESA!$J$5:$K$1293,2,0)</f>
        <v>SPESA PER SPURGO POZZETTI STRADALI - PRESTAZIONE DI SERVIZI</v>
      </c>
    </row>
    <row r="716" spans="1:10" hidden="1">
      <c r="A716" s="122" t="s">
        <v>1163</v>
      </c>
      <c r="B716" s="122" t="s">
        <v>1623</v>
      </c>
      <c r="C716" s="122">
        <v>97400</v>
      </c>
      <c r="D716" s="122">
        <v>3</v>
      </c>
      <c r="E716" s="122" t="str">
        <f t="shared" si="11"/>
        <v>97400/3</v>
      </c>
      <c r="F716" s="122" t="s">
        <v>438</v>
      </c>
      <c r="G716" s="122">
        <v>761</v>
      </c>
      <c r="H716" s="122" t="s">
        <v>1422</v>
      </c>
      <c r="I716" s="123">
        <v>10000</v>
      </c>
      <c r="J716" t="str">
        <f>VLOOKUP(E716,SPESA!$J$5:$K$1293,2,0)</f>
        <v>SPESA PER LA SEGNALETICA STRADALE - PRESTAZIONE DI SERVIZI</v>
      </c>
    </row>
    <row r="717" spans="1:10" hidden="1">
      <c r="A717" s="122" t="s">
        <v>1163</v>
      </c>
      <c r="B717" s="122" t="s">
        <v>1624</v>
      </c>
      <c r="C717" s="122">
        <v>97400</v>
      </c>
      <c r="D717" s="122">
        <v>4</v>
      </c>
      <c r="E717" s="122" t="str">
        <f t="shared" si="11"/>
        <v>97400/4</v>
      </c>
      <c r="F717" s="122" t="s">
        <v>439</v>
      </c>
      <c r="G717" s="122">
        <v>202</v>
      </c>
      <c r="H717" s="122" t="s">
        <v>1191</v>
      </c>
      <c r="I717" s="123">
        <v>51902.5</v>
      </c>
      <c r="J717" t="str">
        <f>VLOOKUP(E717,SPESA!$J$5:$K$1293,2,0)</f>
        <v>SPESE PER LA MANUTENZIONE ORDINARIA DELLE STRADE COMUNALI PRESTAZIONE DI SERVIZI</v>
      </c>
    </row>
    <row r="718" spans="1:10" hidden="1">
      <c r="A718" s="122" t="s">
        <v>1163</v>
      </c>
      <c r="B718" s="122" t="s">
        <v>1624</v>
      </c>
      <c r="C718" s="122">
        <v>97400</v>
      </c>
      <c r="D718" s="122">
        <v>5</v>
      </c>
      <c r="E718" s="122" t="str">
        <f t="shared" si="11"/>
        <v>97400/5</v>
      </c>
      <c r="F718" s="122" t="s">
        <v>440</v>
      </c>
      <c r="G718" s="122">
        <v>202</v>
      </c>
      <c r="H718" s="122" t="s">
        <v>1191</v>
      </c>
      <c r="I718" s="123">
        <v>24300</v>
      </c>
      <c r="J718" t="str">
        <f>VLOOKUP(E718,SPESA!$J$5:$K$1293,2,0)</f>
        <v>SPESA PER LA RIMOZIONE DELLA NEVE DAL CENTRO ABITATO - PRESTAZIONE DI SERVIZI</v>
      </c>
    </row>
    <row r="719" spans="1:10" hidden="1">
      <c r="A719" s="122" t="s">
        <v>1163</v>
      </c>
      <c r="B719" s="122" t="s">
        <v>1617</v>
      </c>
      <c r="C719" s="122">
        <v>97400</v>
      </c>
      <c r="D719" s="122">
        <v>51</v>
      </c>
      <c r="E719" s="122" t="str">
        <f t="shared" si="11"/>
        <v>97400/51</v>
      </c>
      <c r="F719" s="122" t="s">
        <v>441</v>
      </c>
      <c r="G719" s="122">
        <v>761</v>
      </c>
      <c r="H719" s="122" t="s">
        <v>1422</v>
      </c>
      <c r="I719" s="122">
        <v>0</v>
      </c>
      <c r="J719" t="str">
        <f>VLOOKUP(E719,SPESA!$J$5:$K$1293,2,0)</f>
        <v>F.P.V. SPESE PER LA SICUREZZA STRADALE LEGGE 472/99 (ART.208) PRESTAZIONE DI SERVIZI</v>
      </c>
    </row>
    <row r="720" spans="1:10" hidden="1">
      <c r="A720" s="122" t="s">
        <v>1163</v>
      </c>
      <c r="B720" s="122" t="s">
        <v>1619</v>
      </c>
      <c r="C720" s="122">
        <v>97400</v>
      </c>
      <c r="D720" s="122">
        <v>52</v>
      </c>
      <c r="E720" s="122" t="str">
        <f t="shared" si="11"/>
        <v>97400/52</v>
      </c>
      <c r="F720" s="122" t="s">
        <v>1625</v>
      </c>
      <c r="G720" s="122">
        <v>202</v>
      </c>
      <c r="H720" s="122" t="s">
        <v>1191</v>
      </c>
      <c r="I720" s="122">
        <v>0</v>
      </c>
      <c r="J720" t="e">
        <f>VLOOKUP(E720,SPESA!$J$5:$K$1293,2,0)</f>
        <v>#N/A</v>
      </c>
    </row>
    <row r="721" spans="1:10" hidden="1">
      <c r="A721" s="122" t="s">
        <v>1163</v>
      </c>
      <c r="B721" s="122" t="s">
        <v>1617</v>
      </c>
      <c r="C721" s="122">
        <v>97400</v>
      </c>
      <c r="D721" s="122">
        <v>53</v>
      </c>
      <c r="E721" s="122" t="str">
        <f t="shared" si="11"/>
        <v>97400/53</v>
      </c>
      <c r="F721" s="122" t="s">
        <v>442</v>
      </c>
      <c r="G721" s="122">
        <v>761</v>
      </c>
      <c r="H721" s="122" t="s">
        <v>1422</v>
      </c>
      <c r="I721" s="122">
        <v>0</v>
      </c>
      <c r="J721" t="str">
        <f>VLOOKUP(E721,SPESA!$J$5:$K$1293,2,0)</f>
        <v>F.P.V. SPESA PER LA SEGNALETICA STRADALE - PRESTAZIONE DI SERVIZI</v>
      </c>
    </row>
    <row r="722" spans="1:10" hidden="1">
      <c r="A722" s="122" t="s">
        <v>1163</v>
      </c>
      <c r="B722" s="122" t="s">
        <v>1617</v>
      </c>
      <c r="C722" s="122">
        <v>97400</v>
      </c>
      <c r="D722" s="122">
        <v>54</v>
      </c>
      <c r="E722" s="122" t="str">
        <f t="shared" si="11"/>
        <v>97400/54</v>
      </c>
      <c r="F722" s="122" t="s">
        <v>443</v>
      </c>
      <c r="G722" s="122">
        <v>202</v>
      </c>
      <c r="H722" s="122" t="s">
        <v>1191</v>
      </c>
      <c r="I722" s="122">
        <v>0</v>
      </c>
      <c r="J722" t="str">
        <f>VLOOKUP(E722,SPESA!$J$5:$K$1293,2,0)</f>
        <v>F.P.V. SPESE PER LA MANUTENZIONE ORDINARIA DELLE STRADE COMUNALI PRESTAZIONE DI SERVIZI</v>
      </c>
    </row>
    <row r="723" spans="1:10" hidden="1">
      <c r="A723" s="122" t="s">
        <v>1163</v>
      </c>
      <c r="B723" s="122" t="s">
        <v>1617</v>
      </c>
      <c r="C723" s="122">
        <v>97400</v>
      </c>
      <c r="D723" s="122">
        <v>55</v>
      </c>
      <c r="E723" s="122" t="str">
        <f t="shared" si="11"/>
        <v>97400/55</v>
      </c>
      <c r="F723" s="122" t="s">
        <v>444</v>
      </c>
      <c r="G723" s="122">
        <v>202</v>
      </c>
      <c r="H723" s="122" t="s">
        <v>1191</v>
      </c>
      <c r="I723" s="122">
        <v>0</v>
      </c>
      <c r="J723" t="str">
        <f>VLOOKUP(E723,SPESA!$J$5:$K$1293,2,0)</f>
        <v>F.P.V. SPESA PER LA RIMOZIONE DELLA NEVE DAL CENTRO ABITATO - PRESTAZIONE DI SERVIZI</v>
      </c>
    </row>
    <row r="724" spans="1:10" hidden="1">
      <c r="A724" s="122" t="s">
        <v>1163</v>
      </c>
      <c r="B724" s="122" t="s">
        <v>1626</v>
      </c>
      <c r="C724" s="122">
        <v>99800</v>
      </c>
      <c r="D724" s="122">
        <v>0</v>
      </c>
      <c r="E724" s="122" t="str">
        <f t="shared" si="11"/>
        <v>99800/0</v>
      </c>
      <c r="F724" s="122" t="s">
        <v>445</v>
      </c>
      <c r="G724" s="122">
        <v>771</v>
      </c>
      <c r="H724" s="122" t="s">
        <v>1943</v>
      </c>
      <c r="I724" s="123">
        <v>62920.57</v>
      </c>
      <c r="J724" t="str">
        <f>VLOOKUP(E724,SPESA!$J$5:$K$1293,2,0)</f>
        <v>INTERESSI PASSIVI MUTUI STRADE</v>
      </c>
    </row>
    <row r="725" spans="1:10" hidden="1">
      <c r="A725" s="122" t="s">
        <v>1163</v>
      </c>
      <c r="B725" s="122" t="s">
        <v>1619</v>
      </c>
      <c r="C725" s="122">
        <v>99800</v>
      </c>
      <c r="D725" s="122">
        <v>71</v>
      </c>
      <c r="E725" s="122" t="str">
        <f t="shared" si="11"/>
        <v>99800/71</v>
      </c>
      <c r="F725" s="122" t="s">
        <v>1627</v>
      </c>
      <c r="G725" s="122">
        <v>760</v>
      </c>
      <c r="H725" s="122" t="s">
        <v>1942</v>
      </c>
      <c r="I725" s="122">
        <v>0</v>
      </c>
      <c r="J725" t="e">
        <f>VLOOKUP(E725,SPESA!$J$5:$K$1293,2,0)</f>
        <v>#N/A</v>
      </c>
    </row>
    <row r="726" spans="1:10" hidden="1">
      <c r="A726" s="122" t="s">
        <v>1163</v>
      </c>
      <c r="B726" s="122" t="s">
        <v>1626</v>
      </c>
      <c r="C726" s="122">
        <v>99802</v>
      </c>
      <c r="D726" s="122">
        <v>0</v>
      </c>
      <c r="E726" s="122" t="str">
        <f t="shared" si="11"/>
        <v>99802/0</v>
      </c>
      <c r="F726" s="122" t="s">
        <v>446</v>
      </c>
      <c r="G726" s="122">
        <v>760</v>
      </c>
      <c r="H726" s="122" t="s">
        <v>1942</v>
      </c>
      <c r="I726" s="122">
        <v>0</v>
      </c>
      <c r="J726" t="str">
        <f>VLOOKUP(E726,SPESA!$J$5:$K$1293,2,0)</f>
        <v>INTERESSI PASSIVI SU MUTUI</v>
      </c>
    </row>
    <row r="727" spans="1:10" hidden="1">
      <c r="A727" s="122" t="s">
        <v>1163</v>
      </c>
      <c r="B727" s="122" t="s">
        <v>1619</v>
      </c>
      <c r="C727" s="122">
        <v>99802</v>
      </c>
      <c r="D727" s="122">
        <v>71</v>
      </c>
      <c r="E727" s="122" t="str">
        <f t="shared" si="11"/>
        <v>99802/71</v>
      </c>
      <c r="F727" s="122" t="s">
        <v>1628</v>
      </c>
      <c r="G727" s="122">
        <v>760</v>
      </c>
      <c r="H727" s="122" t="s">
        <v>1942</v>
      </c>
      <c r="I727" s="122">
        <v>0</v>
      </c>
      <c r="J727" t="e">
        <f>VLOOKUP(E727,SPESA!$J$5:$K$1293,2,0)</f>
        <v>#N/A</v>
      </c>
    </row>
    <row r="728" spans="1:10" hidden="1">
      <c r="A728" s="122" t="s">
        <v>1163</v>
      </c>
      <c r="B728" s="122" t="s">
        <v>1629</v>
      </c>
      <c r="C728" s="122">
        <v>99910</v>
      </c>
      <c r="D728" s="122">
        <v>0</v>
      </c>
      <c r="E728" s="122" t="str">
        <f t="shared" si="11"/>
        <v>99910/0</v>
      </c>
      <c r="F728" s="122" t="s">
        <v>447</v>
      </c>
      <c r="G728" s="122">
        <v>760</v>
      </c>
      <c r="H728" s="122" t="s">
        <v>1942</v>
      </c>
      <c r="I728" s="122">
        <v>0</v>
      </c>
      <c r="J728" t="str">
        <f>VLOOKUP(E728,SPESA!$J$5:$K$1293,2,0)</f>
        <v>ONERI STRAORDINARI GESTIONE CORRENTE VIABILITA'</v>
      </c>
    </row>
    <row r="729" spans="1:10" hidden="1">
      <c r="A729" s="122" t="s">
        <v>1163</v>
      </c>
      <c r="B729" s="122" t="s">
        <v>1619</v>
      </c>
      <c r="C729" s="122">
        <v>99910</v>
      </c>
      <c r="D729" s="122">
        <v>71</v>
      </c>
      <c r="E729" s="122" t="str">
        <f t="shared" si="11"/>
        <v>99910/71</v>
      </c>
      <c r="F729" s="122" t="s">
        <v>448</v>
      </c>
      <c r="G729" s="122">
        <v>760</v>
      </c>
      <c r="H729" s="122" t="s">
        <v>1942</v>
      </c>
      <c r="I729" s="122">
        <v>0</v>
      </c>
      <c r="J729" t="e">
        <f>VLOOKUP(E729,SPESA!$J$5:$K$1293,2,0)</f>
        <v>#N/A</v>
      </c>
    </row>
    <row r="730" spans="1:10" hidden="1">
      <c r="A730" s="122" t="s">
        <v>1163</v>
      </c>
      <c r="B730" s="122" t="s">
        <v>1629</v>
      </c>
      <c r="C730" s="122">
        <v>99920</v>
      </c>
      <c r="D730" s="122">
        <v>0</v>
      </c>
      <c r="E730" s="122" t="str">
        <f t="shared" si="11"/>
        <v>99920/0</v>
      </c>
      <c r="F730" s="122" t="s">
        <v>447</v>
      </c>
      <c r="G730" s="122">
        <v>202</v>
      </c>
      <c r="H730" s="122" t="s">
        <v>1191</v>
      </c>
      <c r="I730" s="122">
        <v>0</v>
      </c>
      <c r="J730" t="str">
        <f>VLOOKUP(E730,SPESA!$J$5:$K$1293,2,0)</f>
        <v>ONERI STRAORDINARI GESTIONE CORRENTE VIABILITA'</v>
      </c>
    </row>
    <row r="731" spans="1:10" hidden="1">
      <c r="A731" s="122" t="s">
        <v>1163</v>
      </c>
      <c r="B731" s="122" t="s">
        <v>1617</v>
      </c>
      <c r="C731" s="122">
        <v>99920</v>
      </c>
      <c r="D731" s="122">
        <v>71</v>
      </c>
      <c r="E731" s="122" t="str">
        <f t="shared" si="11"/>
        <v>99920/71</v>
      </c>
      <c r="F731" s="122" t="s">
        <v>448</v>
      </c>
      <c r="G731" s="122">
        <v>202</v>
      </c>
      <c r="H731" s="122" t="s">
        <v>1191</v>
      </c>
      <c r="I731" s="122">
        <v>0</v>
      </c>
      <c r="J731" t="str">
        <f>VLOOKUP(E731,SPESA!$J$5:$K$1293,2,0)</f>
        <v>F.P.V. ONERI STRAORDINARI GESTIONE CORRENTE VIABILITA'</v>
      </c>
    </row>
    <row r="732" spans="1:10" hidden="1">
      <c r="A732" s="122" t="s">
        <v>1163</v>
      </c>
      <c r="B732" s="122" t="s">
        <v>1630</v>
      </c>
      <c r="C732" s="122">
        <v>101400</v>
      </c>
      <c r="D732" s="122">
        <v>0</v>
      </c>
      <c r="E732" s="122" t="str">
        <f t="shared" si="11"/>
        <v>101400/0</v>
      </c>
      <c r="F732" s="122" t="s">
        <v>449</v>
      </c>
      <c r="G732" s="122">
        <v>768</v>
      </c>
      <c r="H732" s="122" t="s">
        <v>1945</v>
      </c>
      <c r="I732" s="123">
        <v>229101</v>
      </c>
      <c r="J732" t="str">
        <f>VLOOKUP(E732,SPESA!$J$5:$K$1293,2,0)</f>
        <v>ENERGIA ELETTRICA PUBBLICA ILLUMINAZIONE</v>
      </c>
    </row>
    <row r="733" spans="1:10" hidden="1">
      <c r="A733" s="122" t="s">
        <v>1163</v>
      </c>
      <c r="B733" s="122" t="s">
        <v>1619</v>
      </c>
      <c r="C733" s="122">
        <v>101400</v>
      </c>
      <c r="D733" s="122">
        <v>71</v>
      </c>
      <c r="E733" s="122" t="str">
        <f t="shared" si="11"/>
        <v>101400/71</v>
      </c>
      <c r="F733" s="122" t="s">
        <v>450</v>
      </c>
      <c r="G733" s="122">
        <v>764</v>
      </c>
      <c r="H733" s="122" t="s">
        <v>1940</v>
      </c>
      <c r="I733" s="122">
        <v>0</v>
      </c>
      <c r="J733" t="str">
        <f>VLOOKUP(E733,SPESA!$J$5:$K$1293,2,0)</f>
        <v>F.P.V. ENERGIA ELETTRICA PUBBLICA ILLUMINAZIONE</v>
      </c>
    </row>
    <row r="734" spans="1:10" hidden="1">
      <c r="A734" s="122" t="s">
        <v>1163</v>
      </c>
      <c r="B734" s="122" t="s">
        <v>1623</v>
      </c>
      <c r="C734" s="122">
        <v>101600</v>
      </c>
      <c r="D734" s="122">
        <v>0</v>
      </c>
      <c r="E734" s="122" t="str">
        <f t="shared" si="11"/>
        <v>101600/0</v>
      </c>
      <c r="F734" s="122" t="s">
        <v>1631</v>
      </c>
      <c r="G734" s="122">
        <v>200</v>
      </c>
      <c r="H734" s="122" t="s">
        <v>1241</v>
      </c>
      <c r="I734" s="123">
        <v>40000</v>
      </c>
      <c r="J734" t="str">
        <f>VLOOKUP(E734,SPESA!$J$5:$K$1293,2,0)</f>
        <v>GESTIONE E MANUTENZIONE IMPIANTI PUBBLICA ILLUMINAZIONE - PR ESTAZIONE SERVIZI</v>
      </c>
    </row>
    <row r="735" spans="1:10" hidden="1">
      <c r="A735" s="122" t="s">
        <v>1163</v>
      </c>
      <c r="B735" s="122" t="s">
        <v>1619</v>
      </c>
      <c r="C735" s="122">
        <v>101600</v>
      </c>
      <c r="D735" s="122">
        <v>71</v>
      </c>
      <c r="E735" s="122" t="str">
        <f t="shared" si="11"/>
        <v>101600/71</v>
      </c>
      <c r="F735" s="122" t="s">
        <v>1632</v>
      </c>
      <c r="G735" s="122">
        <v>764</v>
      </c>
      <c r="H735" s="122" t="s">
        <v>1940</v>
      </c>
      <c r="I735" s="122">
        <v>0</v>
      </c>
      <c r="J735" t="str">
        <f>VLOOKUP(E735,SPESA!$J$5:$K$1293,2,0)</f>
        <v>F.P.V. GESTIONE E MANUTENZIONE IMPIANTI PUBBLICA ILLUMINAZIONE - PR ESTAZIONE SERVIZI</v>
      </c>
    </row>
    <row r="736" spans="1:10" hidden="1">
      <c r="A736" s="122" t="s">
        <v>1163</v>
      </c>
      <c r="B736" s="122" t="s">
        <v>1623</v>
      </c>
      <c r="C736" s="122">
        <v>101610</v>
      </c>
      <c r="D736" s="122">
        <v>0</v>
      </c>
      <c r="E736" s="122" t="str">
        <f t="shared" si="11"/>
        <v>101610/0</v>
      </c>
      <c r="F736" s="122" t="s">
        <v>453</v>
      </c>
      <c r="G736" s="122">
        <v>200</v>
      </c>
      <c r="H736" s="122" t="s">
        <v>1241</v>
      </c>
      <c r="I736" s="122">
        <v>0</v>
      </c>
      <c r="J736" t="str">
        <f>VLOOKUP(E736,SPESA!$J$5:$K$1293,2,0)</f>
        <v>SPESE PER PRESTAZIONI DI SERVIZI PER IMPIANTI ILLUMINAZIONE PUBBLICA</v>
      </c>
    </row>
    <row r="737" spans="1:10" hidden="1">
      <c r="A737" s="122" t="s">
        <v>1163</v>
      </c>
      <c r="B737" s="122" t="s">
        <v>1617</v>
      </c>
      <c r="C737" s="122">
        <v>101610</v>
      </c>
      <c r="D737" s="122">
        <v>71</v>
      </c>
      <c r="E737" s="122" t="str">
        <f t="shared" si="11"/>
        <v>101610/71</v>
      </c>
      <c r="F737" s="122" t="s">
        <v>454</v>
      </c>
      <c r="G737" s="122">
        <v>200</v>
      </c>
      <c r="H737" s="122" t="s">
        <v>1241</v>
      </c>
      <c r="I737" s="122">
        <v>0</v>
      </c>
      <c r="J737" t="str">
        <f>VLOOKUP(E737,SPESA!$J$5:$K$1293,2,0)</f>
        <v>F.P.V. SPESE PER PRESTAZIONI DI SERVIZI PER IMPIANTI ILLUMINAZIONE PUBBLICA</v>
      </c>
    </row>
    <row r="738" spans="1:10" hidden="1">
      <c r="A738" s="122" t="s">
        <v>1163</v>
      </c>
      <c r="B738" s="122" t="s">
        <v>1626</v>
      </c>
      <c r="C738" s="122">
        <v>104500</v>
      </c>
      <c r="D738" s="122">
        <v>0</v>
      </c>
      <c r="E738" s="122" t="str">
        <f t="shared" si="11"/>
        <v>104500/0</v>
      </c>
      <c r="F738" s="122" t="s">
        <v>455</v>
      </c>
      <c r="G738" s="122">
        <v>760</v>
      </c>
      <c r="H738" s="122" t="s">
        <v>1942</v>
      </c>
      <c r="I738" s="122">
        <v>0</v>
      </c>
      <c r="J738" t="str">
        <f>VLOOKUP(E738,SPESA!$J$5:$K$1293,2,0)</f>
        <v>INTERESSI PASSIVI MUTUO PERDITE ESERCIZIO CONSORZIO TRASPORT I PUBBLICI</v>
      </c>
    </row>
    <row r="739" spans="1:10" hidden="1">
      <c r="A739" s="122" t="s">
        <v>1163</v>
      </c>
      <c r="B739" s="122" t="s">
        <v>1619</v>
      </c>
      <c r="C739" s="122">
        <v>104500</v>
      </c>
      <c r="D739" s="122">
        <v>71</v>
      </c>
      <c r="E739" s="122" t="str">
        <f t="shared" si="11"/>
        <v>104500/71</v>
      </c>
      <c r="F739" s="122" t="s">
        <v>1633</v>
      </c>
      <c r="G739" s="122">
        <v>760</v>
      </c>
      <c r="H739" s="122" t="s">
        <v>1942</v>
      </c>
      <c r="I739" s="122">
        <v>0</v>
      </c>
      <c r="J739" t="e">
        <f>VLOOKUP(E739,SPESA!$J$5:$K$1293,2,0)</f>
        <v>#N/A</v>
      </c>
    </row>
    <row r="740" spans="1:10" hidden="1">
      <c r="A740" s="122" t="s">
        <v>1163</v>
      </c>
      <c r="B740" s="122" t="s">
        <v>1634</v>
      </c>
      <c r="C740" s="122">
        <v>108200</v>
      </c>
      <c r="D740" s="122">
        <v>0</v>
      </c>
      <c r="E740" s="122" t="str">
        <f t="shared" si="11"/>
        <v>108200/0</v>
      </c>
      <c r="F740" s="122" t="s">
        <v>427</v>
      </c>
      <c r="G740" s="122">
        <v>202</v>
      </c>
      <c r="H740" s="122" t="s">
        <v>1191</v>
      </c>
      <c r="I740" s="122">
        <v>500</v>
      </c>
      <c r="J740" t="str">
        <f>VLOOKUP(E740,SPESA!$J$5:$K$1293,2,0)</f>
        <v>ACQUISTO DI BENI</v>
      </c>
    </row>
    <row r="741" spans="1:10" hidden="1">
      <c r="A741" s="122" t="s">
        <v>1163</v>
      </c>
      <c r="B741" s="122" t="s">
        <v>1635</v>
      </c>
      <c r="C741" s="122">
        <v>108200</v>
      </c>
      <c r="D741" s="122">
        <v>71</v>
      </c>
      <c r="E741" s="122" t="str">
        <f t="shared" si="11"/>
        <v>108200/71</v>
      </c>
      <c r="F741" s="122" t="s">
        <v>428</v>
      </c>
      <c r="G741" s="122">
        <v>202</v>
      </c>
      <c r="H741" s="122" t="s">
        <v>1191</v>
      </c>
      <c r="I741" s="122">
        <v>0</v>
      </c>
      <c r="J741" t="e">
        <f>VLOOKUP(E741,SPESA!$J$5:$K$1293,2,0)</f>
        <v>#N/A</v>
      </c>
    </row>
    <row r="742" spans="1:10" hidden="1">
      <c r="A742" s="122" t="s">
        <v>1163</v>
      </c>
      <c r="B742" s="122" t="s">
        <v>1636</v>
      </c>
      <c r="C742" s="122">
        <v>109100</v>
      </c>
      <c r="D742" s="122">
        <v>0</v>
      </c>
      <c r="E742" s="122" t="str">
        <f t="shared" si="11"/>
        <v>109100/0</v>
      </c>
      <c r="F742" s="122" t="s">
        <v>456</v>
      </c>
      <c r="G742" s="122">
        <v>202</v>
      </c>
      <c r="H742" s="122" t="s">
        <v>1191</v>
      </c>
      <c r="I742" s="123">
        <v>6000</v>
      </c>
      <c r="J742" t="str">
        <f>VLOOKUP(E742,SPESA!$J$5:$K$1293,2,0)</f>
        <v>INTERVENTI PER LA TUTELA DELL'AMBIENTE - PRESTAZIONE</v>
      </c>
    </row>
    <row r="743" spans="1:10" hidden="1">
      <c r="A743" s="122" t="s">
        <v>1163</v>
      </c>
      <c r="B743" s="122" t="s">
        <v>1637</v>
      </c>
      <c r="C743" s="122">
        <v>109100</v>
      </c>
      <c r="D743" s="122">
        <v>71</v>
      </c>
      <c r="E743" s="122" t="str">
        <f t="shared" si="11"/>
        <v>109100/71</v>
      </c>
      <c r="F743" s="122" t="s">
        <v>457</v>
      </c>
      <c r="G743" s="122">
        <v>202</v>
      </c>
      <c r="H743" s="122" t="s">
        <v>1191</v>
      </c>
      <c r="I743" s="122">
        <v>0</v>
      </c>
      <c r="J743" t="str">
        <f>VLOOKUP(E743,SPESA!$J$5:$K$1293,2,0)</f>
        <v>F.P.V. INTERVENTI PER LA TUTELA DELL'AMBIENTE - PRESTAZIONE</v>
      </c>
    </row>
    <row r="744" spans="1:10" hidden="1">
      <c r="A744" s="122" t="s">
        <v>1163</v>
      </c>
      <c r="B744" s="122" t="s">
        <v>1638</v>
      </c>
      <c r="C744" s="122">
        <v>109150</v>
      </c>
      <c r="D744" s="122">
        <v>0</v>
      </c>
      <c r="E744" s="122" t="str">
        <f t="shared" si="11"/>
        <v>109150/0</v>
      </c>
      <c r="F744" s="122" t="s">
        <v>458</v>
      </c>
      <c r="G744" s="122">
        <v>201</v>
      </c>
      <c r="H744" s="122" t="s">
        <v>1639</v>
      </c>
      <c r="I744" s="122">
        <v>0</v>
      </c>
      <c r="J744" t="str">
        <f>VLOOKUP(E744,SPESA!$J$5:$K$1293,2,0)</f>
        <v>SPESE DIVERSE PER PIANO REGOLATORE</v>
      </c>
    </row>
    <row r="745" spans="1:10" hidden="1">
      <c r="A745" s="122" t="s">
        <v>1163</v>
      </c>
      <c r="B745" s="122" t="s">
        <v>1635</v>
      </c>
      <c r="C745" s="122">
        <v>109150</v>
      </c>
      <c r="D745" s="122">
        <v>71</v>
      </c>
      <c r="E745" s="122" t="str">
        <f t="shared" si="11"/>
        <v>109150/71</v>
      </c>
      <c r="F745" s="122" t="s">
        <v>1640</v>
      </c>
      <c r="G745" s="122">
        <v>201</v>
      </c>
      <c r="H745" s="122" t="s">
        <v>1639</v>
      </c>
      <c r="I745" s="122">
        <v>0</v>
      </c>
      <c r="J745" t="e">
        <f>VLOOKUP(E745,SPESA!$J$5:$K$1293,2,0)</f>
        <v>#N/A</v>
      </c>
    </row>
    <row r="746" spans="1:10" hidden="1">
      <c r="A746" s="122" t="s">
        <v>1163</v>
      </c>
      <c r="B746" s="122" t="s">
        <v>1638</v>
      </c>
      <c r="C746" s="122">
        <v>109200</v>
      </c>
      <c r="D746" s="122">
        <v>0</v>
      </c>
      <c r="E746" s="122" t="str">
        <f t="shared" si="11"/>
        <v>109200/0</v>
      </c>
      <c r="F746" s="122" t="s">
        <v>459</v>
      </c>
      <c r="G746" s="122">
        <v>200</v>
      </c>
      <c r="H746" s="122" t="s">
        <v>1241</v>
      </c>
      <c r="I746" s="122">
        <v>0</v>
      </c>
      <c r="J746" t="str">
        <f>VLOOKUP(E746,SPESA!$J$5:$K$1293,2,0)</f>
        <v>SPESE PER LA FORMAZIONE E L'ADEGUAMENTO DEGLI STRUMENTI URBA NISTICI</v>
      </c>
    </row>
    <row r="747" spans="1:10" hidden="1">
      <c r="A747" s="122" t="s">
        <v>1163</v>
      </c>
      <c r="B747" s="122" t="s">
        <v>1635</v>
      </c>
      <c r="C747" s="122">
        <v>109200</v>
      </c>
      <c r="D747" s="122">
        <v>71</v>
      </c>
      <c r="E747" s="122" t="str">
        <f t="shared" si="11"/>
        <v>109200/71</v>
      </c>
      <c r="F747" s="122" t="s">
        <v>1641</v>
      </c>
      <c r="G747" s="122">
        <v>200</v>
      </c>
      <c r="H747" s="122" t="s">
        <v>1241</v>
      </c>
      <c r="I747" s="122">
        <v>0</v>
      </c>
      <c r="J747" t="e">
        <f>VLOOKUP(E747,SPESA!$J$5:$K$1293,2,0)</f>
        <v>#N/A</v>
      </c>
    </row>
    <row r="748" spans="1:10" hidden="1">
      <c r="A748" s="122" t="s">
        <v>1163</v>
      </c>
      <c r="B748" s="122" t="s">
        <v>1642</v>
      </c>
      <c r="C748" s="122">
        <v>111020</v>
      </c>
      <c r="D748" s="122">
        <v>0</v>
      </c>
      <c r="E748" s="122" t="str">
        <f t="shared" si="11"/>
        <v>111020/0</v>
      </c>
      <c r="F748" s="122" t="s">
        <v>460</v>
      </c>
      <c r="G748" s="122">
        <v>200</v>
      </c>
      <c r="H748" s="122" t="s">
        <v>1241</v>
      </c>
      <c r="I748" s="122">
        <v>0</v>
      </c>
      <c r="J748" t="str">
        <f>VLOOKUP(E748,SPESA!$J$5:$K$1293,2,0)</f>
        <v>CONTRIBUTO AL COMUNE DI RHO PER PIANO D'AREA DEL RHODENSE</v>
      </c>
    </row>
    <row r="749" spans="1:10" hidden="1">
      <c r="A749" s="122" t="s">
        <v>1163</v>
      </c>
      <c r="B749" s="122" t="s">
        <v>1637</v>
      </c>
      <c r="C749" s="122">
        <v>111020</v>
      </c>
      <c r="D749" s="122">
        <v>71</v>
      </c>
      <c r="E749" s="122" t="str">
        <f t="shared" si="11"/>
        <v>111020/71</v>
      </c>
      <c r="F749" s="122" t="s">
        <v>461</v>
      </c>
      <c r="G749" s="122">
        <v>200</v>
      </c>
      <c r="H749" s="122" t="s">
        <v>1241</v>
      </c>
      <c r="I749" s="122">
        <v>0</v>
      </c>
      <c r="J749" t="str">
        <f>VLOOKUP(E749,SPESA!$J$5:$K$1293,2,0)</f>
        <v>F.P.V. CONTRIBUTO AL COMUNE DI RHO PER PIANO D'AREA DEL RHODENSE</v>
      </c>
    </row>
    <row r="750" spans="1:10" hidden="1">
      <c r="A750" s="122" t="s">
        <v>1163</v>
      </c>
      <c r="B750" s="122" t="s">
        <v>1643</v>
      </c>
      <c r="C750" s="122">
        <v>111050</v>
      </c>
      <c r="D750" s="122">
        <v>0</v>
      </c>
      <c r="E750" s="122" t="str">
        <f t="shared" si="11"/>
        <v>111050/0</v>
      </c>
      <c r="F750" s="122" t="s">
        <v>462</v>
      </c>
      <c r="G750" s="122">
        <v>200</v>
      </c>
      <c r="H750" s="122" t="s">
        <v>1241</v>
      </c>
      <c r="I750" s="122">
        <v>0</v>
      </c>
      <c r="J750" t="str">
        <f>VLOOKUP(E750,SPESA!$J$5:$K$1293,2,0)</f>
        <v>CONTRIBUTO DIRITTI DI ESCAVAZIONE L.R. 14/98</v>
      </c>
    </row>
    <row r="751" spans="1:10" hidden="1">
      <c r="A751" s="122" t="s">
        <v>1163</v>
      </c>
      <c r="B751" s="122" t="s">
        <v>1637</v>
      </c>
      <c r="C751" s="122">
        <v>111050</v>
      </c>
      <c r="D751" s="122">
        <v>71</v>
      </c>
      <c r="E751" s="122" t="str">
        <f t="shared" si="11"/>
        <v>111050/71</v>
      </c>
      <c r="F751" s="122" t="s">
        <v>463</v>
      </c>
      <c r="G751" s="122">
        <v>200</v>
      </c>
      <c r="H751" s="122" t="s">
        <v>1241</v>
      </c>
      <c r="I751" s="122">
        <v>0</v>
      </c>
      <c r="J751" t="str">
        <f>VLOOKUP(E751,SPESA!$J$5:$K$1293,2,0)</f>
        <v>F.P.V. CONTRIBUTO DIRITTI DI ESCAVAZIONE L.R. 14/98</v>
      </c>
    </row>
    <row r="752" spans="1:10" hidden="1">
      <c r="A752" s="122" t="s">
        <v>1163</v>
      </c>
      <c r="B752" s="122" t="s">
        <v>1644</v>
      </c>
      <c r="C752" s="122">
        <v>113001</v>
      </c>
      <c r="D752" s="122">
        <v>0</v>
      </c>
      <c r="E752" s="122" t="str">
        <f t="shared" si="11"/>
        <v>113001/0</v>
      </c>
      <c r="F752" s="122" t="s">
        <v>464</v>
      </c>
      <c r="G752" s="122">
        <v>768</v>
      </c>
      <c r="H752" s="122" t="s">
        <v>1945</v>
      </c>
      <c r="I752" s="123">
        <v>2426</v>
      </c>
      <c r="J752" t="str">
        <f>VLOOKUP(E752,SPESA!$J$5:$K$1293,2,0)</f>
        <v>CASE COMUNALI - ASSICURAZIONI</v>
      </c>
    </row>
    <row r="753" spans="1:10" hidden="1">
      <c r="A753" s="122" t="s">
        <v>1163</v>
      </c>
      <c r="B753" s="122" t="s">
        <v>1648</v>
      </c>
      <c r="C753" s="122">
        <v>113001</v>
      </c>
      <c r="D753" s="122">
        <v>71</v>
      </c>
      <c r="E753" s="122" t="str">
        <f t="shared" si="11"/>
        <v>113001/71</v>
      </c>
      <c r="F753" s="122" t="s">
        <v>465</v>
      </c>
      <c r="G753" s="122">
        <v>764</v>
      </c>
      <c r="H753" s="122" t="s">
        <v>1940</v>
      </c>
      <c r="I753" s="122">
        <v>0</v>
      </c>
      <c r="J753" t="str">
        <f>VLOOKUP(E753,SPESA!$J$5:$K$1293,2,0)</f>
        <v>F.P.V. CASE COMUNALI - ASSICURAZIONI</v>
      </c>
    </row>
    <row r="754" spans="1:10" hidden="1">
      <c r="A754" s="122" t="s">
        <v>1163</v>
      </c>
      <c r="B754" s="122" t="s">
        <v>1646</v>
      </c>
      <c r="C754" s="122">
        <v>113050</v>
      </c>
      <c r="D754" s="122">
        <v>0</v>
      </c>
      <c r="E754" s="122" t="str">
        <f t="shared" si="11"/>
        <v>113050/0</v>
      </c>
      <c r="F754" s="122" t="s">
        <v>466</v>
      </c>
      <c r="G754" s="122">
        <v>202</v>
      </c>
      <c r="H754" s="122" t="s">
        <v>1191</v>
      </c>
      <c r="I754" s="122">
        <v>0</v>
      </c>
      <c r="J754" t="str">
        <f>VLOOKUP(E754,SPESA!$J$5:$K$1293,2,0)</f>
        <v>GESTIONE CASE COMUNALI - PRESTAZIONI DI SERVIZI</v>
      </c>
    </row>
    <row r="755" spans="1:10" hidden="1">
      <c r="A755" s="122" t="s">
        <v>1163</v>
      </c>
      <c r="B755" s="122" t="s">
        <v>1645</v>
      </c>
      <c r="C755" s="122">
        <v>113050</v>
      </c>
      <c r="D755" s="122">
        <v>71</v>
      </c>
      <c r="E755" s="122" t="str">
        <f t="shared" si="11"/>
        <v>113050/71</v>
      </c>
      <c r="F755" s="122" t="s">
        <v>467</v>
      </c>
      <c r="G755" s="122">
        <v>202</v>
      </c>
      <c r="H755" s="122" t="s">
        <v>1191</v>
      </c>
      <c r="I755" s="122">
        <v>0</v>
      </c>
      <c r="J755" t="str">
        <f>VLOOKUP(E755,SPESA!$J$5:$K$1293,2,0)</f>
        <v>F.P.V. GESTIONE CASE COMUNALI - PRESTAZIONI DI SERVIZI</v>
      </c>
    </row>
    <row r="756" spans="1:10" hidden="1">
      <c r="A756" s="122" t="s">
        <v>1163</v>
      </c>
      <c r="B756" s="122" t="s">
        <v>1646</v>
      </c>
      <c r="C756" s="122">
        <v>113053</v>
      </c>
      <c r="D756" s="122">
        <v>0</v>
      </c>
      <c r="E756" s="122" t="str">
        <f t="shared" si="11"/>
        <v>113053/0</v>
      </c>
      <c r="F756" s="122" t="s">
        <v>468</v>
      </c>
      <c r="G756" s="122">
        <v>200</v>
      </c>
      <c r="H756" s="122" t="s">
        <v>1241</v>
      </c>
      <c r="I756" s="123">
        <v>6516.02</v>
      </c>
      <c r="J756" t="str">
        <f>VLOOKUP(E756,SPESA!$J$5:$K$1293,2,0)</f>
        <v>INCARICO AD AMMINISTRATORE INCARICO COMUNALE</v>
      </c>
    </row>
    <row r="757" spans="1:10" hidden="1">
      <c r="A757" s="122" t="s">
        <v>1163</v>
      </c>
      <c r="B757" s="122" t="s">
        <v>1645</v>
      </c>
      <c r="C757" s="122">
        <v>113053</v>
      </c>
      <c r="D757" s="122">
        <v>71</v>
      </c>
      <c r="E757" s="122" t="str">
        <f t="shared" si="11"/>
        <v>113053/71</v>
      </c>
      <c r="F757" s="122" t="s">
        <v>469</v>
      </c>
      <c r="G757" s="122">
        <v>200</v>
      </c>
      <c r="H757" s="122" t="s">
        <v>1241</v>
      </c>
      <c r="I757" s="122">
        <v>0</v>
      </c>
      <c r="J757" t="str">
        <f>VLOOKUP(E757,SPESA!$J$5:$K$1293,2,0)</f>
        <v>F.P.V. INCARICO AD AMMINISTRATORE INCARICO COMUNALE</v>
      </c>
    </row>
    <row r="758" spans="1:10" hidden="1">
      <c r="A758" s="122" t="s">
        <v>1163</v>
      </c>
      <c r="B758" s="122" t="s">
        <v>1647</v>
      </c>
      <c r="C758" s="122">
        <v>113055</v>
      </c>
      <c r="D758" s="122">
        <v>0</v>
      </c>
      <c r="E758" s="122" t="str">
        <f t="shared" si="11"/>
        <v>113055/0</v>
      </c>
      <c r="F758" s="122" t="s">
        <v>470</v>
      </c>
      <c r="G758" s="122">
        <v>202</v>
      </c>
      <c r="H758" s="122" t="s">
        <v>1191</v>
      </c>
      <c r="I758" s="123">
        <v>47000</v>
      </c>
      <c r="J758" t="str">
        <f>VLOOKUP(E758,SPESA!$J$5:$K$1293,2,0)</f>
        <v>SPESE DI GESTIONE DELLE CASE COMUNALI</v>
      </c>
    </row>
    <row r="759" spans="1:10" hidden="1">
      <c r="A759" s="122" t="s">
        <v>1163</v>
      </c>
      <c r="B759" s="122" t="s">
        <v>1645</v>
      </c>
      <c r="C759" s="122">
        <v>113055</v>
      </c>
      <c r="D759" s="122">
        <v>71</v>
      </c>
      <c r="E759" s="122" t="str">
        <f t="shared" si="11"/>
        <v>113055/71</v>
      </c>
      <c r="F759" s="122" t="s">
        <v>471</v>
      </c>
      <c r="G759" s="122">
        <v>202</v>
      </c>
      <c r="H759" s="122" t="s">
        <v>1191</v>
      </c>
      <c r="I759" s="122">
        <v>0</v>
      </c>
      <c r="J759" t="str">
        <f>VLOOKUP(E759,SPESA!$J$5:$K$1293,2,0)</f>
        <v>F.P.V. SPESE DI GESTIONE DELLE CASE COMUNALI</v>
      </c>
    </row>
    <row r="760" spans="1:10" hidden="1">
      <c r="A760" s="122" t="s">
        <v>1163</v>
      </c>
      <c r="B760" s="122" t="s">
        <v>1646</v>
      </c>
      <c r="C760" s="122">
        <v>113200</v>
      </c>
      <c r="D760" s="122">
        <v>0</v>
      </c>
      <c r="E760" s="122" t="str">
        <f t="shared" si="11"/>
        <v>113200/0</v>
      </c>
      <c r="F760" s="122" t="s">
        <v>472</v>
      </c>
      <c r="G760" s="122">
        <v>450</v>
      </c>
      <c r="H760" s="122" t="s">
        <v>1545</v>
      </c>
      <c r="I760" s="122">
        <v>0</v>
      </c>
      <c r="J760" t="str">
        <f>VLOOKUP(E760,SPESA!$J$5:$K$1293,2,0)</f>
        <v>PROCEDURE - STIME DOCUMENTAZIONI BANDI PER LA CESSIONE DI AL LOGGI DI EDILIZIA RESIDENZIALE PUBBLICA</v>
      </c>
    </row>
    <row r="761" spans="1:10" hidden="1">
      <c r="A761" s="122" t="s">
        <v>1163</v>
      </c>
      <c r="B761" s="122" t="s">
        <v>1648</v>
      </c>
      <c r="C761" s="122">
        <v>113200</v>
      </c>
      <c r="D761" s="122">
        <v>71</v>
      </c>
      <c r="E761" s="122" t="str">
        <f t="shared" si="11"/>
        <v>113200/71</v>
      </c>
      <c r="F761" s="122" t="s">
        <v>1649</v>
      </c>
      <c r="G761" s="122">
        <v>450</v>
      </c>
      <c r="H761" s="122" t="s">
        <v>1545</v>
      </c>
      <c r="I761" s="122">
        <v>0</v>
      </c>
      <c r="J761" t="e">
        <f>VLOOKUP(E761,SPESA!$J$5:$K$1293,2,0)</f>
        <v>#N/A</v>
      </c>
    </row>
    <row r="762" spans="1:10" hidden="1">
      <c r="A762" s="122" t="s">
        <v>1163</v>
      </c>
      <c r="B762" s="122" t="s">
        <v>1650</v>
      </c>
      <c r="C762" s="122">
        <v>114400</v>
      </c>
      <c r="D762" s="122">
        <v>0</v>
      </c>
      <c r="E762" s="122" t="str">
        <f t="shared" si="11"/>
        <v>114400/0</v>
      </c>
      <c r="F762" s="122" t="s">
        <v>473</v>
      </c>
      <c r="G762" s="122">
        <v>771</v>
      </c>
      <c r="H762" s="122" t="s">
        <v>1943</v>
      </c>
      <c r="I762" s="122">
        <v>312.48</v>
      </c>
      <c r="J762" t="str">
        <f>VLOOKUP(E762,SPESA!$J$5:$K$1293,2,0)</f>
        <v>INTERESSI PASSIVI MUTUI EDILIZIA ECONOMICA</v>
      </c>
    </row>
    <row r="763" spans="1:10" hidden="1">
      <c r="A763" s="122" t="s">
        <v>1163</v>
      </c>
      <c r="B763" s="122" t="s">
        <v>1648</v>
      </c>
      <c r="C763" s="122">
        <v>114400</v>
      </c>
      <c r="D763" s="122">
        <v>71</v>
      </c>
      <c r="E763" s="122" t="str">
        <f t="shared" si="11"/>
        <v>114400/71</v>
      </c>
      <c r="F763" s="122" t="s">
        <v>1651</v>
      </c>
      <c r="G763" s="122">
        <v>760</v>
      </c>
      <c r="H763" s="122" t="s">
        <v>1942</v>
      </c>
      <c r="I763" s="122">
        <v>0</v>
      </c>
      <c r="J763" t="e">
        <f>VLOOKUP(E763,SPESA!$J$5:$K$1293,2,0)</f>
        <v>#N/A</v>
      </c>
    </row>
    <row r="764" spans="1:10" hidden="1">
      <c r="A764" s="122" t="s">
        <v>1163</v>
      </c>
      <c r="B764" s="122" t="s">
        <v>1650</v>
      </c>
      <c r="C764" s="122">
        <v>114401</v>
      </c>
      <c r="D764" s="122">
        <v>0</v>
      </c>
      <c r="E764" s="122" t="str">
        <f t="shared" si="11"/>
        <v>114401/0</v>
      </c>
      <c r="F764" s="122" t="s">
        <v>474</v>
      </c>
      <c r="G764" s="122">
        <v>760</v>
      </c>
      <c r="H764" s="122" t="s">
        <v>1942</v>
      </c>
      <c r="I764" s="122">
        <v>0</v>
      </c>
      <c r="J764" t="str">
        <f>VLOOKUP(E764,SPESA!$J$5:$K$1293,2,0)</f>
        <v>INTERESSI PASSIVI MUTUI MAGGIORI ONERI ESPROPRIO</v>
      </c>
    </row>
    <row r="765" spans="1:10" hidden="1">
      <c r="A765" s="122" t="s">
        <v>1163</v>
      </c>
      <c r="B765" s="122" t="s">
        <v>1648</v>
      </c>
      <c r="C765" s="122">
        <v>114401</v>
      </c>
      <c r="D765" s="122">
        <v>71</v>
      </c>
      <c r="E765" s="122" t="str">
        <f t="shared" si="11"/>
        <v>114401/71</v>
      </c>
      <c r="F765" s="122" t="s">
        <v>1652</v>
      </c>
      <c r="G765" s="122">
        <v>760</v>
      </c>
      <c r="H765" s="122" t="s">
        <v>1942</v>
      </c>
      <c r="I765" s="122">
        <v>0</v>
      </c>
      <c r="J765" t="e">
        <f>VLOOKUP(E765,SPESA!$J$5:$K$1293,2,0)</f>
        <v>#N/A</v>
      </c>
    </row>
    <row r="766" spans="1:10" hidden="1">
      <c r="A766" s="122" t="s">
        <v>1163</v>
      </c>
      <c r="B766" s="122" t="s">
        <v>1653</v>
      </c>
      <c r="C766" s="122">
        <v>116100</v>
      </c>
      <c r="D766" s="122">
        <v>0</v>
      </c>
      <c r="E766" s="122" t="str">
        <f t="shared" si="11"/>
        <v>116100/0</v>
      </c>
      <c r="F766" s="122" t="s">
        <v>475</v>
      </c>
      <c r="G766" s="122">
        <v>761</v>
      </c>
      <c r="H766" s="122" t="s">
        <v>1422</v>
      </c>
      <c r="I766" s="122">
        <v>850</v>
      </c>
      <c r="J766" t="str">
        <f>VLOOKUP(E766,SPESA!$J$5:$K$1293,2,0)</f>
        <v>SERVIZIO DI PROTEZIONE CIVILE E PRONTO INTERVENTO SPESE VARI E</v>
      </c>
    </row>
    <row r="767" spans="1:10" hidden="1">
      <c r="A767" s="122" t="s">
        <v>1163</v>
      </c>
      <c r="B767" s="122" t="s">
        <v>1654</v>
      </c>
      <c r="C767" s="122">
        <v>116100</v>
      </c>
      <c r="D767" s="122">
        <v>71</v>
      </c>
      <c r="E767" s="122" t="str">
        <f t="shared" si="11"/>
        <v>116100/71</v>
      </c>
      <c r="F767" s="122" t="s">
        <v>1655</v>
      </c>
      <c r="G767" s="122">
        <v>761</v>
      </c>
      <c r="H767" s="122" t="s">
        <v>1422</v>
      </c>
      <c r="I767" s="122">
        <v>0</v>
      </c>
      <c r="J767" t="e">
        <f>VLOOKUP(E767,SPESA!$J$5:$K$1293,2,0)</f>
        <v>#N/A</v>
      </c>
    </row>
    <row r="768" spans="1:10" hidden="1">
      <c r="A768" s="122" t="s">
        <v>1163</v>
      </c>
      <c r="B768" s="122" t="s">
        <v>1656</v>
      </c>
      <c r="C768" s="122">
        <v>116101</v>
      </c>
      <c r="D768" s="122">
        <v>0</v>
      </c>
      <c r="E768" s="122" t="str">
        <f t="shared" si="11"/>
        <v>116101/0</v>
      </c>
      <c r="F768" s="122" t="s">
        <v>476</v>
      </c>
      <c r="G768" s="122">
        <v>764</v>
      </c>
      <c r="H768" s="122" t="s">
        <v>1940</v>
      </c>
      <c r="I768" s="123">
        <v>1500</v>
      </c>
      <c r="J768" t="str">
        <f>VLOOKUP(E768,SPESA!$J$5:$K$1293,2,0)</f>
        <v>SPESE TELEFONICHE PRONTO INTERVENTO</v>
      </c>
    </row>
    <row r="769" spans="1:10" hidden="1">
      <c r="A769" s="122" t="s">
        <v>1163</v>
      </c>
      <c r="B769" s="122" t="s">
        <v>1654</v>
      </c>
      <c r="C769" s="122">
        <v>116101</v>
      </c>
      <c r="D769" s="122">
        <v>71</v>
      </c>
      <c r="E769" s="122" t="str">
        <f t="shared" si="11"/>
        <v>116101/71</v>
      </c>
      <c r="F769" s="122" t="s">
        <v>477</v>
      </c>
      <c r="G769" s="122">
        <v>764</v>
      </c>
      <c r="H769" s="122" t="s">
        <v>1940</v>
      </c>
      <c r="I769" s="122">
        <v>0</v>
      </c>
      <c r="J769" t="str">
        <f>VLOOKUP(E769,SPESA!$J$5:$K$1293,2,0)</f>
        <v>F.P.V. SPESE TELEFONICHE PRONTO INTERVENTO</v>
      </c>
    </row>
    <row r="770" spans="1:10" hidden="1">
      <c r="A770" s="122" t="s">
        <v>1163</v>
      </c>
      <c r="B770" s="122" t="s">
        <v>1653</v>
      </c>
      <c r="C770" s="122">
        <v>116102</v>
      </c>
      <c r="D770" s="122">
        <v>0</v>
      </c>
      <c r="E770" s="122" t="str">
        <f t="shared" si="11"/>
        <v>116102/0</v>
      </c>
      <c r="F770" s="122" t="s">
        <v>478</v>
      </c>
      <c r="G770" s="122">
        <v>761</v>
      </c>
      <c r="H770" s="122" t="s">
        <v>1422</v>
      </c>
      <c r="I770" s="123">
        <v>1000</v>
      </c>
      <c r="J770" t="str">
        <f>VLOOKUP(E770,SPESA!$J$5:$K$1293,2,0)</f>
        <v>RIMOZIONE, CUSTODIA E DEMOLIZIONE AUTO ABBANDONATE</v>
      </c>
    </row>
    <row r="771" spans="1:10" hidden="1">
      <c r="A771" s="122" t="s">
        <v>1163</v>
      </c>
      <c r="B771" s="122" t="s">
        <v>1657</v>
      </c>
      <c r="C771" s="122">
        <v>116102</v>
      </c>
      <c r="D771" s="122">
        <v>71</v>
      </c>
      <c r="E771" s="122" t="str">
        <f t="shared" si="11"/>
        <v>116102/71</v>
      </c>
      <c r="F771" s="122" t="s">
        <v>479</v>
      </c>
      <c r="G771" s="122">
        <v>761</v>
      </c>
      <c r="H771" s="122" t="s">
        <v>1422</v>
      </c>
      <c r="I771" s="122">
        <v>0</v>
      </c>
      <c r="J771" t="str">
        <f>VLOOKUP(E771,SPESA!$J$5:$K$1293,2,0)</f>
        <v>F.P.V. RIMOZIONE, CUSTODIA E DEMOLIZIONE AUTO ABBANDONATE</v>
      </c>
    </row>
    <row r="772" spans="1:10" hidden="1">
      <c r="A772" s="122" t="s">
        <v>1163</v>
      </c>
      <c r="B772" s="122" t="s">
        <v>1653</v>
      </c>
      <c r="C772" s="122">
        <v>117300</v>
      </c>
      <c r="D772" s="122">
        <v>0</v>
      </c>
      <c r="E772" s="122" t="str">
        <f t="shared" ref="E772:E835" si="12">CONCATENATE(C772,"/",D772)</f>
        <v>117300/0</v>
      </c>
      <c r="F772" s="122" t="s">
        <v>480</v>
      </c>
      <c r="G772" s="122">
        <v>761</v>
      </c>
      <c r="H772" s="122" t="s">
        <v>1422</v>
      </c>
      <c r="I772" s="122">
        <v>295.85000000000002</v>
      </c>
      <c r="J772" t="str">
        <f>VLOOKUP(E772,SPESA!$J$5:$K$1293,2,0)</f>
        <v>SERVIZIO CANI RANDAGI</v>
      </c>
    </row>
    <row r="773" spans="1:10" hidden="1">
      <c r="A773" s="122" t="s">
        <v>1163</v>
      </c>
      <c r="B773" s="122" t="s">
        <v>1657</v>
      </c>
      <c r="C773" s="122">
        <v>117300</v>
      </c>
      <c r="D773" s="122">
        <v>71</v>
      </c>
      <c r="E773" s="122" t="str">
        <f t="shared" si="12"/>
        <v>117300/71</v>
      </c>
      <c r="F773" s="122" t="s">
        <v>481</v>
      </c>
      <c r="G773" s="122">
        <v>761</v>
      </c>
      <c r="H773" s="122" t="s">
        <v>1422</v>
      </c>
      <c r="I773" s="122">
        <v>0</v>
      </c>
      <c r="J773" t="str">
        <f>VLOOKUP(E773,SPESA!$J$5:$K$1293,2,0)</f>
        <v>F.P.V. SERVIZIO CANI RANDAGI</v>
      </c>
    </row>
    <row r="774" spans="1:10" hidden="1">
      <c r="A774" s="122" t="s">
        <v>1163</v>
      </c>
      <c r="B774" s="122" t="s">
        <v>1658</v>
      </c>
      <c r="C774" s="122">
        <v>119000</v>
      </c>
      <c r="D774" s="122">
        <v>0</v>
      </c>
      <c r="E774" s="122" t="str">
        <f t="shared" si="12"/>
        <v>119000/0</v>
      </c>
      <c r="F774" s="122" t="s">
        <v>482</v>
      </c>
      <c r="G774" s="122">
        <v>761</v>
      </c>
      <c r="H774" s="122" t="s">
        <v>1422</v>
      </c>
      <c r="I774" s="123">
        <v>1500</v>
      </c>
      <c r="J774" t="str">
        <f>VLOOKUP(E774,SPESA!$J$5:$K$1293,2,0)</f>
        <v>CONVENZIONE PROTEZIONE CIVILE</v>
      </c>
    </row>
    <row r="775" spans="1:10" hidden="1">
      <c r="A775" s="122" t="s">
        <v>1163</v>
      </c>
      <c r="B775" s="122" t="s">
        <v>1657</v>
      </c>
      <c r="C775" s="122">
        <v>119000</v>
      </c>
      <c r="D775" s="122">
        <v>71</v>
      </c>
      <c r="E775" s="122" t="str">
        <f t="shared" si="12"/>
        <v>119000/71</v>
      </c>
      <c r="F775" s="122" t="s">
        <v>483</v>
      </c>
      <c r="G775" s="122">
        <v>761</v>
      </c>
      <c r="H775" s="122" t="s">
        <v>1422</v>
      </c>
      <c r="I775" s="122">
        <v>0</v>
      </c>
      <c r="J775" t="str">
        <f>VLOOKUP(E775,SPESA!$J$5:$K$1293,2,0)</f>
        <v>F.P.V. CONVENZIONE PROTEZIONE CIVILE</v>
      </c>
    </row>
    <row r="776" spans="1:10" hidden="1">
      <c r="A776" s="122" t="s">
        <v>1163</v>
      </c>
      <c r="B776" s="122" t="s">
        <v>1659</v>
      </c>
      <c r="C776" s="122">
        <v>122700</v>
      </c>
      <c r="D776" s="122">
        <v>0</v>
      </c>
      <c r="E776" s="122" t="str">
        <f t="shared" si="12"/>
        <v>122700/0</v>
      </c>
      <c r="F776" s="122" t="s">
        <v>484</v>
      </c>
      <c r="G776" s="122">
        <v>201</v>
      </c>
      <c r="H776" s="122" t="s">
        <v>1639</v>
      </c>
      <c r="I776" s="122">
        <v>0</v>
      </c>
      <c r="J776" t="str">
        <f>VLOOKUP(E776,SPESA!$J$5:$K$1293,2,0)</f>
        <v>ALLACCIAMENTO FOGNATURA (SERVIZIO RILEVANTE IVA)</v>
      </c>
    </row>
    <row r="777" spans="1:10" hidden="1">
      <c r="A777" s="122" t="s">
        <v>1163</v>
      </c>
      <c r="B777" s="122" t="s">
        <v>1660</v>
      </c>
      <c r="C777" s="122">
        <v>122700</v>
      </c>
      <c r="D777" s="122">
        <v>71</v>
      </c>
      <c r="E777" s="122" t="str">
        <f t="shared" si="12"/>
        <v>122700/71</v>
      </c>
      <c r="F777" s="122" t="s">
        <v>1661</v>
      </c>
      <c r="G777" s="122">
        <v>201</v>
      </c>
      <c r="H777" s="122" t="s">
        <v>1639</v>
      </c>
      <c r="I777" s="122">
        <v>0</v>
      </c>
      <c r="J777" t="e">
        <f>VLOOKUP(E777,SPESA!$J$5:$K$1293,2,0)</f>
        <v>#N/A</v>
      </c>
    </row>
    <row r="778" spans="1:10" hidden="1">
      <c r="A778" s="122" t="s">
        <v>1163</v>
      </c>
      <c r="B778" s="122" t="s">
        <v>1659</v>
      </c>
      <c r="C778" s="122">
        <v>122750</v>
      </c>
      <c r="D778" s="122">
        <v>0</v>
      </c>
      <c r="E778" s="122" t="str">
        <f t="shared" si="12"/>
        <v>122750/0</v>
      </c>
      <c r="F778" s="122" t="s">
        <v>485</v>
      </c>
      <c r="G778" s="122">
        <v>202</v>
      </c>
      <c r="H778" s="122" t="s">
        <v>1191</v>
      </c>
      <c r="I778" s="122">
        <v>0</v>
      </c>
      <c r="J778" t="str">
        <f>VLOOKUP(E778,SPESA!$J$5:$K$1293,2,0)</f>
        <v>SPESE DI GESTIONE E MANUTENZIONE CASA DELL'ACQUA</v>
      </c>
    </row>
    <row r="779" spans="1:10" hidden="1">
      <c r="A779" s="122" t="s">
        <v>1163</v>
      </c>
      <c r="B779" s="122" t="s">
        <v>1662</v>
      </c>
      <c r="C779" s="122">
        <v>122750</v>
      </c>
      <c r="D779" s="122">
        <v>71</v>
      </c>
      <c r="E779" s="122" t="str">
        <f t="shared" si="12"/>
        <v>122750/71</v>
      </c>
      <c r="F779" s="122" t="s">
        <v>486</v>
      </c>
      <c r="G779" s="122">
        <v>202</v>
      </c>
      <c r="H779" s="122" t="s">
        <v>1191</v>
      </c>
      <c r="I779" s="122">
        <v>0</v>
      </c>
      <c r="J779" t="str">
        <f>VLOOKUP(E779,SPESA!$J$5:$K$1293,2,0)</f>
        <v>F.P.V. SPESE DI GESTIONE E MANUTENZIONE CASA DELL'ACQUA</v>
      </c>
    </row>
    <row r="780" spans="1:10" hidden="1">
      <c r="A780" s="122" t="s">
        <v>1163</v>
      </c>
      <c r="B780" s="122" t="s">
        <v>1663</v>
      </c>
      <c r="C780" s="122">
        <v>123200</v>
      </c>
      <c r="D780" s="122">
        <v>0</v>
      </c>
      <c r="E780" s="122" t="str">
        <f t="shared" si="12"/>
        <v>123200/0</v>
      </c>
      <c r="F780" s="122" t="s">
        <v>487</v>
      </c>
      <c r="G780" s="122">
        <v>771</v>
      </c>
      <c r="H780" s="122" t="s">
        <v>1943</v>
      </c>
      <c r="I780" s="123">
        <v>7124</v>
      </c>
      <c r="J780" t="str">
        <f>VLOOKUP(E780,SPESA!$J$5:$K$1293,2,0)</f>
        <v>INTERESSI PASSIVI SU MUTUI FOGNATURA</v>
      </c>
    </row>
    <row r="781" spans="1:10" hidden="1">
      <c r="A781" s="122" t="s">
        <v>1163</v>
      </c>
      <c r="B781" s="122" t="s">
        <v>1664</v>
      </c>
      <c r="C781" s="122">
        <v>123200</v>
      </c>
      <c r="D781" s="122">
        <v>1</v>
      </c>
      <c r="E781" s="122" t="str">
        <f t="shared" si="12"/>
        <v>123200/1</v>
      </c>
      <c r="F781" s="122" t="s">
        <v>488</v>
      </c>
      <c r="G781" s="122">
        <v>771</v>
      </c>
      <c r="H781" s="122" t="s">
        <v>1943</v>
      </c>
      <c r="I781" s="122">
        <v>0</v>
      </c>
      <c r="J781" t="str">
        <f>VLOOKUP(E781,SPESA!$J$5:$K$1293,2,0)</f>
        <v>INTERESSI PASSIVI SU B.O.C. FOGNATURA</v>
      </c>
    </row>
    <row r="782" spans="1:10" hidden="1">
      <c r="A782" s="122" t="s">
        <v>1163</v>
      </c>
      <c r="B782" s="122" t="s">
        <v>1660</v>
      </c>
      <c r="C782" s="122">
        <v>123200</v>
      </c>
      <c r="D782" s="122">
        <v>51</v>
      </c>
      <c r="E782" s="122" t="str">
        <f t="shared" si="12"/>
        <v>123200/51</v>
      </c>
      <c r="F782" s="122" t="s">
        <v>1665</v>
      </c>
      <c r="G782" s="122">
        <v>760</v>
      </c>
      <c r="H782" s="122" t="s">
        <v>1942</v>
      </c>
      <c r="I782" s="122">
        <v>0</v>
      </c>
      <c r="J782" t="e">
        <f>VLOOKUP(E782,SPESA!$J$5:$K$1293,2,0)</f>
        <v>#N/A</v>
      </c>
    </row>
    <row r="783" spans="1:10" hidden="1">
      <c r="A783" s="122" t="s">
        <v>1163</v>
      </c>
      <c r="B783" s="122" t="s">
        <v>1660</v>
      </c>
      <c r="C783" s="122">
        <v>123200</v>
      </c>
      <c r="D783" s="122">
        <v>71</v>
      </c>
      <c r="E783" s="122" t="str">
        <f t="shared" si="12"/>
        <v>123200/71</v>
      </c>
      <c r="F783" s="122" t="s">
        <v>1666</v>
      </c>
      <c r="G783" s="122">
        <v>760</v>
      </c>
      <c r="H783" s="122" t="s">
        <v>1942</v>
      </c>
      <c r="I783" s="122">
        <v>0</v>
      </c>
      <c r="J783" t="e">
        <f>VLOOKUP(E783,SPESA!$J$5:$K$1293,2,0)</f>
        <v>#N/A</v>
      </c>
    </row>
    <row r="784" spans="1:10" hidden="1">
      <c r="A784" s="122" t="s">
        <v>1163</v>
      </c>
      <c r="B784" s="122" t="s">
        <v>1663</v>
      </c>
      <c r="C784" s="122">
        <v>123203</v>
      </c>
      <c r="D784" s="122">
        <v>0</v>
      </c>
      <c r="E784" s="122" t="str">
        <f t="shared" si="12"/>
        <v>123203/0</v>
      </c>
      <c r="F784" s="122" t="s">
        <v>489</v>
      </c>
      <c r="G784" s="122">
        <v>760</v>
      </c>
      <c r="H784" s="122" t="s">
        <v>1942</v>
      </c>
      <c r="I784" s="122">
        <v>0</v>
      </c>
      <c r="J784" t="str">
        <f>VLOOKUP(E784,SPESA!$J$5:$K$1293,2,0)</f>
        <v>INTERESSI MUTUI PASSIVI ACQUEDOTTO</v>
      </c>
    </row>
    <row r="785" spans="1:10" hidden="1">
      <c r="A785" s="122" t="s">
        <v>1163</v>
      </c>
      <c r="B785" s="122" t="s">
        <v>1660</v>
      </c>
      <c r="C785" s="122">
        <v>123203</v>
      </c>
      <c r="D785" s="122">
        <v>71</v>
      </c>
      <c r="E785" s="122" t="str">
        <f t="shared" si="12"/>
        <v>123203/71</v>
      </c>
      <c r="F785" s="122" t="s">
        <v>1667</v>
      </c>
      <c r="G785" s="122">
        <v>760</v>
      </c>
      <c r="H785" s="122" t="s">
        <v>1942</v>
      </c>
      <c r="I785" s="122">
        <v>0</v>
      </c>
      <c r="J785" t="e">
        <f>VLOOKUP(E785,SPESA!$J$5:$K$1293,2,0)</f>
        <v>#N/A</v>
      </c>
    </row>
    <row r="786" spans="1:10" hidden="1">
      <c r="A786" s="122" t="s">
        <v>1163</v>
      </c>
      <c r="B786" s="122" t="s">
        <v>1668</v>
      </c>
      <c r="C786" s="122">
        <v>123210</v>
      </c>
      <c r="D786" s="122">
        <v>0</v>
      </c>
      <c r="E786" s="122" t="str">
        <f t="shared" si="12"/>
        <v>123210/0</v>
      </c>
      <c r="F786" s="122" t="s">
        <v>490</v>
      </c>
      <c r="G786" s="122">
        <v>760</v>
      </c>
      <c r="H786" s="122" t="s">
        <v>1942</v>
      </c>
      <c r="I786" s="122">
        <v>0</v>
      </c>
      <c r="J786" t="str">
        <f>VLOOKUP(E786,SPESA!$J$5:$K$1293,2,0)</f>
        <v>ONERI STRAORDINARI GESTIONE CORRENTE SERVIZIO IDRICO INTEGRATO</v>
      </c>
    </row>
    <row r="787" spans="1:10" hidden="1">
      <c r="A787" s="122" t="s">
        <v>1163</v>
      </c>
      <c r="B787" s="122" t="s">
        <v>1660</v>
      </c>
      <c r="C787" s="122">
        <v>123210</v>
      </c>
      <c r="D787" s="122">
        <v>71</v>
      </c>
      <c r="E787" s="122" t="str">
        <f t="shared" si="12"/>
        <v>123210/71</v>
      </c>
      <c r="F787" s="122" t="s">
        <v>1669</v>
      </c>
      <c r="G787" s="122">
        <v>760</v>
      </c>
      <c r="H787" s="122" t="s">
        <v>1942</v>
      </c>
      <c r="I787" s="122">
        <v>0</v>
      </c>
      <c r="J787" t="e">
        <f>VLOOKUP(E787,SPESA!$J$5:$K$1293,2,0)</f>
        <v>#N/A</v>
      </c>
    </row>
    <row r="788" spans="1:10" hidden="1">
      <c r="A788" s="122" t="s">
        <v>1163</v>
      </c>
      <c r="B788" s="122" t="s">
        <v>1670</v>
      </c>
      <c r="C788" s="122">
        <v>127200</v>
      </c>
      <c r="D788" s="122">
        <v>0</v>
      </c>
      <c r="E788" s="122" t="str">
        <f t="shared" si="12"/>
        <v>127200/0</v>
      </c>
      <c r="F788" s="122" t="s">
        <v>491</v>
      </c>
      <c r="G788" s="122">
        <v>202</v>
      </c>
      <c r="H788" s="122" t="s">
        <v>1191</v>
      </c>
      <c r="I788" s="123">
        <v>2000</v>
      </c>
      <c r="J788" t="str">
        <f>VLOOKUP(E788,SPESA!$J$5:$K$1293,2,0)</f>
        <v>SMALTIMENTO RIFIUTI - ACQUISTO ATTREZZATURE</v>
      </c>
    </row>
    <row r="789" spans="1:10" hidden="1">
      <c r="A789" s="122" t="s">
        <v>1163</v>
      </c>
      <c r="B789" s="122" t="s">
        <v>1671</v>
      </c>
      <c r="C789" s="122">
        <v>127200</v>
      </c>
      <c r="D789" s="122">
        <v>71</v>
      </c>
      <c r="E789" s="122" t="str">
        <f t="shared" si="12"/>
        <v>127200/71</v>
      </c>
      <c r="F789" s="122" t="s">
        <v>492</v>
      </c>
      <c r="G789" s="122">
        <v>202</v>
      </c>
      <c r="H789" s="122" t="s">
        <v>1191</v>
      </c>
      <c r="I789" s="122">
        <v>0</v>
      </c>
      <c r="J789" t="str">
        <f>VLOOKUP(E789,SPESA!$J$5:$K$1293,2,0)</f>
        <v>F.P.V. SMALTIMENTO RIFIUTI - ACQUISTO ATTREZZATURE</v>
      </c>
    </row>
    <row r="790" spans="1:10" hidden="1">
      <c r="A790" s="122" t="s">
        <v>1163</v>
      </c>
      <c r="B790" s="122" t="s">
        <v>1672</v>
      </c>
      <c r="C790" s="122">
        <v>127300</v>
      </c>
      <c r="D790" s="122">
        <v>0</v>
      </c>
      <c r="E790" s="122" t="str">
        <f t="shared" si="12"/>
        <v>127300/0</v>
      </c>
      <c r="F790" s="122" t="s">
        <v>493</v>
      </c>
      <c r="G790" s="122">
        <v>202</v>
      </c>
      <c r="H790" s="122" t="s">
        <v>1191</v>
      </c>
      <c r="I790" s="122">
        <v>0</v>
      </c>
      <c r="J790" t="str">
        <f>VLOOKUP(E790,SPESA!$J$5:$K$1293,2,0)</f>
        <v>SPESE PER LA PROMOZIONE SUL TERRITORIO DELLA RACCOLTA DIFFERENZIATA DEI RIFIUTI</v>
      </c>
    </row>
    <row r="791" spans="1:10" hidden="1">
      <c r="A791" s="122" t="s">
        <v>1163</v>
      </c>
      <c r="B791" s="122" t="s">
        <v>1671</v>
      </c>
      <c r="C791" s="122">
        <v>127300</v>
      </c>
      <c r="D791" s="122">
        <v>71</v>
      </c>
      <c r="E791" s="122" t="str">
        <f t="shared" si="12"/>
        <v>127300/71</v>
      </c>
      <c r="F791" s="122" t="s">
        <v>494</v>
      </c>
      <c r="G791" s="122">
        <v>202</v>
      </c>
      <c r="H791" s="122" t="s">
        <v>1191</v>
      </c>
      <c r="I791" s="122">
        <v>0</v>
      </c>
      <c r="J791" t="str">
        <f>VLOOKUP(E791,SPESA!$J$5:$K$1293,2,0)</f>
        <v>F.P.V. SPESE PER LA PROMOZIONE SUL TERRITORIO DELLA RACCOLTA DIFFERENZIATA DEI RIFIUTI</v>
      </c>
    </row>
    <row r="792" spans="1:10" hidden="1">
      <c r="A792" s="122" t="s">
        <v>1163</v>
      </c>
      <c r="B792" s="122" t="s">
        <v>1673</v>
      </c>
      <c r="C792" s="122">
        <v>127400</v>
      </c>
      <c r="D792" s="122">
        <v>0</v>
      </c>
      <c r="E792" s="122" t="str">
        <f t="shared" si="12"/>
        <v>127400/0</v>
      </c>
      <c r="F792" s="122" t="s">
        <v>495</v>
      </c>
      <c r="G792" s="122">
        <v>202</v>
      </c>
      <c r="H792" s="122" t="s">
        <v>1191</v>
      </c>
      <c r="I792" s="123">
        <v>805779</v>
      </c>
      <c r="J792" t="str">
        <f>VLOOKUP(E792,SPESA!$J$5:$K$1293,2,0)</f>
        <v>SERVIZIO SMALTIMENTO RIFIUTI SOLIDI URBANI</v>
      </c>
    </row>
    <row r="793" spans="1:10" hidden="1">
      <c r="A793" s="122" t="s">
        <v>1163</v>
      </c>
      <c r="B793" s="122" t="s">
        <v>1671</v>
      </c>
      <c r="C793" s="122">
        <v>127400</v>
      </c>
      <c r="D793" s="122">
        <v>71</v>
      </c>
      <c r="E793" s="122" t="str">
        <f t="shared" si="12"/>
        <v>127400/71</v>
      </c>
      <c r="F793" s="122" t="s">
        <v>496</v>
      </c>
      <c r="G793" s="122">
        <v>202</v>
      </c>
      <c r="H793" s="122" t="s">
        <v>1191</v>
      </c>
      <c r="I793" s="122">
        <v>0</v>
      </c>
      <c r="J793" t="str">
        <f>VLOOKUP(E793,SPESA!$J$5:$K$1293,2,0)</f>
        <v>F.P.V. SERVIZIO SMALTIMENTO RIFIUTI SOLIDI URBANI</v>
      </c>
    </row>
    <row r="794" spans="1:10" hidden="1">
      <c r="A794" s="122" t="s">
        <v>1163</v>
      </c>
      <c r="B794" s="122" t="s">
        <v>1673</v>
      </c>
      <c r="C794" s="122">
        <v>127800</v>
      </c>
      <c r="D794" s="122">
        <v>0</v>
      </c>
      <c r="E794" s="122" t="str">
        <f t="shared" si="12"/>
        <v>127800/0</v>
      </c>
      <c r="F794" s="122" t="s">
        <v>497</v>
      </c>
      <c r="G794" s="122">
        <v>202</v>
      </c>
      <c r="H794" s="122" t="s">
        <v>1191</v>
      </c>
      <c r="I794" s="123">
        <v>3000</v>
      </c>
      <c r="J794" t="str">
        <f>VLOOKUP(E794,SPESA!$J$5:$K$1293,2,0)</f>
        <v>SMALTIMENTO RIFIUTI SPECIALI</v>
      </c>
    </row>
    <row r="795" spans="1:10" hidden="1">
      <c r="A795" s="122" t="s">
        <v>1163</v>
      </c>
      <c r="B795" s="122" t="s">
        <v>1671</v>
      </c>
      <c r="C795" s="122">
        <v>127800</v>
      </c>
      <c r="D795" s="122">
        <v>71</v>
      </c>
      <c r="E795" s="122" t="str">
        <f t="shared" si="12"/>
        <v>127800/71</v>
      </c>
      <c r="F795" s="122" t="s">
        <v>498</v>
      </c>
      <c r="G795" s="122">
        <v>202</v>
      </c>
      <c r="H795" s="122" t="s">
        <v>1191</v>
      </c>
      <c r="I795" s="122">
        <v>0</v>
      </c>
      <c r="J795" t="str">
        <f>VLOOKUP(E795,SPESA!$J$5:$K$1293,2,0)</f>
        <v>F.P.V. SMALTIMENTO RIFIUTI SPECIALI</v>
      </c>
    </row>
    <row r="796" spans="1:10" hidden="1">
      <c r="A796" s="122" t="s">
        <v>1163</v>
      </c>
      <c r="B796" s="122" t="s">
        <v>1673</v>
      </c>
      <c r="C796" s="122">
        <v>127901</v>
      </c>
      <c r="D796" s="122">
        <v>0</v>
      </c>
      <c r="E796" s="122" t="str">
        <f t="shared" si="12"/>
        <v>127901/0</v>
      </c>
      <c r="F796" s="122" t="s">
        <v>499</v>
      </c>
      <c r="G796" s="122">
        <v>769</v>
      </c>
      <c r="H796" s="122" t="s">
        <v>1949</v>
      </c>
      <c r="I796" s="123">
        <v>2250</v>
      </c>
      <c r="J796" t="str">
        <f>VLOOKUP(E796,SPESA!$J$5:$K$1293,2,0)</f>
        <v>GESTIONE PIATTAFORMA ECOLOGICA</v>
      </c>
    </row>
    <row r="797" spans="1:10" hidden="1">
      <c r="A797" s="122" t="s">
        <v>1163</v>
      </c>
      <c r="B797" s="122" t="s">
        <v>1674</v>
      </c>
      <c r="C797" s="122">
        <v>127901</v>
      </c>
      <c r="D797" s="122">
        <v>71</v>
      </c>
      <c r="E797" s="122" t="str">
        <f t="shared" si="12"/>
        <v>127901/71</v>
      </c>
      <c r="F797" s="122" t="s">
        <v>500</v>
      </c>
      <c r="G797" s="122">
        <v>765</v>
      </c>
      <c r="H797" s="122" t="s">
        <v>1950</v>
      </c>
      <c r="I797" s="122">
        <v>0</v>
      </c>
      <c r="J797" t="str">
        <f>VLOOKUP(E797,SPESA!$J$5:$K$1293,2,0)</f>
        <v>F.P.V. GESTIONE PIATTAFORMA ECOLOGICA</v>
      </c>
    </row>
    <row r="798" spans="1:10" hidden="1">
      <c r="A798" s="122" t="s">
        <v>1163</v>
      </c>
      <c r="B798" s="122" t="s">
        <v>1672</v>
      </c>
      <c r="C798" s="122">
        <v>127910</v>
      </c>
      <c r="D798" s="122">
        <v>0</v>
      </c>
      <c r="E798" s="122" t="str">
        <f t="shared" si="12"/>
        <v>127910/0</v>
      </c>
      <c r="F798" s="122" t="s">
        <v>501</v>
      </c>
      <c r="G798" s="122">
        <v>202</v>
      </c>
      <c r="H798" s="122" t="s">
        <v>1191</v>
      </c>
      <c r="I798" s="122">
        <v>0</v>
      </c>
      <c r="J798" t="str">
        <f>VLOOKUP(E798,SPESA!$J$5:$K$1293,2,0)</f>
        <v>SPESE PER SMALTIMENTO RIFIUTI ABBANDONATI</v>
      </c>
    </row>
    <row r="799" spans="1:10" hidden="1">
      <c r="A799" s="122" t="s">
        <v>1163</v>
      </c>
      <c r="B799" s="122" t="s">
        <v>1674</v>
      </c>
      <c r="C799" s="122">
        <v>127910</v>
      </c>
      <c r="D799" s="122">
        <v>71</v>
      </c>
      <c r="E799" s="122" t="str">
        <f t="shared" si="12"/>
        <v>127910/71</v>
      </c>
      <c r="F799" s="122" t="s">
        <v>1675</v>
      </c>
      <c r="G799" s="122">
        <v>202</v>
      </c>
      <c r="H799" s="122" t="s">
        <v>1191</v>
      </c>
      <c r="I799" s="122">
        <v>0</v>
      </c>
      <c r="J799" t="e">
        <f>VLOOKUP(E799,SPESA!$J$5:$K$1293,2,0)</f>
        <v>#N/A</v>
      </c>
    </row>
    <row r="800" spans="1:10" hidden="1">
      <c r="A800" s="122" t="s">
        <v>1163</v>
      </c>
      <c r="B800" s="122" t="s">
        <v>1676</v>
      </c>
      <c r="C800" s="122">
        <v>130100</v>
      </c>
      <c r="D800" s="122">
        <v>0</v>
      </c>
      <c r="E800" s="122" t="str">
        <f t="shared" si="12"/>
        <v>130100/0</v>
      </c>
      <c r="F800" s="122" t="s">
        <v>502</v>
      </c>
      <c r="G800" s="122">
        <v>202</v>
      </c>
      <c r="H800" s="122" t="s">
        <v>1191</v>
      </c>
      <c r="I800" s="123">
        <v>6884.44</v>
      </c>
      <c r="J800" t="str">
        <f>VLOOKUP(E800,SPESA!$J$5:$K$1293,2,0)</f>
        <v>ACQUISTO BENI DIVERSI VERDE PUBBLICO</v>
      </c>
    </row>
    <row r="801" spans="1:10" hidden="1">
      <c r="A801" s="122" t="s">
        <v>1163</v>
      </c>
      <c r="B801" s="122" t="s">
        <v>1677</v>
      </c>
      <c r="C801" s="122">
        <v>130100</v>
      </c>
      <c r="D801" s="122">
        <v>71</v>
      </c>
      <c r="E801" s="122" t="str">
        <f t="shared" si="12"/>
        <v>130100/71</v>
      </c>
      <c r="F801" s="122" t="s">
        <v>503</v>
      </c>
      <c r="G801" s="122">
        <v>202</v>
      </c>
      <c r="H801" s="122" t="s">
        <v>1191</v>
      </c>
      <c r="I801" s="122">
        <v>0</v>
      </c>
      <c r="J801" t="str">
        <f>VLOOKUP(E801,SPESA!$J$5:$K$1293,2,0)</f>
        <v>F.P.V. ACQUISTO BENI DIVERSI VERDE PUBBLICO</v>
      </c>
    </row>
    <row r="802" spans="1:10" hidden="1">
      <c r="A802" s="122" t="s">
        <v>1163</v>
      </c>
      <c r="B802" s="122" t="s">
        <v>1678</v>
      </c>
      <c r="C802" s="122">
        <v>130110</v>
      </c>
      <c r="D802" s="122">
        <v>0</v>
      </c>
      <c r="E802" s="122" t="str">
        <f t="shared" si="12"/>
        <v>130110/0</v>
      </c>
      <c r="F802" s="122" t="s">
        <v>504</v>
      </c>
      <c r="G802" s="122">
        <v>202</v>
      </c>
      <c r="H802" s="122" t="s">
        <v>1191</v>
      </c>
      <c r="I802" s="122">
        <v>300</v>
      </c>
      <c r="J802" t="str">
        <f>VLOOKUP(E802,SPESA!$J$5:$K$1293,2,0)</f>
        <v>VESTIARIO</v>
      </c>
    </row>
    <row r="803" spans="1:10" hidden="1">
      <c r="A803" s="122" t="s">
        <v>1163</v>
      </c>
      <c r="B803" s="122" t="s">
        <v>1679</v>
      </c>
      <c r="C803" s="122">
        <v>130110</v>
      </c>
      <c r="D803" s="122">
        <v>71</v>
      </c>
      <c r="E803" s="122" t="str">
        <f t="shared" si="12"/>
        <v>130110/71</v>
      </c>
      <c r="F803" s="122" t="s">
        <v>1680</v>
      </c>
      <c r="G803" s="122">
        <v>202</v>
      </c>
      <c r="H803" s="122" t="s">
        <v>1191</v>
      </c>
      <c r="I803" s="122">
        <v>0</v>
      </c>
      <c r="J803" t="e">
        <f>VLOOKUP(E803,SPESA!$J$5:$K$1293,2,0)</f>
        <v>#N/A</v>
      </c>
    </row>
    <row r="804" spans="1:10" hidden="1">
      <c r="A804" s="122" t="s">
        <v>1163</v>
      </c>
      <c r="B804" s="122" t="s">
        <v>1681</v>
      </c>
      <c r="C804" s="122">
        <v>130120</v>
      </c>
      <c r="D804" s="122">
        <v>0</v>
      </c>
      <c r="E804" s="122" t="str">
        <f t="shared" si="12"/>
        <v>130120/0</v>
      </c>
      <c r="F804" s="122" t="s">
        <v>505</v>
      </c>
      <c r="G804" s="122">
        <v>202</v>
      </c>
      <c r="H804" s="122" t="s">
        <v>1191</v>
      </c>
      <c r="I804" s="122">
        <v>559.05999999999995</v>
      </c>
      <c r="J804" t="str">
        <f>VLOOKUP(E804,SPESA!$J$5:$K$1293,2,0)</f>
        <v>ACQUISTO BENI - PIANTE NEONATI</v>
      </c>
    </row>
    <row r="805" spans="1:10" hidden="1">
      <c r="A805" s="122" t="s">
        <v>1163</v>
      </c>
      <c r="B805" s="122" t="s">
        <v>1677</v>
      </c>
      <c r="C805" s="122">
        <v>130120</v>
      </c>
      <c r="D805" s="122">
        <v>71</v>
      </c>
      <c r="E805" s="122" t="str">
        <f t="shared" si="12"/>
        <v>130120/71</v>
      </c>
      <c r="F805" s="122" t="s">
        <v>506</v>
      </c>
      <c r="G805" s="122">
        <v>202</v>
      </c>
      <c r="H805" s="122" t="s">
        <v>1191</v>
      </c>
      <c r="I805" s="122">
        <v>0</v>
      </c>
      <c r="J805" t="str">
        <f>VLOOKUP(E805,SPESA!$J$5:$K$1293,2,0)</f>
        <v>F.P.V. ACQUISTO BENI - PIANTE NEONATI</v>
      </c>
    </row>
    <row r="806" spans="1:10" hidden="1">
      <c r="A806" s="122" t="s">
        <v>1163</v>
      </c>
      <c r="B806" s="122" t="s">
        <v>1682</v>
      </c>
      <c r="C806" s="122">
        <v>130130</v>
      </c>
      <c r="D806" s="122">
        <v>0</v>
      </c>
      <c r="E806" s="122" t="str">
        <f t="shared" si="12"/>
        <v>130130/0</v>
      </c>
      <c r="F806" s="122" t="s">
        <v>1683</v>
      </c>
      <c r="G806" s="122">
        <v>202</v>
      </c>
      <c r="H806" s="122" t="s">
        <v>1191</v>
      </c>
      <c r="I806" s="122">
        <v>0</v>
      </c>
      <c r="J806" t="str">
        <f>VLOOKUP(E806,SPESA!$J$5:$K$1293,2,0)</f>
        <v>SPESE PER SERVIZI MANUTENTIVI AIUOLE, STRADE E VERDE DA SPONSORIZZAZIONE</v>
      </c>
    </row>
    <row r="807" spans="1:10" hidden="1">
      <c r="A807" s="122" t="s">
        <v>1163</v>
      </c>
      <c r="B807" s="122" t="s">
        <v>1682</v>
      </c>
      <c r="C807" s="122">
        <v>130200</v>
      </c>
      <c r="D807" s="122">
        <v>0</v>
      </c>
      <c r="E807" s="122" t="str">
        <f t="shared" si="12"/>
        <v>130200/0</v>
      </c>
      <c r="F807" s="122" t="s">
        <v>507</v>
      </c>
      <c r="G807" s="122">
        <v>202</v>
      </c>
      <c r="H807" s="122" t="s">
        <v>1191</v>
      </c>
      <c r="I807" s="123">
        <v>90979</v>
      </c>
      <c r="J807" t="str">
        <f>VLOOKUP(E807,SPESA!$J$5:$K$1293,2,0)</f>
        <v>GESTIONE PARCHI GIARDINI - PRESTAZIONI DI SERVIZI</v>
      </c>
    </row>
    <row r="808" spans="1:10" hidden="1">
      <c r="A808" s="122" t="s">
        <v>1163</v>
      </c>
      <c r="B808" s="122" t="s">
        <v>1677</v>
      </c>
      <c r="C808" s="122">
        <v>130200</v>
      </c>
      <c r="D808" s="122">
        <v>71</v>
      </c>
      <c r="E808" s="122" t="str">
        <f t="shared" si="12"/>
        <v>130200/71</v>
      </c>
      <c r="F808" s="122" t="s">
        <v>508</v>
      </c>
      <c r="G808" s="122">
        <v>202</v>
      </c>
      <c r="H808" s="122" t="s">
        <v>1191</v>
      </c>
      <c r="I808" s="122">
        <v>0</v>
      </c>
      <c r="J808" t="str">
        <f>VLOOKUP(E808,SPESA!$J$5:$K$1293,2,0)</f>
        <v>F.P.V. GESTIONE PARCHI GIARDINI - PRESTAZIONI DI SERVIZI</v>
      </c>
    </row>
    <row r="809" spans="1:10" hidden="1">
      <c r="A809" s="122" t="s">
        <v>1163</v>
      </c>
      <c r="B809" s="122" t="s">
        <v>1684</v>
      </c>
      <c r="C809" s="122">
        <v>130201</v>
      </c>
      <c r="D809" s="122">
        <v>0</v>
      </c>
      <c r="E809" s="122" t="str">
        <f t="shared" si="12"/>
        <v>130201/0</v>
      </c>
      <c r="F809" s="122" t="s">
        <v>509</v>
      </c>
      <c r="G809" s="122">
        <v>768</v>
      </c>
      <c r="H809" s="122" t="s">
        <v>1945</v>
      </c>
      <c r="I809" s="123">
        <v>6000</v>
      </c>
      <c r="J809" t="str">
        <f>VLOOKUP(E809,SPESA!$J$5:$K$1293,2,0)</f>
        <v>IRRIGAZIONE PARCHI</v>
      </c>
    </row>
    <row r="810" spans="1:10" hidden="1">
      <c r="A810" s="122" t="s">
        <v>1163</v>
      </c>
      <c r="B810" s="122" t="s">
        <v>1679</v>
      </c>
      <c r="C810" s="122">
        <v>130201</v>
      </c>
      <c r="D810" s="122">
        <v>71</v>
      </c>
      <c r="E810" s="122" t="str">
        <f t="shared" si="12"/>
        <v>130201/71</v>
      </c>
      <c r="F810" s="122" t="s">
        <v>510</v>
      </c>
      <c r="G810" s="122">
        <v>764</v>
      </c>
      <c r="H810" s="122" t="s">
        <v>1940</v>
      </c>
      <c r="I810" s="122">
        <v>0</v>
      </c>
      <c r="J810" t="str">
        <f>VLOOKUP(E810,SPESA!$J$5:$K$1293,2,0)</f>
        <v>F.P.V. IRRIGAZIONE PARCHI</v>
      </c>
    </row>
    <row r="811" spans="1:10" hidden="1">
      <c r="A811" s="122" t="s">
        <v>1163</v>
      </c>
      <c r="B811" s="122" t="s">
        <v>1685</v>
      </c>
      <c r="C811" s="122">
        <v>130202</v>
      </c>
      <c r="D811" s="122">
        <v>0</v>
      </c>
      <c r="E811" s="122" t="str">
        <f t="shared" si="12"/>
        <v>130202/0</v>
      </c>
      <c r="F811" s="122" t="s">
        <v>511</v>
      </c>
      <c r="G811" s="122">
        <v>202</v>
      </c>
      <c r="H811" s="122" t="s">
        <v>1191</v>
      </c>
      <c r="I811" s="122">
        <v>500</v>
      </c>
      <c r="J811" t="str">
        <f>VLOOKUP(E811,SPESA!$J$5:$K$1293,2,0)</f>
        <v>MANUTENZIONE ATTREZZATURE</v>
      </c>
    </row>
    <row r="812" spans="1:10" hidden="1">
      <c r="A812" s="122" t="s">
        <v>1163</v>
      </c>
      <c r="B812" s="122" t="s">
        <v>1677</v>
      </c>
      <c r="C812" s="122">
        <v>130202</v>
      </c>
      <c r="D812" s="122">
        <v>71</v>
      </c>
      <c r="E812" s="122" t="str">
        <f t="shared" si="12"/>
        <v>130202/71</v>
      </c>
      <c r="F812" s="122" t="s">
        <v>512</v>
      </c>
      <c r="G812" s="122">
        <v>202</v>
      </c>
      <c r="H812" s="122" t="s">
        <v>1191</v>
      </c>
      <c r="I812" s="122">
        <v>0</v>
      </c>
      <c r="J812" t="str">
        <f>VLOOKUP(E812,SPESA!$J$5:$K$1293,2,0)</f>
        <v>F.P.V. MANUTENZIONE ATTREZZATURE</v>
      </c>
    </row>
    <row r="813" spans="1:10" hidden="1">
      <c r="A813" s="122" t="s">
        <v>1163</v>
      </c>
      <c r="B813" s="122" t="s">
        <v>1686</v>
      </c>
      <c r="C813" s="122">
        <v>130203</v>
      </c>
      <c r="D813" s="122">
        <v>0</v>
      </c>
      <c r="E813" s="122" t="str">
        <f t="shared" si="12"/>
        <v>130203/0</v>
      </c>
      <c r="F813" s="122" t="s">
        <v>513</v>
      </c>
      <c r="G813" s="122">
        <v>768</v>
      </c>
      <c r="H813" s="122" t="s">
        <v>1945</v>
      </c>
      <c r="I813" s="122">
        <v>0</v>
      </c>
      <c r="J813" t="str">
        <f>VLOOKUP(E813,SPESA!$J$5:$K$1293,2,0)</f>
        <v>ASSICURAZIONE ATTREZZATURE</v>
      </c>
    </row>
    <row r="814" spans="1:10" hidden="1">
      <c r="A814" s="122" t="s">
        <v>1163</v>
      </c>
      <c r="B814" s="122" t="s">
        <v>1635</v>
      </c>
      <c r="C814" s="122">
        <v>130203</v>
      </c>
      <c r="D814" s="122">
        <v>71</v>
      </c>
      <c r="E814" s="122" t="str">
        <f t="shared" si="12"/>
        <v>130203/71</v>
      </c>
      <c r="F814" s="122" t="s">
        <v>514</v>
      </c>
      <c r="G814" s="122">
        <v>764</v>
      </c>
      <c r="H814" s="122" t="s">
        <v>1940</v>
      </c>
      <c r="I814" s="122">
        <v>0</v>
      </c>
      <c r="J814" t="str">
        <f>VLOOKUP(E814,SPESA!$J$5:$K$1293,2,0)</f>
        <v>F.P.V. ASSICURAZIONE ATTREZZATURE</v>
      </c>
    </row>
    <row r="815" spans="1:10" hidden="1">
      <c r="A815" s="122" t="s">
        <v>1163</v>
      </c>
      <c r="B815" s="122" t="s">
        <v>1685</v>
      </c>
      <c r="C815" s="122">
        <v>130204</v>
      </c>
      <c r="D815" s="122">
        <v>1</v>
      </c>
      <c r="E815" s="122" t="str">
        <f t="shared" si="12"/>
        <v>130204/1</v>
      </c>
      <c r="F815" s="122" t="s">
        <v>515</v>
      </c>
      <c r="G815" s="122">
        <v>202</v>
      </c>
      <c r="H815" s="122" t="s">
        <v>1191</v>
      </c>
      <c r="I815" s="122">
        <v>0</v>
      </c>
      <c r="J815" t="str">
        <f>VLOOKUP(E815,SPESA!$J$5:$K$1293,2,0)</f>
        <v>MANUTENZIONE TENSOSTRUTTURA DI VIA GALLARATE</v>
      </c>
    </row>
    <row r="816" spans="1:10" hidden="1">
      <c r="A816" s="122" t="s">
        <v>1163</v>
      </c>
      <c r="B816" s="122" t="s">
        <v>1685</v>
      </c>
      <c r="C816" s="122">
        <v>130204</v>
      </c>
      <c r="D816" s="122">
        <v>2</v>
      </c>
      <c r="E816" s="122" t="str">
        <f t="shared" si="12"/>
        <v>130204/2</v>
      </c>
      <c r="F816" s="122" t="s">
        <v>516</v>
      </c>
      <c r="G816" s="122">
        <v>202</v>
      </c>
      <c r="H816" s="122" t="s">
        <v>1191</v>
      </c>
      <c r="I816" s="123">
        <v>1900</v>
      </c>
      <c r="J816" t="str">
        <f>VLOOKUP(E816,SPESA!$J$5:$K$1293,2,0)</f>
        <v>UTENZE AREA FESTE E TENSOSTRUTTURA DI VIA GALLARATE</v>
      </c>
    </row>
    <row r="817" spans="1:10" hidden="1">
      <c r="A817" s="122" t="s">
        <v>1163</v>
      </c>
      <c r="B817" s="122" t="s">
        <v>1687</v>
      </c>
      <c r="C817" s="122">
        <v>130204</v>
      </c>
      <c r="D817" s="122">
        <v>6</v>
      </c>
      <c r="E817" s="122" t="str">
        <f t="shared" si="12"/>
        <v>130204/6</v>
      </c>
      <c r="F817" s="122" t="s">
        <v>1688</v>
      </c>
      <c r="G817" s="122">
        <v>202</v>
      </c>
      <c r="H817" s="122" t="s">
        <v>1191</v>
      </c>
      <c r="I817" s="123">
        <v>1642</v>
      </c>
      <c r="J817" t="str">
        <f>VLOOKUP(E817,SPESA!$J$5:$K$1293,2,0)</f>
        <v xml:space="preserve">SPESE PULIZIA MONOBLOCCO AREA FESTE   </v>
      </c>
    </row>
    <row r="818" spans="1:10" hidden="1">
      <c r="A818" s="122" t="s">
        <v>1163</v>
      </c>
      <c r="B818" s="122" t="s">
        <v>1677</v>
      </c>
      <c r="C818" s="122">
        <v>130204</v>
      </c>
      <c r="D818" s="122">
        <v>51</v>
      </c>
      <c r="E818" s="122" t="str">
        <f t="shared" si="12"/>
        <v>130204/51</v>
      </c>
      <c r="F818" s="122" t="s">
        <v>517</v>
      </c>
      <c r="G818" s="122">
        <v>202</v>
      </c>
      <c r="H818" s="122" t="s">
        <v>1191</v>
      </c>
      <c r="I818" s="122">
        <v>0</v>
      </c>
      <c r="J818" t="str">
        <f>VLOOKUP(E818,SPESA!$J$5:$K$1293,2,0)</f>
        <v>F.P.V. MANUTENZIONE TENSOSTRUTTURA DI VIA GALLARATE</v>
      </c>
    </row>
    <row r="819" spans="1:10" hidden="1">
      <c r="A819" s="122" t="s">
        <v>1163</v>
      </c>
      <c r="B819" s="122" t="s">
        <v>1677</v>
      </c>
      <c r="C819" s="122">
        <v>130204</v>
      </c>
      <c r="D819" s="122">
        <v>52</v>
      </c>
      <c r="E819" s="122" t="str">
        <f t="shared" si="12"/>
        <v>130204/52</v>
      </c>
      <c r="F819" s="122" t="s">
        <v>518</v>
      </c>
      <c r="G819" s="122">
        <v>202</v>
      </c>
      <c r="H819" s="122" t="s">
        <v>1191</v>
      </c>
      <c r="I819" s="122">
        <v>0</v>
      </c>
      <c r="J819" t="str">
        <f>VLOOKUP(E819,SPESA!$J$5:$K$1293,2,0)</f>
        <v>F.P.V. UTENZE AREA FESTE E TENSOSTRUTTURA DI VIA GALLARATE</v>
      </c>
    </row>
    <row r="820" spans="1:10" hidden="1">
      <c r="A820" s="122" t="s">
        <v>1163</v>
      </c>
      <c r="B820" s="122" t="s">
        <v>1679</v>
      </c>
      <c r="C820" s="122">
        <v>130204</v>
      </c>
      <c r="D820" s="122">
        <v>56</v>
      </c>
      <c r="E820" s="122" t="str">
        <f t="shared" si="12"/>
        <v>130204/56</v>
      </c>
      <c r="F820" s="122" t="s">
        <v>1689</v>
      </c>
      <c r="G820" s="122">
        <v>202</v>
      </c>
      <c r="H820" s="122" t="s">
        <v>1191</v>
      </c>
      <c r="I820" s="122">
        <v>0</v>
      </c>
      <c r="J820" t="e">
        <f>VLOOKUP(E820,SPESA!$J$5:$K$1293,2,0)</f>
        <v>#N/A</v>
      </c>
    </row>
    <row r="821" spans="1:10" hidden="1">
      <c r="A821" s="122" t="s">
        <v>1163</v>
      </c>
      <c r="B821" s="122" t="s">
        <v>1682</v>
      </c>
      <c r="C821" s="122">
        <v>130205</v>
      </c>
      <c r="D821" s="122">
        <v>0</v>
      </c>
      <c r="E821" s="122" t="str">
        <f t="shared" si="12"/>
        <v>130205/0</v>
      </c>
      <c r="F821" s="122" t="s">
        <v>1690</v>
      </c>
      <c r="G821" s="122">
        <v>202</v>
      </c>
      <c r="H821" s="122" t="s">
        <v>1191</v>
      </c>
      <c r="I821" s="122">
        <v>0</v>
      </c>
      <c r="J821" t="str">
        <f>VLOOKUP(E821,SPESA!$J$5:$K$1293,2,0)</f>
        <v xml:space="preserve"> SEPESE VARIE CONNESSIONE ECOLOGICA PARCO DEL ROCCOLO </v>
      </c>
    </row>
    <row r="822" spans="1:10" hidden="1">
      <c r="A822" s="122" t="s">
        <v>1163</v>
      </c>
      <c r="B822" s="122" t="s">
        <v>1677</v>
      </c>
      <c r="C822" s="122">
        <v>130205</v>
      </c>
      <c r="D822" s="122">
        <v>71</v>
      </c>
      <c r="E822" s="122" t="str">
        <f t="shared" si="12"/>
        <v>130205/71</v>
      </c>
      <c r="F822" s="122" t="s">
        <v>1691</v>
      </c>
      <c r="G822" s="122">
        <v>202</v>
      </c>
      <c r="H822" s="122" t="s">
        <v>1191</v>
      </c>
      <c r="I822" s="122">
        <v>0</v>
      </c>
      <c r="J822" t="str">
        <f>VLOOKUP(E822,SPESA!$J$5:$K$1293,2,0)</f>
        <v xml:space="preserve">F.P.V. SEPESE VARIE CONNESSIONE ECOLOGICA PARCO DEL ROCCOLO </v>
      </c>
    </row>
    <row r="823" spans="1:10" hidden="1">
      <c r="A823" s="122" t="s">
        <v>1163</v>
      </c>
      <c r="B823" s="122" t="s">
        <v>1692</v>
      </c>
      <c r="C823" s="122">
        <v>130210</v>
      </c>
      <c r="D823" s="122">
        <v>0</v>
      </c>
      <c r="E823" s="122" t="str">
        <f t="shared" si="12"/>
        <v>130210/0</v>
      </c>
      <c r="F823" s="122" t="s">
        <v>519</v>
      </c>
      <c r="G823" s="122">
        <v>771</v>
      </c>
      <c r="H823" s="122" t="s">
        <v>1943</v>
      </c>
      <c r="I823" s="123">
        <v>1106.55</v>
      </c>
      <c r="J823" t="str">
        <f>VLOOKUP(E823,SPESA!$J$5:$K$1293,2,0)</f>
        <v>PARCO AGRICOLO SUD MILANO</v>
      </c>
    </row>
    <row r="824" spans="1:10" hidden="1">
      <c r="A824" s="122" t="s">
        <v>1163</v>
      </c>
      <c r="B824" s="122" t="s">
        <v>1679</v>
      </c>
      <c r="C824" s="122">
        <v>130210</v>
      </c>
      <c r="D824" s="122">
        <v>71</v>
      </c>
      <c r="E824" s="122" t="str">
        <f t="shared" si="12"/>
        <v>130210/71</v>
      </c>
      <c r="F824" s="122" t="s">
        <v>520</v>
      </c>
      <c r="G824" s="122">
        <v>760</v>
      </c>
      <c r="H824" s="122" t="s">
        <v>1942</v>
      </c>
      <c r="I824" s="122">
        <v>0</v>
      </c>
      <c r="J824" t="str">
        <f>VLOOKUP(E824,SPESA!$J$5:$K$1293,2,0)</f>
        <v>F.P.V. PARCO AGRICOLO SUD MILANO</v>
      </c>
    </row>
    <row r="825" spans="1:10" hidden="1">
      <c r="A825" s="122" t="s">
        <v>1163</v>
      </c>
      <c r="B825" s="122" t="s">
        <v>1693</v>
      </c>
      <c r="C825" s="122">
        <v>130500</v>
      </c>
      <c r="D825" s="122">
        <v>0</v>
      </c>
      <c r="E825" s="122" t="str">
        <f t="shared" si="12"/>
        <v>130500/0</v>
      </c>
      <c r="F825" s="122" t="s">
        <v>521</v>
      </c>
      <c r="G825" s="122">
        <v>771</v>
      </c>
      <c r="H825" s="122" t="s">
        <v>1943</v>
      </c>
      <c r="I825" s="122">
        <v>266.42</v>
      </c>
      <c r="J825" t="str">
        <f>VLOOKUP(E825,SPESA!$J$5:$K$1293,2,0)</f>
        <v>INTERESSI PASSIVI PARCHI</v>
      </c>
    </row>
    <row r="826" spans="1:10" hidden="1">
      <c r="A826" s="122" t="s">
        <v>1163</v>
      </c>
      <c r="B826" s="122" t="s">
        <v>1679</v>
      </c>
      <c r="C826" s="122">
        <v>130500</v>
      </c>
      <c r="D826" s="122">
        <v>71</v>
      </c>
      <c r="E826" s="122" t="str">
        <f t="shared" si="12"/>
        <v>130500/71</v>
      </c>
      <c r="F826" s="122" t="s">
        <v>1694</v>
      </c>
      <c r="G826" s="122">
        <v>760</v>
      </c>
      <c r="H826" s="122" t="s">
        <v>1942</v>
      </c>
      <c r="I826" s="122">
        <v>0</v>
      </c>
      <c r="J826" t="e">
        <f>VLOOKUP(E826,SPESA!$J$5:$K$1293,2,0)</f>
        <v>#N/A</v>
      </c>
    </row>
    <row r="827" spans="1:10" hidden="1">
      <c r="A827" s="122" t="s">
        <v>1163</v>
      </c>
      <c r="B827" s="122" t="s">
        <v>1685</v>
      </c>
      <c r="C827" s="122">
        <v>130560</v>
      </c>
      <c r="D827" s="122">
        <v>0</v>
      </c>
      <c r="E827" s="122" t="str">
        <f t="shared" si="12"/>
        <v>130560/0</v>
      </c>
      <c r="F827" s="122" t="s">
        <v>522</v>
      </c>
      <c r="G827" s="122">
        <v>202</v>
      </c>
      <c r="H827" s="122" t="s">
        <v>1191</v>
      </c>
      <c r="I827" s="122">
        <v>0</v>
      </c>
      <c r="J827" t="str">
        <f>VLOOKUP(E827,SPESA!$J$5:$K$1293,2,0)</f>
        <v>ONERI STRAORDINARI DELLA GESTIONE CORRENTE MANUTENZIONE PARCHI</v>
      </c>
    </row>
    <row r="828" spans="1:10" hidden="1">
      <c r="A828" s="122" t="s">
        <v>1163</v>
      </c>
      <c r="B828" s="122" t="s">
        <v>1677</v>
      </c>
      <c r="C828" s="122">
        <v>130560</v>
      </c>
      <c r="D828" s="122">
        <v>71</v>
      </c>
      <c r="E828" s="122" t="str">
        <f t="shared" si="12"/>
        <v>130560/71</v>
      </c>
      <c r="F828" s="122" t="s">
        <v>523</v>
      </c>
      <c r="G828" s="122">
        <v>202</v>
      </c>
      <c r="H828" s="122" t="s">
        <v>1191</v>
      </c>
      <c r="I828" s="122">
        <v>0</v>
      </c>
      <c r="J828" t="str">
        <f>VLOOKUP(E828,SPESA!$J$5:$K$1293,2,0)</f>
        <v>F.P.V. ONERI STRAORDINARI DELLA GESTIONE CORRENTE MANUTENZIONE PARCHI</v>
      </c>
    </row>
    <row r="829" spans="1:10" hidden="1">
      <c r="A829" s="122" t="s">
        <v>1163</v>
      </c>
      <c r="B829" s="122" t="s">
        <v>1695</v>
      </c>
      <c r="C829" s="122">
        <v>134120</v>
      </c>
      <c r="D829" s="122">
        <v>0</v>
      </c>
      <c r="E829" s="122" t="str">
        <f t="shared" si="12"/>
        <v>134120/0</v>
      </c>
      <c r="F829" s="122" t="s">
        <v>524</v>
      </c>
      <c r="G829" s="122">
        <v>400</v>
      </c>
      <c r="H829" s="122" t="s">
        <v>1220</v>
      </c>
      <c r="I829" s="123">
        <v>7000</v>
      </c>
      <c r="J829" t="str">
        <f>VLOOKUP(E829,SPESA!$J$5:$K$1293,2,0)</f>
        <v>GESTIONE SPAZIO FAMIGLIA</v>
      </c>
    </row>
    <row r="830" spans="1:10" hidden="1">
      <c r="A830" s="122" t="s">
        <v>1163</v>
      </c>
      <c r="B830" s="122" t="s">
        <v>1696</v>
      </c>
      <c r="C830" s="122">
        <v>134120</v>
      </c>
      <c r="D830" s="122">
        <v>71</v>
      </c>
      <c r="E830" s="122" t="str">
        <f t="shared" si="12"/>
        <v>134120/71</v>
      </c>
      <c r="F830" s="122" t="s">
        <v>525</v>
      </c>
      <c r="G830" s="122">
        <v>400</v>
      </c>
      <c r="H830" s="122" t="s">
        <v>1220</v>
      </c>
      <c r="I830" s="122">
        <v>0</v>
      </c>
      <c r="J830" t="str">
        <f>VLOOKUP(E830,SPESA!$J$5:$K$1293,2,0)</f>
        <v>F.P.V. GESTIONE SPAZIO FAMIGLIA</v>
      </c>
    </row>
    <row r="831" spans="1:10" hidden="1">
      <c r="A831" s="122" t="s">
        <v>1163</v>
      </c>
      <c r="B831" s="122" t="s">
        <v>1695</v>
      </c>
      <c r="C831" s="122">
        <v>134160</v>
      </c>
      <c r="D831" s="122">
        <v>0</v>
      </c>
      <c r="E831" s="122" t="str">
        <f t="shared" si="12"/>
        <v>134160/0</v>
      </c>
      <c r="F831" s="122" t="s">
        <v>526</v>
      </c>
      <c r="G831" s="122">
        <v>400</v>
      </c>
      <c r="H831" s="122" t="s">
        <v>1220</v>
      </c>
      <c r="I831" s="122">
        <v>0</v>
      </c>
      <c r="J831" t="str">
        <f>VLOOKUP(E831,SPESA!$J$5:$K$1293,2,0)</f>
        <v>SPESE DI GESTIONE ASILO NIDO COMUNALE</v>
      </c>
    </row>
    <row r="832" spans="1:10" hidden="1">
      <c r="A832" s="122" t="s">
        <v>1163</v>
      </c>
      <c r="B832" s="122" t="s">
        <v>1696</v>
      </c>
      <c r="C832" s="122">
        <v>134160</v>
      </c>
      <c r="D832" s="122">
        <v>71</v>
      </c>
      <c r="E832" s="122" t="str">
        <f t="shared" si="12"/>
        <v>134160/71</v>
      </c>
      <c r="F832" s="122" t="s">
        <v>527</v>
      </c>
      <c r="G832" s="122">
        <v>400</v>
      </c>
      <c r="H832" s="122" t="s">
        <v>1220</v>
      </c>
      <c r="I832" s="122">
        <v>0</v>
      </c>
      <c r="J832" t="str">
        <f>VLOOKUP(E832,SPESA!$J$5:$K$1293,2,0)</f>
        <v>F.P.V. SPESE DI GESTIONE ASILO NIDO COMUNALE</v>
      </c>
    </row>
    <row r="833" spans="1:10" hidden="1">
      <c r="A833" s="122" t="s">
        <v>1163</v>
      </c>
      <c r="B833" s="122" t="s">
        <v>1697</v>
      </c>
      <c r="C833" s="122">
        <v>135100</v>
      </c>
      <c r="D833" s="122">
        <v>0</v>
      </c>
      <c r="E833" s="122" t="str">
        <f t="shared" si="12"/>
        <v>135100/0</v>
      </c>
      <c r="F833" s="122" t="s">
        <v>528</v>
      </c>
      <c r="G833" s="122">
        <v>400</v>
      </c>
      <c r="H833" s="122" t="s">
        <v>1220</v>
      </c>
      <c r="I833" s="123">
        <v>39071.69</v>
      </c>
      <c r="J833" t="str">
        <f>VLOOKUP(E833,SPESA!$J$5:$K$1293,2,0)</f>
        <v>CONTRIBUTO COPERTURA RETTE ASILO NIDO</v>
      </c>
    </row>
    <row r="834" spans="1:10" hidden="1">
      <c r="A834" s="122" t="s">
        <v>1163</v>
      </c>
      <c r="B834" s="122" t="s">
        <v>1698</v>
      </c>
      <c r="C834" s="122">
        <v>135100</v>
      </c>
      <c r="D834" s="122">
        <v>71</v>
      </c>
      <c r="E834" s="122" t="str">
        <f t="shared" si="12"/>
        <v>135100/71</v>
      </c>
      <c r="F834" s="122" t="s">
        <v>1699</v>
      </c>
      <c r="G834" s="122">
        <v>400</v>
      </c>
      <c r="H834" s="122" t="s">
        <v>1220</v>
      </c>
      <c r="I834" s="122">
        <v>0</v>
      </c>
      <c r="J834" t="e">
        <f>VLOOKUP(E834,SPESA!$J$5:$K$1293,2,0)</f>
        <v>#N/A</v>
      </c>
    </row>
    <row r="835" spans="1:10" hidden="1">
      <c r="A835" s="122" t="s">
        <v>1163</v>
      </c>
      <c r="B835" s="122" t="s">
        <v>1697</v>
      </c>
      <c r="C835" s="122">
        <v>135101</v>
      </c>
      <c r="D835" s="122">
        <v>0</v>
      </c>
      <c r="E835" s="122" t="str">
        <f t="shared" si="12"/>
        <v>135101/0</v>
      </c>
      <c r="F835" s="122" t="s">
        <v>529</v>
      </c>
      <c r="G835" s="122">
        <v>400</v>
      </c>
      <c r="H835" s="122" t="s">
        <v>1220</v>
      </c>
      <c r="I835" s="123">
        <v>85000</v>
      </c>
      <c r="J835" t="str">
        <f>VLOOKUP(E835,SPESA!$J$5:$K$1293,2,0)</f>
        <v>COPERTURA COSTO SOCIALE ASILO COMUNALE</v>
      </c>
    </row>
    <row r="836" spans="1:10" hidden="1">
      <c r="A836" s="122" t="s">
        <v>1163</v>
      </c>
      <c r="B836" s="122" t="s">
        <v>1696</v>
      </c>
      <c r="C836" s="122">
        <v>135101</v>
      </c>
      <c r="D836" s="122">
        <v>71</v>
      </c>
      <c r="E836" s="122" t="str">
        <f t="shared" ref="E836:E899" si="13">CONCATENATE(C836,"/",D836)</f>
        <v>135101/71</v>
      </c>
      <c r="F836" s="122" t="s">
        <v>530</v>
      </c>
      <c r="G836" s="122">
        <v>400</v>
      </c>
      <c r="H836" s="122" t="s">
        <v>1220</v>
      </c>
      <c r="I836" s="122">
        <v>0</v>
      </c>
      <c r="J836" t="str">
        <f>VLOOKUP(E836,SPESA!$J$5:$K$1293,2,0)</f>
        <v>F.P.V. COPERTURA COSTO SOCIALE ASILO COMUNALE</v>
      </c>
    </row>
    <row r="837" spans="1:10" hidden="1">
      <c r="A837" s="122" t="s">
        <v>1163</v>
      </c>
      <c r="B837" s="122" t="s">
        <v>1697</v>
      </c>
      <c r="C837" s="122">
        <v>135102</v>
      </c>
      <c r="D837" s="122">
        <v>0</v>
      </c>
      <c r="E837" s="122" t="str">
        <f t="shared" si="13"/>
        <v>135102/0</v>
      </c>
      <c r="F837" s="122" t="s">
        <v>531</v>
      </c>
      <c r="G837" s="122">
        <v>400</v>
      </c>
      <c r="H837" s="122" t="s">
        <v>1220</v>
      </c>
      <c r="I837" s="122">
        <v>0</v>
      </c>
      <c r="J837" t="str">
        <f>VLOOKUP(E837,SPESA!$J$5:$K$1293,2,0)</f>
        <v>CONTRIBUTO DI GESTIONE ASILO NIDO (TRASFERIMENTO REGIONALE)</v>
      </c>
    </row>
    <row r="838" spans="1:10" hidden="1">
      <c r="A838" s="122" t="s">
        <v>1163</v>
      </c>
      <c r="B838" s="122" t="s">
        <v>1698</v>
      </c>
      <c r="C838" s="122">
        <v>135102</v>
      </c>
      <c r="D838" s="122">
        <v>71</v>
      </c>
      <c r="E838" s="122" t="str">
        <f t="shared" si="13"/>
        <v>135102/71</v>
      </c>
      <c r="F838" s="122" t="s">
        <v>1700</v>
      </c>
      <c r="G838" s="122">
        <v>400</v>
      </c>
      <c r="H838" s="122" t="s">
        <v>1220</v>
      </c>
      <c r="I838" s="122">
        <v>0</v>
      </c>
      <c r="J838" t="e">
        <f>VLOOKUP(E838,SPESA!$J$5:$K$1293,2,0)</f>
        <v>#N/A</v>
      </c>
    </row>
    <row r="839" spans="1:10" hidden="1">
      <c r="A839" s="122" t="s">
        <v>1163</v>
      </c>
      <c r="B839" s="122" t="s">
        <v>1697</v>
      </c>
      <c r="C839" s="122">
        <v>135103</v>
      </c>
      <c r="D839" s="122">
        <v>0</v>
      </c>
      <c r="E839" s="122" t="str">
        <f t="shared" si="13"/>
        <v>135103/0</v>
      </c>
      <c r="F839" s="122" t="s">
        <v>532</v>
      </c>
      <c r="G839" s="122">
        <v>400</v>
      </c>
      <c r="H839" s="122" t="s">
        <v>1220</v>
      </c>
      <c r="I839" s="122">
        <v>0</v>
      </c>
      <c r="J839" t="str">
        <f>VLOOKUP(E839,SPESA!$J$5:$K$1293,2,0)</f>
        <v>COPERTURA DISAVANZO DI ESERCIZIO GESTIONE ASILO NIDO</v>
      </c>
    </row>
    <row r="840" spans="1:10" hidden="1">
      <c r="A840" s="122" t="s">
        <v>1163</v>
      </c>
      <c r="B840" s="122" t="s">
        <v>1698</v>
      </c>
      <c r="C840" s="122">
        <v>135103</v>
      </c>
      <c r="D840" s="122">
        <v>71</v>
      </c>
      <c r="E840" s="122" t="str">
        <f t="shared" si="13"/>
        <v>135103/71</v>
      </c>
      <c r="F840" s="122" t="s">
        <v>1701</v>
      </c>
      <c r="G840" s="122">
        <v>400</v>
      </c>
      <c r="H840" s="122" t="s">
        <v>1220</v>
      </c>
      <c r="I840" s="122">
        <v>0</v>
      </c>
      <c r="J840" t="e">
        <f>VLOOKUP(E840,SPESA!$J$5:$K$1293,2,0)</f>
        <v>#N/A</v>
      </c>
    </row>
    <row r="841" spans="1:10" hidden="1">
      <c r="A841" s="122" t="s">
        <v>1163</v>
      </c>
      <c r="B841" s="122" t="s">
        <v>1702</v>
      </c>
      <c r="C841" s="122">
        <v>135310</v>
      </c>
      <c r="D841" s="122">
        <v>0</v>
      </c>
      <c r="E841" s="122" t="str">
        <f t="shared" si="13"/>
        <v>135310/0</v>
      </c>
      <c r="F841" s="122" t="s">
        <v>533</v>
      </c>
      <c r="G841" s="122">
        <v>400</v>
      </c>
      <c r="H841" s="122" t="s">
        <v>1220</v>
      </c>
      <c r="I841" s="122">
        <v>0</v>
      </c>
      <c r="J841" t="str">
        <f>VLOOKUP(E841,SPESA!$J$5:$K$1293,2,0)</f>
        <v>ONERI STRAORDINARI GESTIONE CORRENTE GESTIONE ASILO NIDO</v>
      </c>
    </row>
    <row r="842" spans="1:10" hidden="1">
      <c r="A842" s="122" t="s">
        <v>1163</v>
      </c>
      <c r="B842" s="122" t="s">
        <v>1698</v>
      </c>
      <c r="C842" s="122">
        <v>135310</v>
      </c>
      <c r="D842" s="122">
        <v>71</v>
      </c>
      <c r="E842" s="122" t="str">
        <f t="shared" si="13"/>
        <v>135310/71</v>
      </c>
      <c r="F842" s="122" t="s">
        <v>1703</v>
      </c>
      <c r="G842" s="122">
        <v>400</v>
      </c>
      <c r="H842" s="122" t="s">
        <v>1220</v>
      </c>
      <c r="I842" s="122">
        <v>0</v>
      </c>
      <c r="J842" t="e">
        <f>VLOOKUP(E842,SPESA!$J$5:$K$1293,2,0)</f>
        <v>#N/A</v>
      </c>
    </row>
    <row r="843" spans="1:10" hidden="1">
      <c r="A843" s="122" t="s">
        <v>1163</v>
      </c>
      <c r="B843" s="122" t="s">
        <v>1704</v>
      </c>
      <c r="C843" s="122">
        <v>139801</v>
      </c>
      <c r="D843" s="122">
        <v>0</v>
      </c>
      <c r="E843" s="122" t="str">
        <f t="shared" si="13"/>
        <v>139801/0</v>
      </c>
      <c r="F843" s="122" t="s">
        <v>204</v>
      </c>
      <c r="G843" s="122">
        <v>767</v>
      </c>
      <c r="H843" s="122" t="s">
        <v>1939</v>
      </c>
      <c r="I843" s="123">
        <v>66229.649999999994</v>
      </c>
      <c r="J843" t="str">
        <f>VLOOKUP(E843,SPESA!$J$5:$K$1293,2,0)</f>
        <v>STIPENDI ED ASSEGNI FISSI AL PERSONALE</v>
      </c>
    </row>
    <row r="844" spans="1:10" hidden="1">
      <c r="A844" s="122" t="s">
        <v>1163</v>
      </c>
      <c r="B844" s="122" t="s">
        <v>1707</v>
      </c>
      <c r="C844" s="122">
        <v>139801</v>
      </c>
      <c r="D844" s="122">
        <v>71</v>
      </c>
      <c r="E844" s="122" t="str">
        <f t="shared" si="13"/>
        <v>139801/71</v>
      </c>
      <c r="F844" s="122" t="s">
        <v>205</v>
      </c>
      <c r="G844" s="122">
        <v>762</v>
      </c>
      <c r="H844" s="122" t="s">
        <v>1941</v>
      </c>
      <c r="I844" s="122">
        <v>0</v>
      </c>
      <c r="J844" t="str">
        <f>VLOOKUP(E844,SPESA!$J$5:$K$1293,2,0)</f>
        <v>F.P.V. STIPENDI ED ASSEGNI FISSI AL PERSONALE</v>
      </c>
    </row>
    <row r="845" spans="1:10" hidden="1">
      <c r="A845" s="122" t="s">
        <v>1163</v>
      </c>
      <c r="B845" s="122" t="s">
        <v>1706</v>
      </c>
      <c r="C845" s="122">
        <v>139802</v>
      </c>
      <c r="D845" s="122">
        <v>0</v>
      </c>
      <c r="E845" s="122" t="str">
        <f t="shared" si="13"/>
        <v>139802/0</v>
      </c>
      <c r="F845" s="122" t="s">
        <v>534</v>
      </c>
      <c r="G845" s="122">
        <v>767</v>
      </c>
      <c r="H845" s="122" t="s">
        <v>1939</v>
      </c>
      <c r="I845" s="123">
        <v>11961.92</v>
      </c>
      <c r="J845" t="str">
        <f>VLOOKUP(E845,SPESA!$J$5:$K$1293,2,0)</f>
        <v>RETRIBUZIONE POSIZIONE E RISULTATO SERVIZI SOCIALI</v>
      </c>
    </row>
    <row r="846" spans="1:10" hidden="1">
      <c r="A846" s="122" t="s">
        <v>1163</v>
      </c>
      <c r="B846" s="122" t="s">
        <v>1707</v>
      </c>
      <c r="C846" s="122">
        <v>139802</v>
      </c>
      <c r="D846" s="122">
        <v>71</v>
      </c>
      <c r="E846" s="122" t="str">
        <f t="shared" si="13"/>
        <v>139802/71</v>
      </c>
      <c r="F846" s="122" t="s">
        <v>1127</v>
      </c>
      <c r="G846" s="122">
        <v>762</v>
      </c>
      <c r="H846" s="122" t="s">
        <v>1941</v>
      </c>
      <c r="I846" s="122">
        <v>0</v>
      </c>
      <c r="J846" t="str">
        <f>VLOOKUP(E846,SPESA!$J$5:$K$1293,2,0)</f>
        <v>F.P.V. RETRIBUZIONE POSIZIONE E RISULTATO SERVIZI SOCIALI</v>
      </c>
    </row>
    <row r="847" spans="1:10" hidden="1">
      <c r="A847" s="122" t="s">
        <v>1163</v>
      </c>
      <c r="B847" s="122" t="s">
        <v>1708</v>
      </c>
      <c r="C847" s="122">
        <v>139805</v>
      </c>
      <c r="D847" s="122">
        <v>0</v>
      </c>
      <c r="E847" s="122" t="str">
        <f t="shared" si="13"/>
        <v>139805/0</v>
      </c>
      <c r="F847" s="122" t="s">
        <v>1709</v>
      </c>
      <c r="G847" s="122">
        <v>767</v>
      </c>
      <c r="H847" s="122" t="s">
        <v>1939</v>
      </c>
      <c r="I847" s="123">
        <v>20501.73</v>
      </c>
      <c r="J847" t="str">
        <f>VLOOKUP(E847,SPESA!$J$5:$K$1293,2,0)</f>
        <v>RITENUTE PREVIDENZIALI ED ASSISTENZIALI ASSICURATIVE OBBLIG ATORIE CARICO COMUNE</v>
      </c>
    </row>
    <row r="848" spans="1:10" hidden="1">
      <c r="A848" s="122" t="s">
        <v>1163</v>
      </c>
      <c r="B848" s="122" t="s">
        <v>1707</v>
      </c>
      <c r="C848" s="122">
        <v>139805</v>
      </c>
      <c r="D848" s="122">
        <v>71</v>
      </c>
      <c r="E848" s="122" t="str">
        <f t="shared" si="13"/>
        <v>139805/71</v>
      </c>
      <c r="F848" s="122" t="s">
        <v>1710</v>
      </c>
      <c r="G848" s="122">
        <v>762</v>
      </c>
      <c r="H848" s="122" t="s">
        <v>1941</v>
      </c>
      <c r="I848" s="122">
        <v>0</v>
      </c>
      <c r="J848" t="str">
        <f>VLOOKUP(E848,SPESA!$J$5:$K$1293,2,0)</f>
        <v>F.P.V. RITENUTE PREVIDENZIALI ED ASSISTENZIALI ASSICURATIVE OBBLIG ATORIE CARICO COMUNE</v>
      </c>
    </row>
    <row r="849" spans="1:10" hidden="1">
      <c r="A849" s="122" t="s">
        <v>1163</v>
      </c>
      <c r="B849" s="122" t="s">
        <v>1711</v>
      </c>
      <c r="C849" s="122">
        <v>139806</v>
      </c>
      <c r="D849" s="122">
        <v>0</v>
      </c>
      <c r="E849" s="122" t="str">
        <f t="shared" si="13"/>
        <v>139806/0</v>
      </c>
      <c r="F849" s="122" t="s">
        <v>537</v>
      </c>
      <c r="G849" s="122">
        <v>767</v>
      </c>
      <c r="H849" s="122" t="s">
        <v>1939</v>
      </c>
      <c r="I849" s="123">
        <v>1213</v>
      </c>
      <c r="J849" t="str">
        <f>VLOOKUP(E849,SPESA!$J$5:$K$1293,2,0)</f>
        <v>CORRESPONSIONE ASSEGNI FAMIGLIARI SERVIZI SOCIALI</v>
      </c>
    </row>
    <row r="850" spans="1:10" hidden="1">
      <c r="A850" s="122" t="s">
        <v>1163</v>
      </c>
      <c r="B850" s="122" t="s">
        <v>1707</v>
      </c>
      <c r="C850" s="122">
        <v>139806</v>
      </c>
      <c r="D850" s="122">
        <v>71</v>
      </c>
      <c r="E850" s="122" t="str">
        <f t="shared" si="13"/>
        <v>139806/71</v>
      </c>
      <c r="F850" s="122" t="s">
        <v>1712</v>
      </c>
      <c r="G850" s="122">
        <v>762</v>
      </c>
      <c r="H850" s="122" t="s">
        <v>1941</v>
      </c>
      <c r="I850" s="122">
        <v>0</v>
      </c>
      <c r="J850" t="e">
        <f>VLOOKUP(E850,SPESA!$J$5:$K$1293,2,0)</f>
        <v>#N/A</v>
      </c>
    </row>
    <row r="851" spans="1:10" hidden="1">
      <c r="A851" s="122" t="s">
        <v>1163</v>
      </c>
      <c r="B851" s="122" t="s">
        <v>1713</v>
      </c>
      <c r="C851" s="122">
        <v>139901</v>
      </c>
      <c r="D851" s="122">
        <v>0</v>
      </c>
      <c r="E851" s="122" t="str">
        <f t="shared" si="13"/>
        <v>139901/0</v>
      </c>
      <c r="F851" s="122" t="s">
        <v>538</v>
      </c>
      <c r="G851" s="122">
        <v>450</v>
      </c>
      <c r="H851" s="122" t="s">
        <v>1545</v>
      </c>
      <c r="I851" s="122">
        <v>200</v>
      </c>
      <c r="J851" t="str">
        <f>VLOOKUP(E851,SPESA!$J$5:$K$1293,2,0)</f>
        <v>LIBRI RIVISTE CANCELLERIA STAMPATI E VARIE</v>
      </c>
    </row>
    <row r="852" spans="1:10" hidden="1">
      <c r="A852" s="122" t="s">
        <v>1163</v>
      </c>
      <c r="B852" s="122" t="s">
        <v>1705</v>
      </c>
      <c r="C852" s="122">
        <v>139901</v>
      </c>
      <c r="D852" s="122">
        <v>71</v>
      </c>
      <c r="E852" s="122" t="str">
        <f t="shared" si="13"/>
        <v>139901/71</v>
      </c>
      <c r="F852" s="122" t="s">
        <v>539</v>
      </c>
      <c r="G852" s="122">
        <v>450</v>
      </c>
      <c r="H852" s="122" t="s">
        <v>1545</v>
      </c>
      <c r="I852" s="122">
        <v>0</v>
      </c>
      <c r="J852" t="str">
        <f>VLOOKUP(E852,SPESA!$J$5:$K$1293,2,0)</f>
        <v>F.P.V. LIBRI RIVISTE CANCELLERIA STAMPATI E VARIE</v>
      </c>
    </row>
    <row r="853" spans="1:10" hidden="1">
      <c r="A853" s="122" t="s">
        <v>1163</v>
      </c>
      <c r="B853" s="122" t="s">
        <v>1714</v>
      </c>
      <c r="C853" s="122">
        <v>140000</v>
      </c>
      <c r="D853" s="122">
        <v>0</v>
      </c>
      <c r="E853" s="122" t="str">
        <f t="shared" si="13"/>
        <v>140000/0</v>
      </c>
      <c r="F853" s="122" t="s">
        <v>540</v>
      </c>
      <c r="G853" s="122">
        <v>450</v>
      </c>
      <c r="H853" s="122" t="s">
        <v>1545</v>
      </c>
      <c r="I853" s="122">
        <v>100</v>
      </c>
      <c r="J853" t="str">
        <f>VLOOKUP(E853,SPESA!$J$5:$K$1293,2,0)</f>
        <v>ACQUISTO BENI INIZIATIVE ANZIANI</v>
      </c>
    </row>
    <row r="854" spans="1:10" hidden="1">
      <c r="A854" s="122" t="s">
        <v>1163</v>
      </c>
      <c r="B854" s="122" t="s">
        <v>1705</v>
      </c>
      <c r="C854" s="122">
        <v>140000</v>
      </c>
      <c r="D854" s="122">
        <v>71</v>
      </c>
      <c r="E854" s="122" t="str">
        <f t="shared" si="13"/>
        <v>140000/71</v>
      </c>
      <c r="F854" s="122" t="s">
        <v>541</v>
      </c>
      <c r="G854" s="122">
        <v>450</v>
      </c>
      <c r="H854" s="122" t="s">
        <v>1545</v>
      </c>
      <c r="I854" s="122">
        <v>0</v>
      </c>
      <c r="J854" t="str">
        <f>VLOOKUP(E854,SPESA!$J$5:$K$1293,2,0)</f>
        <v>F.P.V. ACQUISTO BENI INIZIATIVE ANZIANI</v>
      </c>
    </row>
    <row r="855" spans="1:10" hidden="1">
      <c r="A855" s="122" t="s">
        <v>1163</v>
      </c>
      <c r="B855" s="122" t="s">
        <v>1714</v>
      </c>
      <c r="C855" s="122">
        <v>140200</v>
      </c>
      <c r="D855" s="122">
        <v>0</v>
      </c>
      <c r="E855" s="122" t="str">
        <f t="shared" si="13"/>
        <v>140200/0</v>
      </c>
      <c r="F855" s="122" t="s">
        <v>542</v>
      </c>
      <c r="G855" s="122">
        <v>450</v>
      </c>
      <c r="H855" s="122" t="s">
        <v>1545</v>
      </c>
      <c r="I855" s="122">
        <v>900</v>
      </c>
      <c r="J855" t="str">
        <f>VLOOKUP(E855,SPESA!$J$5:$K$1293,2,0)</f>
        <v>INIZIATIVE A FAVORE DELLA GIOVENTU' - ACQUISTO BENI</v>
      </c>
    </row>
    <row r="856" spans="1:10" hidden="1">
      <c r="A856" s="122" t="s">
        <v>1163</v>
      </c>
      <c r="B856" s="122" t="s">
        <v>1705</v>
      </c>
      <c r="C856" s="122">
        <v>140200</v>
      </c>
      <c r="D856" s="122">
        <v>71</v>
      </c>
      <c r="E856" s="122" t="str">
        <f t="shared" si="13"/>
        <v>140200/71</v>
      </c>
      <c r="F856" s="122" t="s">
        <v>543</v>
      </c>
      <c r="G856" s="122">
        <v>450</v>
      </c>
      <c r="H856" s="122" t="s">
        <v>1545</v>
      </c>
      <c r="I856" s="122">
        <v>0</v>
      </c>
      <c r="J856" t="str">
        <f>VLOOKUP(E856,SPESA!$J$5:$K$1293,2,0)</f>
        <v>F.P.V. INIZIATIVE A FAVORE DELLA GIOVENTU' - ACQUISTO BENI</v>
      </c>
    </row>
    <row r="857" spans="1:10" hidden="1">
      <c r="A857" s="122" t="s">
        <v>1163</v>
      </c>
      <c r="B857" s="122" t="s">
        <v>1714</v>
      </c>
      <c r="C857" s="122">
        <v>140201</v>
      </c>
      <c r="D857" s="122">
        <v>0</v>
      </c>
      <c r="E857" s="122" t="str">
        <f t="shared" si="13"/>
        <v>140201/0</v>
      </c>
      <c r="F857" s="122" t="s">
        <v>544</v>
      </c>
      <c r="G857" s="122">
        <v>450</v>
      </c>
      <c r="H857" s="122" t="s">
        <v>1545</v>
      </c>
      <c r="I857" s="123">
        <v>5000</v>
      </c>
      <c r="J857" t="str">
        <f>VLOOKUP(E857,SPESA!$J$5:$K$1293,2,0)</f>
        <v>MEZZI DI TRASPORTO ADIBITI A SERVIZI SOCIALI</v>
      </c>
    </row>
    <row r="858" spans="1:10" hidden="1">
      <c r="A858" s="122" t="s">
        <v>1163</v>
      </c>
      <c r="B858" s="122" t="s">
        <v>1705</v>
      </c>
      <c r="C858" s="122">
        <v>140201</v>
      </c>
      <c r="D858" s="122">
        <v>71</v>
      </c>
      <c r="E858" s="122" t="str">
        <f t="shared" si="13"/>
        <v>140201/71</v>
      </c>
      <c r="F858" s="122" t="s">
        <v>545</v>
      </c>
      <c r="G858" s="122">
        <v>450</v>
      </c>
      <c r="H858" s="122" t="s">
        <v>1545</v>
      </c>
      <c r="I858" s="122">
        <v>0</v>
      </c>
      <c r="J858" t="str">
        <f>VLOOKUP(E858,SPESA!$J$5:$K$1293,2,0)</f>
        <v>F.P.V. MEZZI DI TRASPORTO ADIBITI A SERVIZI SOCIALI</v>
      </c>
    </row>
    <row r="859" spans="1:10" hidden="1">
      <c r="A859" s="122" t="s">
        <v>1163</v>
      </c>
      <c r="B859" s="122" t="s">
        <v>1714</v>
      </c>
      <c r="C859" s="122">
        <v>140210</v>
      </c>
      <c r="D859" s="122">
        <v>0</v>
      </c>
      <c r="E859" s="122" t="str">
        <f t="shared" si="13"/>
        <v>140210/0</v>
      </c>
      <c r="F859" s="122" t="s">
        <v>546</v>
      </c>
      <c r="G859" s="122">
        <v>450</v>
      </c>
      <c r="H859" s="122" t="s">
        <v>1545</v>
      </c>
      <c r="I859" s="123">
        <v>1605.45</v>
      </c>
      <c r="J859" t="str">
        <f>VLOOKUP(E859,SPESA!$J$5:$K$1293,2,0)</f>
        <v>ACQUISTO BENI PER CENTRO ESTIVO</v>
      </c>
    </row>
    <row r="860" spans="1:10" hidden="1">
      <c r="A860" s="122" t="s">
        <v>1163</v>
      </c>
      <c r="B860" s="122" t="s">
        <v>1705</v>
      </c>
      <c r="C860" s="122">
        <v>140210</v>
      </c>
      <c r="D860" s="122">
        <v>71</v>
      </c>
      <c r="E860" s="122" t="str">
        <f t="shared" si="13"/>
        <v>140210/71</v>
      </c>
      <c r="F860" s="122" t="s">
        <v>547</v>
      </c>
      <c r="G860" s="122">
        <v>450</v>
      </c>
      <c r="H860" s="122" t="s">
        <v>1545</v>
      </c>
      <c r="I860" s="122">
        <v>0</v>
      </c>
      <c r="J860" t="str">
        <f>VLOOKUP(E860,SPESA!$J$5:$K$1293,2,0)</f>
        <v>F.P.V. ACQUISTO BENI PER CENTRO ESTIVO</v>
      </c>
    </row>
    <row r="861" spans="1:10" hidden="1">
      <c r="A861" s="122" t="s">
        <v>1163</v>
      </c>
      <c r="B861" s="122" t="s">
        <v>1714</v>
      </c>
      <c r="C861" s="122">
        <v>140211</v>
      </c>
      <c r="D861" s="122">
        <v>0</v>
      </c>
      <c r="E861" s="122" t="str">
        <f t="shared" si="13"/>
        <v>140211/0</v>
      </c>
      <c r="F861" s="122" t="s">
        <v>548</v>
      </c>
      <c r="G861" s="122">
        <v>400</v>
      </c>
      <c r="H861" s="122" t="s">
        <v>1220</v>
      </c>
      <c r="I861" s="122">
        <v>0</v>
      </c>
      <c r="J861" t="str">
        <f>VLOOKUP(E861,SPESA!$J$5:$K$1293,2,0)</f>
        <v>ACQUISTO MATERIALE PER ATTIVITA' DI ASSISTENZA HANDICAP</v>
      </c>
    </row>
    <row r="862" spans="1:10" hidden="1">
      <c r="A862" s="122" t="s">
        <v>1163</v>
      </c>
      <c r="B862" s="122" t="s">
        <v>1705</v>
      </c>
      <c r="C862" s="122">
        <v>140211</v>
      </c>
      <c r="D862" s="122">
        <v>71</v>
      </c>
      <c r="E862" s="122" t="str">
        <f t="shared" si="13"/>
        <v>140211/71</v>
      </c>
      <c r="F862" s="122" t="s">
        <v>549</v>
      </c>
      <c r="G862" s="122">
        <v>400</v>
      </c>
      <c r="H862" s="122" t="s">
        <v>1220</v>
      </c>
      <c r="I862" s="122">
        <v>0</v>
      </c>
      <c r="J862" t="str">
        <f>VLOOKUP(E862,SPESA!$J$5:$K$1293,2,0)</f>
        <v>F.P.V. ACQUISTO MATERIALE PER ATTIVITA' DI ASSISTENZA HANDICAP</v>
      </c>
    </row>
    <row r="863" spans="1:10" hidden="1">
      <c r="A863" s="122" t="s">
        <v>1163</v>
      </c>
      <c r="B863" s="122" t="s">
        <v>1715</v>
      </c>
      <c r="C863" s="122">
        <v>141100</v>
      </c>
      <c r="D863" s="122">
        <v>2</v>
      </c>
      <c r="E863" s="122" t="str">
        <f t="shared" si="13"/>
        <v>141100/2</v>
      </c>
      <c r="F863" s="122" t="s">
        <v>550</v>
      </c>
      <c r="G863" s="122">
        <v>768</v>
      </c>
      <c r="H863" s="122" t="s">
        <v>1945</v>
      </c>
      <c r="I863" s="123">
        <v>1190</v>
      </c>
      <c r="J863" t="str">
        <f>VLOOKUP(E863,SPESA!$J$5:$K$1293,2,0)</f>
        <v>SPESE TELEFONICHE - UTENZE CENTRO ANZIANI</v>
      </c>
    </row>
    <row r="864" spans="1:10" hidden="1">
      <c r="A864" s="122" t="s">
        <v>1163</v>
      </c>
      <c r="B864" s="122" t="s">
        <v>1716</v>
      </c>
      <c r="C864" s="122">
        <v>141100</v>
      </c>
      <c r="D864" s="122">
        <v>3</v>
      </c>
      <c r="E864" s="122" t="str">
        <f t="shared" si="13"/>
        <v>141100/3</v>
      </c>
      <c r="F864" s="122" t="s">
        <v>551</v>
      </c>
      <c r="G864" s="122">
        <v>768</v>
      </c>
      <c r="H864" s="122" t="s">
        <v>1945</v>
      </c>
      <c r="I864" s="123">
        <v>19000</v>
      </c>
      <c r="J864" t="str">
        <f>VLOOKUP(E864,SPESA!$J$5:$K$1293,2,0)</f>
        <v>SPESE ENERGIA ELETTRICA - UTENZE CENTRO ANZIANI ED ALTRI IMMOBILI</v>
      </c>
    </row>
    <row r="865" spans="1:10" hidden="1">
      <c r="A865" s="122" t="s">
        <v>1163</v>
      </c>
      <c r="B865" s="122" t="s">
        <v>1717</v>
      </c>
      <c r="C865" s="122">
        <v>141100</v>
      </c>
      <c r="D865" s="122">
        <v>5</v>
      </c>
      <c r="E865" s="122" t="str">
        <f t="shared" si="13"/>
        <v>141100/5</v>
      </c>
      <c r="F865" s="122" t="s">
        <v>552</v>
      </c>
      <c r="G865" s="122">
        <v>768</v>
      </c>
      <c r="H865" s="122" t="s">
        <v>1945</v>
      </c>
      <c r="I865" s="123">
        <v>1200</v>
      </c>
      <c r="J865" t="str">
        <f>VLOOKUP(E865,SPESA!$J$5:$K$1293,2,0)</f>
        <v>SPESE ACQUA - UTENZE ORTI ANZIANI</v>
      </c>
    </row>
    <row r="866" spans="1:10" hidden="1">
      <c r="A866" s="122" t="s">
        <v>1163</v>
      </c>
      <c r="B866" s="122" t="s">
        <v>1718</v>
      </c>
      <c r="C866" s="122">
        <v>141100</v>
      </c>
      <c r="D866" s="122">
        <v>7</v>
      </c>
      <c r="E866" s="122" t="str">
        <f t="shared" si="13"/>
        <v>141100/7</v>
      </c>
      <c r="F866" s="122" t="s">
        <v>553</v>
      </c>
      <c r="G866" s="122">
        <v>768</v>
      </c>
      <c r="H866" s="122" t="s">
        <v>1945</v>
      </c>
      <c r="I866" s="122">
        <v>999</v>
      </c>
      <c r="J866" t="str">
        <f>VLOOKUP(E866,SPESA!$J$5:$K$1293,2,0)</f>
        <v>SPESE PER ASSICURAZIONI - CENTRO ANZIANI</v>
      </c>
    </row>
    <row r="867" spans="1:10" hidden="1">
      <c r="A867" s="122" t="s">
        <v>1163</v>
      </c>
      <c r="B867" s="122" t="s">
        <v>1719</v>
      </c>
      <c r="C867" s="122">
        <v>141100</v>
      </c>
      <c r="D867" s="122">
        <v>8</v>
      </c>
      <c r="E867" s="122" t="str">
        <f t="shared" si="13"/>
        <v>141100/8</v>
      </c>
      <c r="F867" s="122" t="s">
        <v>1720</v>
      </c>
      <c r="G867" s="122">
        <v>450</v>
      </c>
      <c r="H867" s="122" t="s">
        <v>1545</v>
      </c>
      <c r="I867" s="123">
        <v>5000</v>
      </c>
      <c r="J867" t="str">
        <f>VLOOKUP(E867,SPESA!$J$5:$K$1293,2,0)</f>
        <v>SPESE CONDOMINIALI ALLOGGIO COMUNALE DI VIA VARESE</v>
      </c>
    </row>
    <row r="868" spans="1:10" hidden="1">
      <c r="A868" s="122" t="s">
        <v>1163</v>
      </c>
      <c r="B868" s="122" t="s">
        <v>1719</v>
      </c>
      <c r="C868" s="122">
        <v>141100</v>
      </c>
      <c r="D868" s="122">
        <v>9</v>
      </c>
      <c r="E868" s="122" t="str">
        <f t="shared" si="13"/>
        <v>141100/9</v>
      </c>
      <c r="F868" s="122" t="s">
        <v>555</v>
      </c>
      <c r="G868" s="122">
        <v>450</v>
      </c>
      <c r="H868" s="122" t="s">
        <v>1545</v>
      </c>
      <c r="I868" s="122">
        <v>0</v>
      </c>
      <c r="J868" t="str">
        <f>VLOOKUP(E868,SPESA!$J$5:$K$1293,2,0)</f>
        <v>SPESE DI GESTIONE NUOVO CENTRO ANZIANI</v>
      </c>
    </row>
    <row r="869" spans="1:10" hidden="1">
      <c r="A869" s="122" t="s">
        <v>1163</v>
      </c>
      <c r="B869" s="122" t="s">
        <v>1721</v>
      </c>
      <c r="C869" s="122">
        <v>141100</v>
      </c>
      <c r="D869" s="122">
        <v>10</v>
      </c>
      <c r="E869" s="122" t="str">
        <f t="shared" si="13"/>
        <v>141100/10</v>
      </c>
      <c r="F869" s="122" t="s">
        <v>556</v>
      </c>
      <c r="G869" s="122">
        <v>450</v>
      </c>
      <c r="H869" s="122" t="s">
        <v>1545</v>
      </c>
      <c r="I869" s="123">
        <v>5000</v>
      </c>
      <c r="J869" t="str">
        <f>VLOOKUP(E869,SPESA!$J$5:$K$1293,2,0)</f>
        <v>SPESE PER INIZIATIVE A FAVORE DELLA TERZA ETA'</v>
      </c>
    </row>
    <row r="870" spans="1:10" hidden="1">
      <c r="A870" s="122" t="s">
        <v>1163</v>
      </c>
      <c r="B870" s="122" t="s">
        <v>1721</v>
      </c>
      <c r="C870" s="122">
        <v>141100</v>
      </c>
      <c r="D870" s="122">
        <v>11</v>
      </c>
      <c r="E870" s="122" t="str">
        <f t="shared" si="13"/>
        <v>141100/11</v>
      </c>
      <c r="F870" s="122" t="s">
        <v>557</v>
      </c>
      <c r="G870" s="122">
        <v>450</v>
      </c>
      <c r="H870" s="122" t="s">
        <v>1545</v>
      </c>
      <c r="I870" s="122">
        <v>0</v>
      </c>
      <c r="J870" t="str">
        <f>VLOOKUP(E870,SPESA!$J$5:$K$1293,2,0)</f>
        <v>SPESE PER ASSISTENZA DOMICILIARE</v>
      </c>
    </row>
    <row r="871" spans="1:10" hidden="1">
      <c r="A871" s="122" t="s">
        <v>1163</v>
      </c>
      <c r="B871" s="122" t="s">
        <v>1721</v>
      </c>
      <c r="C871" s="122">
        <v>141100</v>
      </c>
      <c r="D871" s="122">
        <v>12</v>
      </c>
      <c r="E871" s="122" t="str">
        <f t="shared" si="13"/>
        <v>141100/12</v>
      </c>
      <c r="F871" s="122" t="s">
        <v>558</v>
      </c>
      <c r="G871" s="122">
        <v>450</v>
      </c>
      <c r="H871" s="122" t="s">
        <v>1545</v>
      </c>
      <c r="I871" s="123">
        <v>16268.92</v>
      </c>
      <c r="J871" t="str">
        <f>VLOOKUP(E871,SPESA!$J$5:$K$1293,2,0)</f>
        <v>SPESE PER GESTIONE SERVIZIO PASTI ANZIANI</v>
      </c>
    </row>
    <row r="872" spans="1:10" hidden="1">
      <c r="A872" s="122" t="s">
        <v>1163</v>
      </c>
      <c r="B872" s="122" t="s">
        <v>1721</v>
      </c>
      <c r="C872" s="122">
        <v>141100</v>
      </c>
      <c r="D872" s="122">
        <v>13</v>
      </c>
      <c r="E872" s="122" t="str">
        <f t="shared" si="13"/>
        <v>141100/13</v>
      </c>
      <c r="F872" s="122" t="s">
        <v>559</v>
      </c>
      <c r="G872" s="122">
        <v>450</v>
      </c>
      <c r="H872" s="122" t="s">
        <v>1545</v>
      </c>
      <c r="I872" s="122">
        <v>0</v>
      </c>
      <c r="J872" t="str">
        <f>VLOOKUP(E872,SPESA!$J$5:$K$1293,2,0)</f>
        <v>SPESE DI GESTIONE CORSO ATTIVITA' MOTORIA</v>
      </c>
    </row>
    <row r="873" spans="1:10" hidden="1">
      <c r="A873" s="122" t="s">
        <v>1163</v>
      </c>
      <c r="B873" s="122" t="s">
        <v>1707</v>
      </c>
      <c r="C873" s="122">
        <v>141100</v>
      </c>
      <c r="D873" s="122">
        <v>52</v>
      </c>
      <c r="E873" s="122" t="str">
        <f t="shared" si="13"/>
        <v>141100/52</v>
      </c>
      <c r="F873" s="122" t="s">
        <v>560</v>
      </c>
      <c r="G873" s="122">
        <v>764</v>
      </c>
      <c r="H873" s="122" t="s">
        <v>1940</v>
      </c>
      <c r="I873" s="122">
        <v>0</v>
      </c>
      <c r="J873" t="str">
        <f>VLOOKUP(E873,SPESA!$J$5:$K$1293,2,0)</f>
        <v>F.P.V. SPESE TELEFONICHE - UTENZE CENTRO ANZIANI</v>
      </c>
    </row>
    <row r="874" spans="1:10" hidden="1">
      <c r="A874" s="122" t="s">
        <v>1163</v>
      </c>
      <c r="B874" s="122" t="s">
        <v>1707</v>
      </c>
      <c r="C874" s="122">
        <v>141100</v>
      </c>
      <c r="D874" s="122">
        <v>53</v>
      </c>
      <c r="E874" s="122" t="str">
        <f t="shared" si="13"/>
        <v>141100/53</v>
      </c>
      <c r="F874" s="122" t="s">
        <v>561</v>
      </c>
      <c r="G874" s="122">
        <v>764</v>
      </c>
      <c r="H874" s="122" t="s">
        <v>1940</v>
      </c>
      <c r="I874" s="122">
        <v>0</v>
      </c>
      <c r="J874" t="str">
        <f>VLOOKUP(E874,SPESA!$J$5:$K$1293,2,0)</f>
        <v>F.P.V. SPESE ENERGIA ELETTRICA - UTENZE CENTRO ANZIANI ED ALTRI IMMOBILI</v>
      </c>
    </row>
    <row r="875" spans="1:10" hidden="1">
      <c r="A875" s="122" t="s">
        <v>1163</v>
      </c>
      <c r="B875" s="122" t="s">
        <v>1707</v>
      </c>
      <c r="C875" s="122">
        <v>141100</v>
      </c>
      <c r="D875" s="122">
        <v>55</v>
      </c>
      <c r="E875" s="122" t="str">
        <f t="shared" si="13"/>
        <v>141100/55</v>
      </c>
      <c r="F875" s="122" t="s">
        <v>562</v>
      </c>
      <c r="G875" s="122">
        <v>764</v>
      </c>
      <c r="H875" s="122" t="s">
        <v>1940</v>
      </c>
      <c r="I875" s="122">
        <v>0</v>
      </c>
      <c r="J875" t="str">
        <f>VLOOKUP(E875,SPESA!$J$5:$K$1293,2,0)</f>
        <v>F.P.V. SPESE ACQUA - UTENZE ORTI ANZIANI</v>
      </c>
    </row>
    <row r="876" spans="1:10" hidden="1">
      <c r="A876" s="122" t="s">
        <v>1163</v>
      </c>
      <c r="B876" s="122" t="s">
        <v>1707</v>
      </c>
      <c r="C876" s="122">
        <v>141100</v>
      </c>
      <c r="D876" s="122">
        <v>57</v>
      </c>
      <c r="E876" s="122" t="str">
        <f t="shared" si="13"/>
        <v>141100/57</v>
      </c>
      <c r="F876" s="122" t="s">
        <v>1722</v>
      </c>
      <c r="G876" s="122">
        <v>764</v>
      </c>
      <c r="H876" s="122" t="s">
        <v>1940</v>
      </c>
      <c r="I876" s="122">
        <v>0</v>
      </c>
      <c r="J876" t="e">
        <f>VLOOKUP(E876,SPESA!$J$5:$K$1293,2,0)</f>
        <v>#N/A</v>
      </c>
    </row>
    <row r="877" spans="1:10" hidden="1">
      <c r="A877" s="122" t="s">
        <v>1163</v>
      </c>
      <c r="B877" s="122" t="s">
        <v>1705</v>
      </c>
      <c r="C877" s="122">
        <v>141100</v>
      </c>
      <c r="D877" s="122">
        <v>58</v>
      </c>
      <c r="E877" s="122" t="str">
        <f t="shared" si="13"/>
        <v>141100/58</v>
      </c>
      <c r="F877" s="122" t="s">
        <v>563</v>
      </c>
      <c r="G877" s="122">
        <v>450</v>
      </c>
      <c r="H877" s="122" t="s">
        <v>1545</v>
      </c>
      <c r="I877" s="122">
        <v>0</v>
      </c>
      <c r="J877" t="str">
        <f>VLOOKUP(E877,SPESA!$J$5:$K$1293,2,0)</f>
        <v>F.P.V. SPESE CONDOMINIALI ALLOGGIO COMUNALE DI VIA VARESE</v>
      </c>
    </row>
    <row r="878" spans="1:10" hidden="1">
      <c r="A878" s="122" t="s">
        <v>1163</v>
      </c>
      <c r="B878" s="122" t="s">
        <v>1707</v>
      </c>
      <c r="C878" s="122">
        <v>141100</v>
      </c>
      <c r="D878" s="122">
        <v>59</v>
      </c>
      <c r="E878" s="122" t="str">
        <f t="shared" si="13"/>
        <v>141100/59</v>
      </c>
      <c r="F878" s="122" t="s">
        <v>1723</v>
      </c>
      <c r="G878" s="122">
        <v>450</v>
      </c>
      <c r="H878" s="122" t="s">
        <v>1545</v>
      </c>
      <c r="I878" s="122">
        <v>0</v>
      </c>
      <c r="J878" t="e">
        <f>VLOOKUP(E878,SPESA!$J$5:$K$1293,2,0)</f>
        <v>#N/A</v>
      </c>
    </row>
    <row r="879" spans="1:10" hidden="1">
      <c r="A879" s="122" t="s">
        <v>1163</v>
      </c>
      <c r="B879" s="122" t="s">
        <v>1705</v>
      </c>
      <c r="C879" s="122">
        <v>141100</v>
      </c>
      <c r="D879" s="122">
        <v>60</v>
      </c>
      <c r="E879" s="122" t="str">
        <f t="shared" si="13"/>
        <v>141100/60</v>
      </c>
      <c r="F879" s="122" t="s">
        <v>564</v>
      </c>
      <c r="G879" s="122">
        <v>450</v>
      </c>
      <c r="H879" s="122" t="s">
        <v>1545</v>
      </c>
      <c r="I879" s="122">
        <v>0</v>
      </c>
      <c r="J879" t="str">
        <f>VLOOKUP(E879,SPESA!$J$5:$K$1293,2,0)</f>
        <v>F.P.V. SPESE PER INIZIATIVE A FAVORE DELLA TERZA ETA'</v>
      </c>
    </row>
    <row r="880" spans="1:10" hidden="1">
      <c r="A880" s="122" t="s">
        <v>1163</v>
      </c>
      <c r="B880" s="122" t="s">
        <v>1705</v>
      </c>
      <c r="C880" s="122">
        <v>141100</v>
      </c>
      <c r="D880" s="122">
        <v>61</v>
      </c>
      <c r="E880" s="122" t="str">
        <f t="shared" si="13"/>
        <v>141100/61</v>
      </c>
      <c r="F880" s="122" t="s">
        <v>565</v>
      </c>
      <c r="G880" s="122">
        <v>450</v>
      </c>
      <c r="H880" s="122" t="s">
        <v>1545</v>
      </c>
      <c r="I880" s="122">
        <v>0</v>
      </c>
      <c r="J880" t="str">
        <f>VLOOKUP(E880,SPESA!$J$5:$K$1293,2,0)</f>
        <v>F.P.V. SPESE PER ASSISTENZA DOMICILIARE</v>
      </c>
    </row>
    <row r="881" spans="1:10" hidden="1">
      <c r="A881" s="122" t="s">
        <v>1163</v>
      </c>
      <c r="B881" s="122" t="s">
        <v>1705</v>
      </c>
      <c r="C881" s="122">
        <v>141100</v>
      </c>
      <c r="D881" s="122">
        <v>62</v>
      </c>
      <c r="E881" s="122" t="str">
        <f t="shared" si="13"/>
        <v>141100/62</v>
      </c>
      <c r="F881" s="122" t="s">
        <v>566</v>
      </c>
      <c r="G881" s="122">
        <v>450</v>
      </c>
      <c r="H881" s="122" t="s">
        <v>1545</v>
      </c>
      <c r="I881" s="122">
        <v>0</v>
      </c>
      <c r="J881" t="str">
        <f>VLOOKUP(E881,SPESA!$J$5:$K$1293,2,0)</f>
        <v>F.P.V. SPESE PER GESTIONE SERVIZIO PASTI ANZIANI</v>
      </c>
    </row>
    <row r="882" spans="1:10" hidden="1">
      <c r="A882" s="122" t="s">
        <v>1163</v>
      </c>
      <c r="B882" s="122" t="s">
        <v>1705</v>
      </c>
      <c r="C882" s="122">
        <v>141100</v>
      </c>
      <c r="D882" s="122">
        <v>63</v>
      </c>
      <c r="E882" s="122" t="str">
        <f t="shared" si="13"/>
        <v>141100/63</v>
      </c>
      <c r="F882" s="122" t="s">
        <v>567</v>
      </c>
      <c r="G882" s="122">
        <v>450</v>
      </c>
      <c r="H882" s="122" t="s">
        <v>1545</v>
      </c>
      <c r="I882" s="122">
        <v>0</v>
      </c>
      <c r="J882" t="str">
        <f>VLOOKUP(E882,SPESA!$J$5:$K$1293,2,0)</f>
        <v>F.P.V. SPESE DI GESTIONE CORSO ATTIVITA' MOTORIA</v>
      </c>
    </row>
    <row r="883" spans="1:10" hidden="1">
      <c r="A883" s="122" t="s">
        <v>1163</v>
      </c>
      <c r="B883" s="122" t="s">
        <v>1715</v>
      </c>
      <c r="C883" s="122">
        <v>141200</v>
      </c>
      <c r="D883" s="122">
        <v>2</v>
      </c>
      <c r="E883" s="122" t="str">
        <f t="shared" si="13"/>
        <v>141200/2</v>
      </c>
      <c r="F883" s="122" t="s">
        <v>32</v>
      </c>
      <c r="G883" s="122">
        <v>768</v>
      </c>
      <c r="H883" s="122" t="s">
        <v>1945</v>
      </c>
      <c r="I883" s="123">
        <v>1570</v>
      </c>
      <c r="J883" t="str">
        <f>VLOOKUP(E883,SPESA!$J$5:$K$1293,2,0)</f>
        <v>SPESE TELEFONICHE - UTENZE</v>
      </c>
    </row>
    <row r="884" spans="1:10" hidden="1">
      <c r="A884" s="122" t="s">
        <v>1163</v>
      </c>
      <c r="B884" s="122" t="s">
        <v>1716</v>
      </c>
      <c r="C884" s="122">
        <v>141200</v>
      </c>
      <c r="D884" s="122">
        <v>3</v>
      </c>
      <c r="E884" s="122" t="str">
        <f t="shared" si="13"/>
        <v>141200/3</v>
      </c>
      <c r="F884" s="122" t="s">
        <v>79</v>
      </c>
      <c r="G884" s="122">
        <v>768</v>
      </c>
      <c r="H884" s="122" t="s">
        <v>1945</v>
      </c>
      <c r="I884" s="123">
        <v>1100</v>
      </c>
      <c r="J884" t="str">
        <f>VLOOKUP(E884,SPESA!$J$5:$K$1293,2,0)</f>
        <v>SPESE ENERGIA ELETTRICA - UTENZE</v>
      </c>
    </row>
    <row r="885" spans="1:10" hidden="1">
      <c r="A885" s="122" t="s">
        <v>1163</v>
      </c>
      <c r="B885" s="122" t="s">
        <v>1724</v>
      </c>
      <c r="C885" s="122">
        <v>141200</v>
      </c>
      <c r="D885" s="122">
        <v>4</v>
      </c>
      <c r="E885" s="122" t="str">
        <f t="shared" si="13"/>
        <v>141200/4</v>
      </c>
      <c r="F885" s="122" t="s">
        <v>34</v>
      </c>
      <c r="G885" s="122">
        <v>202</v>
      </c>
      <c r="H885" s="122" t="s">
        <v>1191</v>
      </c>
      <c r="I885" s="123">
        <v>1290</v>
      </c>
      <c r="J885" t="str">
        <f>VLOOKUP(E885,SPESA!$J$5:$K$1293,2,0)</f>
        <v>SPESE DI RISCALDAMENTO - UTENZE</v>
      </c>
    </row>
    <row r="886" spans="1:10" hidden="1">
      <c r="A886" s="122" t="s">
        <v>1163</v>
      </c>
      <c r="B886" s="122" t="s">
        <v>1721</v>
      </c>
      <c r="C886" s="122">
        <v>141200</v>
      </c>
      <c r="D886" s="122">
        <v>6</v>
      </c>
      <c r="E886" s="122" t="str">
        <f t="shared" si="13"/>
        <v>141200/6</v>
      </c>
      <c r="F886" s="122" t="s">
        <v>82</v>
      </c>
      <c r="G886" s="122">
        <v>202</v>
      </c>
      <c r="H886" s="122" t="s">
        <v>1191</v>
      </c>
      <c r="I886" s="123">
        <v>3691</v>
      </c>
      <c r="J886" t="str">
        <f>VLOOKUP(E886,SPESA!$J$5:$K$1293,2,0)</f>
        <v>SPESE DI PULIZIA LOCALI</v>
      </c>
    </row>
    <row r="887" spans="1:10" hidden="1">
      <c r="A887" s="122" t="s">
        <v>1163</v>
      </c>
      <c r="B887" s="122" t="s">
        <v>1718</v>
      </c>
      <c r="C887" s="122">
        <v>141200</v>
      </c>
      <c r="D887" s="122">
        <v>7</v>
      </c>
      <c r="E887" s="122" t="str">
        <f t="shared" si="13"/>
        <v>141200/7</v>
      </c>
      <c r="F887" s="122" t="s">
        <v>83</v>
      </c>
      <c r="G887" s="122">
        <v>768</v>
      </c>
      <c r="H887" s="122" t="s">
        <v>1945</v>
      </c>
      <c r="I887" s="122">
        <v>671</v>
      </c>
      <c r="J887" t="str">
        <f>VLOOKUP(E887,SPESA!$J$5:$K$1293,2,0)</f>
        <v>SPESE PER ASSICURAZIONI</v>
      </c>
    </row>
    <row r="888" spans="1:10" hidden="1">
      <c r="A888" s="122" t="s">
        <v>1163</v>
      </c>
      <c r="B888" s="122" t="s">
        <v>1725</v>
      </c>
      <c r="C888" s="122">
        <v>141200</v>
      </c>
      <c r="D888" s="122">
        <v>8</v>
      </c>
      <c r="E888" s="122" t="str">
        <f t="shared" si="13"/>
        <v>141200/8</v>
      </c>
      <c r="F888" s="122" t="s">
        <v>568</v>
      </c>
      <c r="G888" s="122">
        <v>762</v>
      </c>
      <c r="H888" s="122" t="s">
        <v>1941</v>
      </c>
      <c r="I888" s="122">
        <v>0</v>
      </c>
      <c r="J888" t="str">
        <f>VLOOKUP(E888,SPESA!$J$5:$K$1293,2,0)</f>
        <v>SPESE PER MANUTENZIONE ATTREZZATURE UFFICIO</v>
      </c>
    </row>
    <row r="889" spans="1:10" hidden="1">
      <c r="A889" s="122" t="s">
        <v>1163</v>
      </c>
      <c r="B889" s="122" t="s">
        <v>1726</v>
      </c>
      <c r="C889" s="122">
        <v>141200</v>
      </c>
      <c r="D889" s="122">
        <v>9</v>
      </c>
      <c r="E889" s="122" t="str">
        <f t="shared" si="13"/>
        <v>141200/9</v>
      </c>
      <c r="F889" s="122" t="s">
        <v>569</v>
      </c>
      <c r="G889" s="122">
        <v>450</v>
      </c>
      <c r="H889" s="122" t="s">
        <v>1545</v>
      </c>
      <c r="I889" s="122">
        <v>500</v>
      </c>
      <c r="J889" t="str">
        <f>VLOOKUP(E889,SPESA!$J$5:$K$1293,2,0)</f>
        <v>SPESE DI MANUTENZIONE AUTOMEZZI SERVIZI SOCIALI</v>
      </c>
    </row>
    <row r="890" spans="1:10" hidden="1">
      <c r="A890" s="122" t="s">
        <v>1163</v>
      </c>
      <c r="B890" s="122" t="s">
        <v>1727</v>
      </c>
      <c r="C890" s="122">
        <v>141200</v>
      </c>
      <c r="D890" s="122">
        <v>15</v>
      </c>
      <c r="E890" s="122" t="str">
        <f t="shared" si="13"/>
        <v>141200/15</v>
      </c>
      <c r="F890" s="122" t="s">
        <v>570</v>
      </c>
      <c r="G890" s="122">
        <v>767</v>
      </c>
      <c r="H890" s="122" t="s">
        <v>1939</v>
      </c>
      <c r="I890" s="122">
        <v>0</v>
      </c>
      <c r="J890" t="str">
        <f>VLOOKUP(E890,SPESA!$J$5:$K$1293,2,0)</f>
        <v>MISSIONI DIPENDENTI COMUNALI - UFFICIO SERVIZI ALLA PERSONA</v>
      </c>
    </row>
    <row r="891" spans="1:10" hidden="1">
      <c r="A891" s="122" t="s">
        <v>1163</v>
      </c>
      <c r="B891" s="122" t="s">
        <v>1707</v>
      </c>
      <c r="C891" s="122">
        <v>141200</v>
      </c>
      <c r="D891" s="122">
        <v>52</v>
      </c>
      <c r="E891" s="122" t="str">
        <f t="shared" si="13"/>
        <v>141200/52</v>
      </c>
      <c r="F891" s="122" t="s">
        <v>37</v>
      </c>
      <c r="G891" s="122">
        <v>764</v>
      </c>
      <c r="H891" s="122" t="s">
        <v>1940</v>
      </c>
      <c r="I891" s="122">
        <v>0</v>
      </c>
      <c r="J891" t="str">
        <f>VLOOKUP(E891,SPESA!$J$5:$K$1293,2,0)</f>
        <v>F.P.V. SPESE TELEFONICHE - UTENZE</v>
      </c>
    </row>
    <row r="892" spans="1:10" hidden="1">
      <c r="A892" s="122" t="s">
        <v>1163</v>
      </c>
      <c r="B892" s="122" t="s">
        <v>1707</v>
      </c>
      <c r="C892" s="122">
        <v>141200</v>
      </c>
      <c r="D892" s="122">
        <v>53</v>
      </c>
      <c r="E892" s="122" t="str">
        <f t="shared" si="13"/>
        <v>141200/53</v>
      </c>
      <c r="F892" s="122" t="s">
        <v>86</v>
      </c>
      <c r="G892" s="122">
        <v>764</v>
      </c>
      <c r="H892" s="122" t="s">
        <v>1940</v>
      </c>
      <c r="I892" s="122">
        <v>0</v>
      </c>
      <c r="J892" t="str">
        <f>VLOOKUP(E892,SPESA!$J$5:$K$1293,2,0)</f>
        <v>F.P.V. SPESE ENERGIA ELETTRICA - UTENZE</v>
      </c>
    </row>
    <row r="893" spans="1:10" hidden="1">
      <c r="A893" s="122" t="s">
        <v>1163</v>
      </c>
      <c r="B893" s="122" t="s">
        <v>1705</v>
      </c>
      <c r="C893" s="122">
        <v>141200</v>
      </c>
      <c r="D893" s="122">
        <v>54</v>
      </c>
      <c r="E893" s="122" t="str">
        <f t="shared" si="13"/>
        <v>141200/54</v>
      </c>
      <c r="F893" s="122" t="s">
        <v>123</v>
      </c>
      <c r="G893" s="122">
        <v>202</v>
      </c>
      <c r="H893" s="122" t="s">
        <v>1191</v>
      </c>
      <c r="I893" s="122">
        <v>0</v>
      </c>
      <c r="J893" t="str">
        <f>VLOOKUP(E893,SPESA!$J$5:$K$1293,2,0)</f>
        <v>F.P.V. SPESE DI RISCALDAMENTO - UTENZE</v>
      </c>
    </row>
    <row r="894" spans="1:10" hidden="1">
      <c r="A894" s="122" t="s">
        <v>1163</v>
      </c>
      <c r="B894" s="122" t="s">
        <v>1705</v>
      </c>
      <c r="C894" s="122">
        <v>141200</v>
      </c>
      <c r="D894" s="122">
        <v>56</v>
      </c>
      <c r="E894" s="122" t="str">
        <f t="shared" si="13"/>
        <v>141200/56</v>
      </c>
      <c r="F894" s="122" t="s">
        <v>124</v>
      </c>
      <c r="G894" s="122">
        <v>202</v>
      </c>
      <c r="H894" s="122" t="s">
        <v>1191</v>
      </c>
      <c r="I894" s="122">
        <v>0</v>
      </c>
      <c r="J894" t="str">
        <f>VLOOKUP(E894,SPESA!$J$5:$K$1293,2,0)</f>
        <v>F.P.V. SPESE DI PULIZIA LOCALI</v>
      </c>
    </row>
    <row r="895" spans="1:10" hidden="1">
      <c r="A895" s="122" t="s">
        <v>1163</v>
      </c>
      <c r="B895" s="122" t="s">
        <v>1707</v>
      </c>
      <c r="C895" s="122">
        <v>141200</v>
      </c>
      <c r="D895" s="122">
        <v>57</v>
      </c>
      <c r="E895" s="122" t="str">
        <f t="shared" si="13"/>
        <v>141200/57</v>
      </c>
      <c r="F895" s="122" t="s">
        <v>89</v>
      </c>
      <c r="G895" s="122">
        <v>764</v>
      </c>
      <c r="H895" s="122" t="s">
        <v>1940</v>
      </c>
      <c r="I895" s="122">
        <v>0</v>
      </c>
      <c r="J895" t="e">
        <f>VLOOKUP(E895,SPESA!$J$5:$K$1293,2,0)</f>
        <v>#N/A</v>
      </c>
    </row>
    <row r="896" spans="1:10" hidden="1">
      <c r="A896" s="122" t="s">
        <v>1163</v>
      </c>
      <c r="B896" s="122" t="s">
        <v>1707</v>
      </c>
      <c r="C896" s="122">
        <v>141200</v>
      </c>
      <c r="D896" s="122">
        <v>58</v>
      </c>
      <c r="E896" s="122" t="str">
        <f t="shared" si="13"/>
        <v>141200/58</v>
      </c>
      <c r="F896" s="122" t="s">
        <v>1728</v>
      </c>
      <c r="G896" s="122">
        <v>762</v>
      </c>
      <c r="H896" s="122" t="s">
        <v>1941</v>
      </c>
      <c r="I896" s="122">
        <v>0</v>
      </c>
      <c r="J896" t="e">
        <f>VLOOKUP(E896,SPESA!$J$5:$K$1293,2,0)</f>
        <v>#N/A</v>
      </c>
    </row>
    <row r="897" spans="1:10" hidden="1">
      <c r="A897" s="122" t="s">
        <v>1163</v>
      </c>
      <c r="B897" s="122" t="s">
        <v>1705</v>
      </c>
      <c r="C897" s="122">
        <v>141200</v>
      </c>
      <c r="D897" s="122">
        <v>59</v>
      </c>
      <c r="E897" s="122" t="str">
        <f t="shared" si="13"/>
        <v>141200/59</v>
      </c>
      <c r="F897" s="122" t="s">
        <v>571</v>
      </c>
      <c r="G897" s="122">
        <v>450</v>
      </c>
      <c r="H897" s="122" t="s">
        <v>1545</v>
      </c>
      <c r="I897" s="122">
        <v>0</v>
      </c>
      <c r="J897" t="str">
        <f>VLOOKUP(E897,SPESA!$J$5:$K$1293,2,0)</f>
        <v>F.P.V. SPESE DI MANUTENZIONE AUTOMEZZI SERVIZI SOCIALI</v>
      </c>
    </row>
    <row r="898" spans="1:10" hidden="1">
      <c r="A898" s="122" t="s">
        <v>1163</v>
      </c>
      <c r="B898" s="122" t="s">
        <v>1707</v>
      </c>
      <c r="C898" s="122">
        <v>141200</v>
      </c>
      <c r="D898" s="122">
        <v>65</v>
      </c>
      <c r="E898" s="122" t="str">
        <f t="shared" si="13"/>
        <v>141200/65</v>
      </c>
      <c r="F898" s="122" t="s">
        <v>1729</v>
      </c>
      <c r="G898" s="122">
        <v>762</v>
      </c>
      <c r="H898" s="122" t="s">
        <v>1941</v>
      </c>
      <c r="I898" s="122">
        <v>0</v>
      </c>
      <c r="J898" t="str">
        <f>VLOOKUP(E898,SPESA!$J$5:$K$1293,2,0)</f>
        <v xml:space="preserve">F.P.V. MISSIONI DIPENDENTI COMUNALI - UFFICIO SERVIZI ALLA PERSONA </v>
      </c>
    </row>
    <row r="899" spans="1:10" hidden="1">
      <c r="A899" s="122" t="s">
        <v>1163</v>
      </c>
      <c r="B899" s="122" t="s">
        <v>1715</v>
      </c>
      <c r="C899" s="122">
        <v>141300</v>
      </c>
      <c r="D899" s="122">
        <v>2</v>
      </c>
      <c r="E899" s="122" t="str">
        <f t="shared" si="13"/>
        <v>141300/2</v>
      </c>
      <c r="F899" s="122" t="s">
        <v>572</v>
      </c>
      <c r="G899" s="122">
        <v>768</v>
      </c>
      <c r="H899" s="122" t="s">
        <v>1945</v>
      </c>
      <c r="I899" s="122">
        <v>450</v>
      </c>
      <c r="J899" t="str">
        <f>VLOOKUP(E899,SPESA!$J$5:$K$1293,2,0)</f>
        <v>SPESE TELEFONICHE - UTENZE C.A.G.</v>
      </c>
    </row>
    <row r="900" spans="1:10" hidden="1">
      <c r="A900" s="122" t="s">
        <v>1163</v>
      </c>
      <c r="B900" s="122" t="s">
        <v>1716</v>
      </c>
      <c r="C900" s="122">
        <v>141300</v>
      </c>
      <c r="D900" s="122">
        <v>3</v>
      </c>
      <c r="E900" s="122" t="str">
        <f t="shared" ref="E900:E963" si="14">CONCATENATE(C900,"/",D900)</f>
        <v>141300/3</v>
      </c>
      <c r="F900" s="122" t="s">
        <v>573</v>
      </c>
      <c r="G900" s="122">
        <v>768</v>
      </c>
      <c r="H900" s="122" t="s">
        <v>1945</v>
      </c>
      <c r="I900" s="122">
        <v>650</v>
      </c>
      <c r="J900" t="str">
        <f>VLOOKUP(E900,SPESA!$J$5:$K$1293,2,0)</f>
        <v>SPESE ENERGIA ELETTRICA - UTENZE C.A.G.</v>
      </c>
    </row>
    <row r="901" spans="1:10" hidden="1">
      <c r="A901" s="122" t="s">
        <v>1163</v>
      </c>
      <c r="B901" s="122" t="s">
        <v>1724</v>
      </c>
      <c r="C901" s="122">
        <v>141300</v>
      </c>
      <c r="D901" s="122">
        <v>4</v>
      </c>
      <c r="E901" s="122" t="str">
        <f t="shared" si="14"/>
        <v>141300/4</v>
      </c>
      <c r="F901" s="122" t="s">
        <v>574</v>
      </c>
      <c r="G901" s="122">
        <v>202</v>
      </c>
      <c r="H901" s="122" t="s">
        <v>1191</v>
      </c>
      <c r="I901" s="123">
        <v>1350</v>
      </c>
      <c r="J901" t="str">
        <f>VLOOKUP(E901,SPESA!$J$5:$K$1293,2,0)</f>
        <v>SPESE DI RISCALDAMENTO - UTENZE C.A.G.</v>
      </c>
    </row>
    <row r="902" spans="1:10" hidden="1">
      <c r="A902" s="122" t="s">
        <v>1163</v>
      </c>
      <c r="B902" s="122" t="s">
        <v>1730</v>
      </c>
      <c r="C902" s="122">
        <v>141300</v>
      </c>
      <c r="D902" s="122">
        <v>6</v>
      </c>
      <c r="E902" s="122" t="str">
        <f t="shared" si="14"/>
        <v>141300/6</v>
      </c>
      <c r="F902" s="122" t="s">
        <v>575</v>
      </c>
      <c r="G902" s="122">
        <v>202</v>
      </c>
      <c r="H902" s="122" t="s">
        <v>1191</v>
      </c>
      <c r="I902" s="123">
        <v>2500</v>
      </c>
      <c r="J902" t="str">
        <f>VLOOKUP(E902,SPESA!$J$5:$K$1293,2,0)</f>
        <v>SPESE DI PULIZIA LOCALI C.A.G.</v>
      </c>
    </row>
    <row r="903" spans="1:10" hidden="1">
      <c r="A903" s="122" t="s">
        <v>1163</v>
      </c>
      <c r="B903" s="122" t="s">
        <v>1721</v>
      </c>
      <c r="C903" s="122">
        <v>141300</v>
      </c>
      <c r="D903" s="122">
        <v>8</v>
      </c>
      <c r="E903" s="122" t="str">
        <f t="shared" si="14"/>
        <v>141300/8</v>
      </c>
      <c r="F903" s="122" t="s">
        <v>576</v>
      </c>
      <c r="G903" s="122">
        <v>450</v>
      </c>
      <c r="H903" s="122" t="s">
        <v>1545</v>
      </c>
      <c r="I903" s="123">
        <v>17000</v>
      </c>
      <c r="J903" t="str">
        <f>VLOOKUP(E903,SPESA!$J$5:$K$1293,2,0)</f>
        <v>SPESE PER INIZIATIVE A FAVORE DELLA GIOVENTU'</v>
      </c>
    </row>
    <row r="904" spans="1:10" hidden="1">
      <c r="A904" s="122" t="s">
        <v>1163</v>
      </c>
      <c r="B904" s="122" t="s">
        <v>1707</v>
      </c>
      <c r="C904" s="122">
        <v>141300</v>
      </c>
      <c r="D904" s="122">
        <v>52</v>
      </c>
      <c r="E904" s="122" t="str">
        <f t="shared" si="14"/>
        <v>141300/52</v>
      </c>
      <c r="F904" s="122" t="s">
        <v>577</v>
      </c>
      <c r="G904" s="122">
        <v>764</v>
      </c>
      <c r="H904" s="122" t="s">
        <v>1940</v>
      </c>
      <c r="I904" s="122">
        <v>0</v>
      </c>
      <c r="J904" t="str">
        <f>VLOOKUP(E904,SPESA!$J$5:$K$1293,2,0)</f>
        <v>F.P.V. SPESE TELEFONICHE - UTENZE C.A.G.</v>
      </c>
    </row>
    <row r="905" spans="1:10" hidden="1">
      <c r="A905" s="122" t="s">
        <v>1163</v>
      </c>
      <c r="B905" s="122" t="s">
        <v>1707</v>
      </c>
      <c r="C905" s="122">
        <v>141300</v>
      </c>
      <c r="D905" s="122">
        <v>53</v>
      </c>
      <c r="E905" s="122" t="str">
        <f t="shared" si="14"/>
        <v>141300/53</v>
      </c>
      <c r="F905" s="122" t="s">
        <v>578</v>
      </c>
      <c r="G905" s="122">
        <v>764</v>
      </c>
      <c r="H905" s="122" t="s">
        <v>1940</v>
      </c>
      <c r="I905" s="122">
        <v>0</v>
      </c>
      <c r="J905" t="str">
        <f>VLOOKUP(E905,SPESA!$J$5:$K$1293,2,0)</f>
        <v>F.P.V. SPESE ENERGIA ELETTRICA - UTENZE C.A.G.</v>
      </c>
    </row>
    <row r="906" spans="1:10" hidden="1">
      <c r="A906" s="122" t="s">
        <v>1163</v>
      </c>
      <c r="B906" s="122" t="s">
        <v>1705</v>
      </c>
      <c r="C906" s="122">
        <v>141300</v>
      </c>
      <c r="D906" s="122">
        <v>54</v>
      </c>
      <c r="E906" s="122" t="str">
        <f t="shared" si="14"/>
        <v>141300/54</v>
      </c>
      <c r="F906" s="122" t="s">
        <v>579</v>
      </c>
      <c r="G906" s="122">
        <v>202</v>
      </c>
      <c r="H906" s="122" t="s">
        <v>1191</v>
      </c>
      <c r="I906" s="122">
        <v>0</v>
      </c>
      <c r="J906" t="str">
        <f>VLOOKUP(E906,SPESA!$J$5:$K$1293,2,0)</f>
        <v>F.P.V. SPESE DI RISCALDAMENTO - UTENZE C.A.G.</v>
      </c>
    </row>
    <row r="907" spans="1:10" hidden="1">
      <c r="A907" s="122" t="s">
        <v>1163</v>
      </c>
      <c r="B907" s="122" t="s">
        <v>1705</v>
      </c>
      <c r="C907" s="122">
        <v>141300</v>
      </c>
      <c r="D907" s="122">
        <v>56</v>
      </c>
      <c r="E907" s="122" t="str">
        <f t="shared" si="14"/>
        <v>141300/56</v>
      </c>
      <c r="F907" s="122" t="s">
        <v>580</v>
      </c>
      <c r="G907" s="122">
        <v>202</v>
      </c>
      <c r="H907" s="122" t="s">
        <v>1191</v>
      </c>
      <c r="I907" s="122">
        <v>0</v>
      </c>
      <c r="J907" t="str">
        <f>VLOOKUP(E907,SPESA!$J$5:$K$1293,2,0)</f>
        <v>F.P.V. SPESE DI PULIZIA LOCALI C.A.G.</v>
      </c>
    </row>
    <row r="908" spans="1:10" hidden="1">
      <c r="A908" s="122" t="s">
        <v>1163</v>
      </c>
      <c r="B908" s="122" t="s">
        <v>1705</v>
      </c>
      <c r="C908" s="122">
        <v>141300</v>
      </c>
      <c r="D908" s="122">
        <v>58</v>
      </c>
      <c r="E908" s="122" t="str">
        <f t="shared" si="14"/>
        <v>141300/58</v>
      </c>
      <c r="F908" s="122" t="s">
        <v>581</v>
      </c>
      <c r="G908" s="122">
        <v>450</v>
      </c>
      <c r="H908" s="122" t="s">
        <v>1545</v>
      </c>
      <c r="I908" s="122">
        <v>0</v>
      </c>
      <c r="J908" t="str">
        <f>VLOOKUP(E908,SPESA!$J$5:$K$1293,2,0)</f>
        <v>F.P.V. SPESE PER INIZIATIVE A FAVORE DELLA GIOVENTU'</v>
      </c>
    </row>
    <row r="909" spans="1:10" hidden="1">
      <c r="A909" s="122" t="s">
        <v>1163</v>
      </c>
      <c r="B909" s="122" t="s">
        <v>1731</v>
      </c>
      <c r="C909" s="122">
        <v>141350</v>
      </c>
      <c r="D909" s="122">
        <v>0</v>
      </c>
      <c r="E909" s="122" t="str">
        <f t="shared" si="14"/>
        <v>141350/0</v>
      </c>
      <c r="F909" s="122" t="s">
        <v>1732</v>
      </c>
      <c r="G909" s="122">
        <v>450</v>
      </c>
      <c r="H909" s="122" t="s">
        <v>1545</v>
      </c>
      <c r="I909" s="122">
        <v>0</v>
      </c>
      <c r="J909" t="str">
        <f>VLOOKUP(E909,SPESA!$J$5:$K$1293,2,0)</f>
        <v xml:space="preserve">COOPERAZIONE INTERNAZIONALE TRASFERIMENTI </v>
      </c>
    </row>
    <row r="910" spans="1:10" hidden="1">
      <c r="A910" s="122" t="s">
        <v>1163</v>
      </c>
      <c r="B910" s="122" t="s">
        <v>1707</v>
      </c>
      <c r="C910" s="122">
        <v>141350</v>
      </c>
      <c r="D910" s="122">
        <v>71</v>
      </c>
      <c r="E910" s="122" t="str">
        <f t="shared" si="14"/>
        <v>141350/71</v>
      </c>
      <c r="F910" s="122" t="s">
        <v>1733</v>
      </c>
      <c r="G910" s="122">
        <v>450</v>
      </c>
      <c r="H910" s="122" t="s">
        <v>1545</v>
      </c>
      <c r="I910" s="122">
        <v>0</v>
      </c>
      <c r="J910" t="str">
        <f>VLOOKUP(E910,SPESA!$J$5:$K$1293,2,0)</f>
        <v xml:space="preserve">F.P.V. COOPERAZIONE INTERNAZIONALE TRASFERIMENTI </v>
      </c>
    </row>
    <row r="911" spans="1:10" hidden="1">
      <c r="A911" s="122" t="s">
        <v>1163</v>
      </c>
      <c r="B911" s="122" t="s">
        <v>1721</v>
      </c>
      <c r="C911" s="122">
        <v>141400</v>
      </c>
      <c r="D911" s="122">
        <v>0</v>
      </c>
      <c r="E911" s="122" t="str">
        <f t="shared" si="14"/>
        <v>141400/0</v>
      </c>
      <c r="F911" s="122" t="s">
        <v>582</v>
      </c>
      <c r="G911" s="122">
        <v>450</v>
      </c>
      <c r="H911" s="122" t="s">
        <v>1545</v>
      </c>
      <c r="I911" s="123">
        <v>270925.7</v>
      </c>
      <c r="J911" t="str">
        <f>VLOOKUP(E911,SPESA!$J$5:$K$1293,2,0)</f>
        <v>RETTE DI RICOVERO DI ANZIANI ED INABILI IN CASE DI RIPOSO</v>
      </c>
    </row>
    <row r="912" spans="1:10" hidden="1">
      <c r="A912" s="122" t="s">
        <v>1163</v>
      </c>
      <c r="B912" s="122" t="s">
        <v>1705</v>
      </c>
      <c r="C912" s="122">
        <v>141400</v>
      </c>
      <c r="D912" s="122">
        <v>71</v>
      </c>
      <c r="E912" s="122" t="str">
        <f t="shared" si="14"/>
        <v>141400/71</v>
      </c>
      <c r="F912" s="122" t="s">
        <v>583</v>
      </c>
      <c r="G912" s="122">
        <v>450</v>
      </c>
      <c r="H912" s="122" t="s">
        <v>1545</v>
      </c>
      <c r="I912" s="122">
        <v>0</v>
      </c>
      <c r="J912" t="str">
        <f>VLOOKUP(E912,SPESA!$J$5:$K$1293,2,0)</f>
        <v>F.P.V. RETTE DI RICOVERO DI ANZIANI ED INABILI IN CASE DI RIPOSO</v>
      </c>
    </row>
    <row r="913" spans="1:10" hidden="1">
      <c r="A913" s="122" t="s">
        <v>1163</v>
      </c>
      <c r="B913" s="122" t="s">
        <v>1721</v>
      </c>
      <c r="C913" s="122">
        <v>141500</v>
      </c>
      <c r="D913" s="122">
        <v>0</v>
      </c>
      <c r="E913" s="122" t="str">
        <f t="shared" si="14"/>
        <v>141500/0</v>
      </c>
      <c r="F913" s="122" t="s">
        <v>584</v>
      </c>
      <c r="G913" s="122">
        <v>450</v>
      </c>
      <c r="H913" s="122" t="s">
        <v>1545</v>
      </c>
      <c r="I913" s="123">
        <v>34200</v>
      </c>
      <c r="J913" t="str">
        <f>VLOOKUP(E913,SPESA!$J$5:$K$1293,2,0)</f>
        <v>ASSISTENZA INVALIDI ED HANDICAPPATI - PRESTAZIONI DI SERVIZI</v>
      </c>
    </row>
    <row r="914" spans="1:10" hidden="1">
      <c r="A914" s="122" t="s">
        <v>1163</v>
      </c>
      <c r="B914" s="122" t="s">
        <v>1705</v>
      </c>
      <c r="C914" s="122">
        <v>141500</v>
      </c>
      <c r="D914" s="122">
        <v>71</v>
      </c>
      <c r="E914" s="122" t="str">
        <f t="shared" si="14"/>
        <v>141500/71</v>
      </c>
      <c r="F914" s="122" t="s">
        <v>585</v>
      </c>
      <c r="G914" s="122">
        <v>450</v>
      </c>
      <c r="H914" s="122" t="s">
        <v>1545</v>
      </c>
      <c r="I914" s="122">
        <v>0</v>
      </c>
      <c r="J914" t="str">
        <f>VLOOKUP(E914,SPESA!$J$5:$K$1293,2,0)</f>
        <v>F.P.V. ASSISTENZA INVALIDI ED HANDICAPPATI - PRESTAZIONI DI SERVIZI</v>
      </c>
    </row>
    <row r="915" spans="1:10" hidden="1">
      <c r="A915" s="122" t="s">
        <v>1163</v>
      </c>
      <c r="B915" s="122" t="s">
        <v>1721</v>
      </c>
      <c r="C915" s="122">
        <v>141501</v>
      </c>
      <c r="D915" s="122">
        <v>0</v>
      </c>
      <c r="E915" s="122" t="str">
        <f t="shared" si="14"/>
        <v>141501/0</v>
      </c>
      <c r="F915" s="122" t="s">
        <v>586</v>
      </c>
      <c r="G915" s="122">
        <v>450</v>
      </c>
      <c r="H915" s="122" t="s">
        <v>1545</v>
      </c>
      <c r="I915" s="123">
        <v>16000</v>
      </c>
      <c r="J915" t="str">
        <f>VLOOKUP(E915,SPESA!$J$5:$K$1293,2,0)</f>
        <v>SERVIZI ASSISTENZIALI DI SUPPORTO ALLE FAMIGLIE</v>
      </c>
    </row>
    <row r="916" spans="1:10" hidden="1">
      <c r="A916" s="122" t="s">
        <v>1163</v>
      </c>
      <c r="B916" s="122" t="s">
        <v>1705</v>
      </c>
      <c r="C916" s="122">
        <v>141501</v>
      </c>
      <c r="D916" s="122">
        <v>71</v>
      </c>
      <c r="E916" s="122" t="str">
        <f t="shared" si="14"/>
        <v>141501/71</v>
      </c>
      <c r="F916" s="122" t="s">
        <v>587</v>
      </c>
      <c r="G916" s="122">
        <v>450</v>
      </c>
      <c r="H916" s="122" t="s">
        <v>1545</v>
      </c>
      <c r="I916" s="122">
        <v>0</v>
      </c>
      <c r="J916" t="str">
        <f>VLOOKUP(E916,SPESA!$J$5:$K$1293,2,0)</f>
        <v>F.P.V. SERVIZI ASSISTENZIALI DI SUPPORTO ALLE FAMIGLIE</v>
      </c>
    </row>
    <row r="917" spans="1:10" hidden="1">
      <c r="A917" s="122" t="s">
        <v>1163</v>
      </c>
      <c r="B917" s="122" t="s">
        <v>1721</v>
      </c>
      <c r="C917" s="122">
        <v>141502</v>
      </c>
      <c r="D917" s="122">
        <v>0</v>
      </c>
      <c r="E917" s="122" t="str">
        <f t="shared" si="14"/>
        <v>141502/0</v>
      </c>
      <c r="F917" s="122" t="s">
        <v>588</v>
      </c>
      <c r="G917" s="122">
        <v>450</v>
      </c>
      <c r="H917" s="122" t="s">
        <v>1545</v>
      </c>
      <c r="I917" s="123">
        <v>110000</v>
      </c>
      <c r="J917" t="str">
        <f>VLOOKUP(E917,SPESA!$J$5:$K$1293,2,0)</f>
        <v>SPESA PER SOSTEGNO HANDICAP</v>
      </c>
    </row>
    <row r="918" spans="1:10" hidden="1">
      <c r="A918" s="122" t="s">
        <v>1163</v>
      </c>
      <c r="B918" s="122" t="s">
        <v>1705</v>
      </c>
      <c r="C918" s="122">
        <v>141502</v>
      </c>
      <c r="D918" s="122">
        <v>71</v>
      </c>
      <c r="E918" s="122" t="str">
        <f t="shared" si="14"/>
        <v>141502/71</v>
      </c>
      <c r="F918" s="122" t="s">
        <v>589</v>
      </c>
      <c r="G918" s="122">
        <v>450</v>
      </c>
      <c r="H918" s="122" t="s">
        <v>1545</v>
      </c>
      <c r="I918" s="122">
        <v>0</v>
      </c>
      <c r="J918" t="str">
        <f>VLOOKUP(E918,SPESA!$J$5:$K$1293,2,0)</f>
        <v>F.P.V. SPESA PER SOSTEGNO HANDICAP</v>
      </c>
    </row>
    <row r="919" spans="1:10" hidden="1">
      <c r="A919" s="122" t="s">
        <v>1163</v>
      </c>
      <c r="B919" s="122" t="s">
        <v>1721</v>
      </c>
      <c r="C919" s="122">
        <v>141503</v>
      </c>
      <c r="D919" s="122">
        <v>0</v>
      </c>
      <c r="E919" s="122" t="str">
        <f t="shared" si="14"/>
        <v>141503/0</v>
      </c>
      <c r="F919" s="122" t="s">
        <v>1734</v>
      </c>
      <c r="G919" s="122">
        <v>450</v>
      </c>
      <c r="H919" s="122" t="s">
        <v>1545</v>
      </c>
      <c r="I919" s="123">
        <v>32122.13</v>
      </c>
      <c r="J919" t="str">
        <f>VLOOKUP(E919,SPESA!$J$5:$K$1293,2,0)</f>
        <v>SPESA PER ORGANIZZAZIONE CENTRO ESTIVO</v>
      </c>
    </row>
    <row r="920" spans="1:10" hidden="1">
      <c r="A920" s="122" t="s">
        <v>1163</v>
      </c>
      <c r="B920" s="122" t="s">
        <v>1730</v>
      </c>
      <c r="C920" s="122">
        <v>141503</v>
      </c>
      <c r="D920" s="122">
        <v>6</v>
      </c>
      <c r="E920" s="122" t="str">
        <f t="shared" si="14"/>
        <v>141503/6</v>
      </c>
      <c r="F920" s="122" t="s">
        <v>1735</v>
      </c>
      <c r="G920" s="122">
        <v>450</v>
      </c>
      <c r="H920" s="122" t="s">
        <v>1545</v>
      </c>
      <c r="I920" s="123">
        <v>2237</v>
      </c>
      <c r="J920" t="str">
        <f>VLOOKUP(E920,SPESA!$J$5:$K$1293,2,0)</f>
        <v>SPESE PULIZIA LOCALI COMUNALI (ADIBITI A CENTRO ESTIVO)</v>
      </c>
    </row>
    <row r="921" spans="1:10" hidden="1">
      <c r="A921" s="122" t="s">
        <v>1163</v>
      </c>
      <c r="B921" s="122" t="s">
        <v>1707</v>
      </c>
      <c r="C921" s="122">
        <v>141503</v>
      </c>
      <c r="D921" s="122">
        <v>56</v>
      </c>
      <c r="E921" s="122" t="str">
        <f t="shared" si="14"/>
        <v>141503/56</v>
      </c>
      <c r="F921" s="122" t="s">
        <v>1736</v>
      </c>
      <c r="G921" s="122">
        <v>450</v>
      </c>
      <c r="H921" s="122" t="s">
        <v>1545</v>
      </c>
      <c r="I921" s="122">
        <v>0</v>
      </c>
      <c r="J921" t="e">
        <f>VLOOKUP(E921,SPESA!$J$5:$K$1293,2,0)</f>
        <v>#N/A</v>
      </c>
    </row>
    <row r="922" spans="1:10" hidden="1">
      <c r="A922" s="122" t="s">
        <v>1163</v>
      </c>
      <c r="B922" s="122" t="s">
        <v>1705</v>
      </c>
      <c r="C922" s="122">
        <v>141503</v>
      </c>
      <c r="D922" s="122">
        <v>71</v>
      </c>
      <c r="E922" s="122" t="str">
        <f t="shared" si="14"/>
        <v>141503/71</v>
      </c>
      <c r="F922" s="122" t="s">
        <v>592</v>
      </c>
      <c r="G922" s="122">
        <v>450</v>
      </c>
      <c r="H922" s="122" t="s">
        <v>1545</v>
      </c>
      <c r="I922" s="122">
        <v>0</v>
      </c>
      <c r="J922" t="str">
        <f>VLOOKUP(E922,SPESA!$J$5:$K$1293,2,0)</f>
        <v>F.P.V. SPESA PER ORGANIZZAZIONE CENTRO ESTIVO</v>
      </c>
    </row>
    <row r="923" spans="1:10" hidden="1">
      <c r="A923" s="122" t="s">
        <v>1163</v>
      </c>
      <c r="B923" s="122" t="s">
        <v>1737</v>
      </c>
      <c r="C923" s="122">
        <v>141504</v>
      </c>
      <c r="D923" s="122">
        <v>0</v>
      </c>
      <c r="E923" s="122" t="str">
        <f t="shared" si="14"/>
        <v>141504/0</v>
      </c>
      <c r="F923" s="122" t="s">
        <v>593</v>
      </c>
      <c r="G923" s="122">
        <v>450</v>
      </c>
      <c r="H923" s="122" t="s">
        <v>1545</v>
      </c>
      <c r="I923" s="123">
        <v>30000</v>
      </c>
      <c r="J923" t="str">
        <f>VLOOKUP(E923,SPESA!$J$5:$K$1293,2,0)</f>
        <v>RETTE DI RICOVERO MINORI IN STRUTTURE EDUCATIVE</v>
      </c>
    </row>
    <row r="924" spans="1:10" hidden="1">
      <c r="A924" s="122" t="s">
        <v>1163</v>
      </c>
      <c r="B924" s="122" t="s">
        <v>1705</v>
      </c>
      <c r="C924" s="122">
        <v>141504</v>
      </c>
      <c r="D924" s="122">
        <v>71</v>
      </c>
      <c r="E924" s="122" t="str">
        <f t="shared" si="14"/>
        <v>141504/71</v>
      </c>
      <c r="F924" s="122" t="s">
        <v>594</v>
      </c>
      <c r="G924" s="122">
        <v>450</v>
      </c>
      <c r="H924" s="122" t="s">
        <v>1545</v>
      </c>
      <c r="I924" s="122">
        <v>0</v>
      </c>
      <c r="J924" t="str">
        <f>VLOOKUP(E924,SPESA!$J$5:$K$1293,2,0)</f>
        <v>F.P.V. RETTE DI RICOVERO MINORI IN STRUTTURE EDUCATIVE</v>
      </c>
    </row>
    <row r="925" spans="1:10" hidden="1">
      <c r="A925" s="122" t="s">
        <v>1163</v>
      </c>
      <c r="B925" s="122" t="s">
        <v>1737</v>
      </c>
      <c r="C925" s="122">
        <v>141505</v>
      </c>
      <c r="D925" s="122">
        <v>0</v>
      </c>
      <c r="E925" s="122" t="str">
        <f t="shared" si="14"/>
        <v>141505/0</v>
      </c>
      <c r="F925" s="122" t="s">
        <v>595</v>
      </c>
      <c r="G925" s="122">
        <v>450</v>
      </c>
      <c r="H925" s="122" t="s">
        <v>1545</v>
      </c>
      <c r="I925" s="123">
        <v>30000</v>
      </c>
      <c r="J925" t="str">
        <f>VLOOKUP(E925,SPESA!$J$5:$K$1293,2,0)</f>
        <v>RETTE DI RICOVERO DISABILI IN STRUTTURE PROTETTE</v>
      </c>
    </row>
    <row r="926" spans="1:10" hidden="1">
      <c r="A926" s="122" t="s">
        <v>1163</v>
      </c>
      <c r="B926" s="122" t="s">
        <v>1705</v>
      </c>
      <c r="C926" s="122">
        <v>141505</v>
      </c>
      <c r="D926" s="122">
        <v>71</v>
      </c>
      <c r="E926" s="122" t="str">
        <f t="shared" si="14"/>
        <v>141505/71</v>
      </c>
      <c r="F926" s="122" t="s">
        <v>596</v>
      </c>
      <c r="G926" s="122">
        <v>450</v>
      </c>
      <c r="H926" s="122" t="s">
        <v>1545</v>
      </c>
      <c r="I926" s="122">
        <v>0</v>
      </c>
      <c r="J926" t="str">
        <f>VLOOKUP(E926,SPESA!$J$5:$K$1293,2,0)</f>
        <v>F.P.V. RETTE DI RICOVERO DISABILI IN STRUTTURE PROTETTE</v>
      </c>
    </row>
    <row r="927" spans="1:10" hidden="1">
      <c r="A927" s="122" t="s">
        <v>1163</v>
      </c>
      <c r="B927" s="122" t="s">
        <v>1738</v>
      </c>
      <c r="C927" s="122">
        <v>141510</v>
      </c>
      <c r="D927" s="122">
        <v>0</v>
      </c>
      <c r="E927" s="122" t="str">
        <f t="shared" si="14"/>
        <v>141510/0</v>
      </c>
      <c r="F927" s="122" t="s">
        <v>597</v>
      </c>
      <c r="G927" s="122">
        <v>450</v>
      </c>
      <c r="H927" s="122" t="s">
        <v>1545</v>
      </c>
      <c r="I927" s="123">
        <v>5000</v>
      </c>
      <c r="J927" t="str">
        <f>VLOOKUP(E927,SPESA!$J$5:$K$1293,2,0)</f>
        <v>PROGETTI LEGGE 162/98</v>
      </c>
    </row>
    <row r="928" spans="1:10" hidden="1">
      <c r="A928" s="122" t="s">
        <v>1163</v>
      </c>
      <c r="B928" s="122" t="s">
        <v>1705</v>
      </c>
      <c r="C928" s="122">
        <v>141510</v>
      </c>
      <c r="D928" s="122">
        <v>71</v>
      </c>
      <c r="E928" s="122" t="str">
        <f t="shared" si="14"/>
        <v>141510/71</v>
      </c>
      <c r="F928" s="122" t="s">
        <v>598</v>
      </c>
      <c r="G928" s="122">
        <v>450</v>
      </c>
      <c r="H928" s="122" t="s">
        <v>1545</v>
      </c>
      <c r="I928" s="122">
        <v>0</v>
      </c>
      <c r="J928" t="str">
        <f>VLOOKUP(E928,SPESA!$J$5:$K$1293,2,0)</f>
        <v>F.P.V. PROGETTI LEGGE 162/98</v>
      </c>
    </row>
    <row r="929" spans="1:10" hidden="1">
      <c r="A929" s="122" t="s">
        <v>1163</v>
      </c>
      <c r="B929" s="122" t="s">
        <v>1721</v>
      </c>
      <c r="C929" s="122">
        <v>141605</v>
      </c>
      <c r="D929" s="122">
        <v>0</v>
      </c>
      <c r="E929" s="122" t="str">
        <f t="shared" si="14"/>
        <v>141605/0</v>
      </c>
      <c r="F929" s="122" t="s">
        <v>1739</v>
      </c>
      <c r="G929" s="122">
        <v>450</v>
      </c>
      <c r="H929" s="122" t="s">
        <v>1545</v>
      </c>
      <c r="I929" s="122">
        <v>0</v>
      </c>
      <c r="J929" t="str">
        <f>VLOOKUP(E929,SPESA!$J$5:$K$1293,2,0)</f>
        <v>PROGETTI DI PREVENZIONE E RECUPERO DISAGIO GIOVANILE - SOSTE GNO ALLA GENITORIALITA'</v>
      </c>
    </row>
    <row r="930" spans="1:10" hidden="1">
      <c r="A930" s="122" t="s">
        <v>1163</v>
      </c>
      <c r="B930" s="122" t="s">
        <v>1705</v>
      </c>
      <c r="C930" s="122">
        <v>141605</v>
      </c>
      <c r="D930" s="122">
        <v>71</v>
      </c>
      <c r="E930" s="122" t="str">
        <f t="shared" si="14"/>
        <v>141605/71</v>
      </c>
      <c r="F930" s="122" t="s">
        <v>1740</v>
      </c>
      <c r="G930" s="122">
        <v>450</v>
      </c>
      <c r="H930" s="122" t="s">
        <v>1545</v>
      </c>
      <c r="I930" s="122">
        <v>0</v>
      </c>
      <c r="J930" t="str">
        <f>VLOOKUP(E930,SPESA!$J$5:$K$1293,2,0)</f>
        <v>F.P.V. PROGETTI DI PREVENZIONE E RECUPERO DISAGIO GIOVANILE - SOSTE GNO ALLA GENITORIALITA'</v>
      </c>
    </row>
    <row r="931" spans="1:10" hidden="1">
      <c r="A931" s="122" t="s">
        <v>1163</v>
      </c>
      <c r="B931" s="122" t="s">
        <v>1741</v>
      </c>
      <c r="C931" s="122">
        <v>143100</v>
      </c>
      <c r="D931" s="122">
        <v>0</v>
      </c>
      <c r="E931" s="122" t="str">
        <f t="shared" si="14"/>
        <v>143100/0</v>
      </c>
      <c r="F931" s="122" t="s">
        <v>601</v>
      </c>
      <c r="G931" s="122">
        <v>450</v>
      </c>
      <c r="H931" s="122" t="s">
        <v>1545</v>
      </c>
      <c r="I931" s="123">
        <v>11166.3</v>
      </c>
      <c r="J931" t="str">
        <f>VLOOKUP(E931,SPESA!$J$5:$K$1293,2,0)</f>
        <v>SPESE AUTONOLEGGIO SERVIZI SOCIALI</v>
      </c>
    </row>
    <row r="932" spans="1:10" hidden="1">
      <c r="A932" s="122" t="s">
        <v>1163</v>
      </c>
      <c r="B932" s="122" t="s">
        <v>1705</v>
      </c>
      <c r="C932" s="122">
        <v>143100</v>
      </c>
      <c r="D932" s="122">
        <v>71</v>
      </c>
      <c r="E932" s="122" t="str">
        <f t="shared" si="14"/>
        <v>143100/71</v>
      </c>
      <c r="F932" s="122" t="s">
        <v>602</v>
      </c>
      <c r="G932" s="122">
        <v>450</v>
      </c>
      <c r="H932" s="122" t="s">
        <v>1545</v>
      </c>
      <c r="I932" s="122">
        <v>0</v>
      </c>
      <c r="J932" t="str">
        <f>VLOOKUP(E932,SPESA!$J$5:$K$1293,2,0)</f>
        <v>F.P.V. SPESE AUTONOLEGGIO SERVIZI SOCIALI</v>
      </c>
    </row>
    <row r="933" spans="1:10" hidden="1">
      <c r="A933" s="122" t="s">
        <v>1163</v>
      </c>
      <c r="B933" s="122" t="s">
        <v>1721</v>
      </c>
      <c r="C933" s="122">
        <v>144100</v>
      </c>
      <c r="D933" s="122">
        <v>0</v>
      </c>
      <c r="E933" s="122" t="str">
        <f t="shared" si="14"/>
        <v>144100/0</v>
      </c>
      <c r="F933" s="122" t="s">
        <v>603</v>
      </c>
      <c r="G933" s="122">
        <v>450</v>
      </c>
      <c r="H933" s="122" t="s">
        <v>1545</v>
      </c>
      <c r="I933" s="123">
        <v>37395.199999999997</v>
      </c>
      <c r="J933" t="str">
        <f>VLOOKUP(E933,SPESA!$J$5:$K$1293,2,0)</f>
        <v>ASSISTENZA A PERSONE BISOGNOSE</v>
      </c>
    </row>
    <row r="934" spans="1:10" hidden="1">
      <c r="A934" s="122" t="s">
        <v>1163</v>
      </c>
      <c r="B934" s="122" t="s">
        <v>1705</v>
      </c>
      <c r="C934" s="122">
        <v>144100</v>
      </c>
      <c r="D934" s="122">
        <v>71</v>
      </c>
      <c r="E934" s="122" t="str">
        <f t="shared" si="14"/>
        <v>144100/71</v>
      </c>
      <c r="F934" s="122" t="s">
        <v>604</v>
      </c>
      <c r="G934" s="122">
        <v>450</v>
      </c>
      <c r="H934" s="122" t="s">
        <v>1545</v>
      </c>
      <c r="I934" s="122">
        <v>0</v>
      </c>
      <c r="J934" t="str">
        <f>VLOOKUP(E934,SPESA!$J$5:$K$1293,2,0)</f>
        <v>F.P.V. ASSISTENZA A PERSONE BISOGNOSE</v>
      </c>
    </row>
    <row r="935" spans="1:10" hidden="1">
      <c r="A935" s="122" t="s">
        <v>1163</v>
      </c>
      <c r="B935" s="122" t="s">
        <v>1742</v>
      </c>
      <c r="C935" s="122">
        <v>144101</v>
      </c>
      <c r="D935" s="122">
        <v>0</v>
      </c>
      <c r="E935" s="122" t="str">
        <f t="shared" si="14"/>
        <v>144101/0</v>
      </c>
      <c r="F935" s="122" t="s">
        <v>605</v>
      </c>
      <c r="G935" s="122">
        <v>450</v>
      </c>
      <c r="H935" s="122" t="s">
        <v>1545</v>
      </c>
      <c r="I935" s="123">
        <v>38404</v>
      </c>
      <c r="J935" t="str">
        <f>VLOOKUP(E935,SPESA!$J$5:$K$1293,2,0)</f>
        <v>FONDO DI SOSTEGNO PER GRAVI CONDIZIONI ECONOMICHE INDOTTE DALL'ATTUALE CRISI FINANZIARIA</v>
      </c>
    </row>
    <row r="936" spans="1:10" hidden="1">
      <c r="A936" s="122" t="s">
        <v>1163</v>
      </c>
      <c r="B936" s="122" t="s">
        <v>1705</v>
      </c>
      <c r="C936" s="122">
        <v>144101</v>
      </c>
      <c r="D936" s="122">
        <v>71</v>
      </c>
      <c r="E936" s="122" t="str">
        <f t="shared" si="14"/>
        <v>144101/71</v>
      </c>
      <c r="F936" s="122" t="s">
        <v>606</v>
      </c>
      <c r="G936" s="122">
        <v>450</v>
      </c>
      <c r="H936" s="122" t="s">
        <v>1545</v>
      </c>
      <c r="I936" s="122">
        <v>0</v>
      </c>
      <c r="J936" t="str">
        <f>VLOOKUP(E936,SPESA!$J$5:$K$1293,2,0)</f>
        <v>F.P.V. FONDO DI SOSTEGNO PER GRAVI CONDIZIONI ECONOMICHE INDOTTE DALL'ATTUALE CRISI FINANZIARIA</v>
      </c>
    </row>
    <row r="937" spans="1:10" hidden="1">
      <c r="A937" s="122" t="s">
        <v>1163</v>
      </c>
      <c r="B937" s="122" t="s">
        <v>1742</v>
      </c>
      <c r="C937" s="122">
        <v>144110</v>
      </c>
      <c r="D937" s="122">
        <v>0</v>
      </c>
      <c r="E937" s="122" t="str">
        <f t="shared" si="14"/>
        <v>144110/0</v>
      </c>
      <c r="F937" s="122" t="s">
        <v>607</v>
      </c>
      <c r="G937" s="122">
        <v>450</v>
      </c>
      <c r="H937" s="122" t="s">
        <v>1545</v>
      </c>
      <c r="I937" s="123">
        <v>1400</v>
      </c>
      <c r="J937" t="str">
        <f>VLOOKUP(E937,SPESA!$J$5:$K$1293,2,0)</f>
        <v>PRESTITI D'ONORE</v>
      </c>
    </row>
    <row r="938" spans="1:10" hidden="1">
      <c r="A938" s="122" t="s">
        <v>1163</v>
      </c>
      <c r="B938" s="122" t="s">
        <v>1707</v>
      </c>
      <c r="C938" s="122">
        <v>144110</v>
      </c>
      <c r="D938" s="122">
        <v>71</v>
      </c>
      <c r="E938" s="122" t="str">
        <f t="shared" si="14"/>
        <v>144110/71</v>
      </c>
      <c r="F938" s="122" t="s">
        <v>1743</v>
      </c>
      <c r="G938" s="122">
        <v>450</v>
      </c>
      <c r="H938" s="122" t="s">
        <v>1545</v>
      </c>
      <c r="I938" s="122">
        <v>0</v>
      </c>
      <c r="J938" t="e">
        <f>VLOOKUP(E938,SPESA!$J$5:$K$1293,2,0)</f>
        <v>#N/A</v>
      </c>
    </row>
    <row r="939" spans="1:10" hidden="1">
      <c r="A939" s="122" t="s">
        <v>1163</v>
      </c>
      <c r="B939" s="122" t="s">
        <v>1744</v>
      </c>
      <c r="C939" s="122">
        <v>144120</v>
      </c>
      <c r="D939" s="122">
        <v>0</v>
      </c>
      <c r="E939" s="122" t="str">
        <f t="shared" si="14"/>
        <v>144120/0</v>
      </c>
      <c r="F939" s="122" t="s">
        <v>1745</v>
      </c>
      <c r="G939" s="122">
        <v>450</v>
      </c>
      <c r="H939" s="122" t="s">
        <v>1545</v>
      </c>
      <c r="I939" s="122">
        <v>706</v>
      </c>
      <c r="J939" t="str">
        <f>VLOOKUP(E939,SPESA!$J$5:$K$1293,2,0)</f>
        <v xml:space="preserve">PROGETTO DI COMUNITA' IL PANIERE DELLA SOLIDARIETA' SPESE   </v>
      </c>
    </row>
    <row r="940" spans="1:10" hidden="1">
      <c r="A940" s="122" t="s">
        <v>1163</v>
      </c>
      <c r="B940" s="122" t="s">
        <v>1746</v>
      </c>
      <c r="C940" s="122">
        <v>144120</v>
      </c>
      <c r="D940" s="122">
        <v>71</v>
      </c>
      <c r="E940" s="122" t="str">
        <f t="shared" si="14"/>
        <v>144120/71</v>
      </c>
      <c r="F940" s="122" t="s">
        <v>1747</v>
      </c>
      <c r="G940" s="122">
        <v>450</v>
      </c>
      <c r="H940" s="122" t="s">
        <v>1545</v>
      </c>
      <c r="I940" s="122">
        <v>0</v>
      </c>
      <c r="J940" t="e">
        <f>VLOOKUP(E940,SPESA!$J$5:$K$1293,2,0)</f>
        <v>#N/A</v>
      </c>
    </row>
    <row r="941" spans="1:10" hidden="1">
      <c r="A941" s="122" t="s">
        <v>1163</v>
      </c>
      <c r="B941" s="122" t="s">
        <v>1731</v>
      </c>
      <c r="C941" s="122">
        <v>144201</v>
      </c>
      <c r="D941" s="122">
        <v>0</v>
      </c>
      <c r="E941" s="122" t="str">
        <f t="shared" si="14"/>
        <v>144201/0</v>
      </c>
      <c r="F941" s="122" t="s">
        <v>608</v>
      </c>
      <c r="G941" s="122">
        <v>450</v>
      </c>
      <c r="H941" s="122" t="s">
        <v>1545</v>
      </c>
      <c r="I941" s="123">
        <v>32765.62</v>
      </c>
      <c r="J941" t="str">
        <f>VLOOKUP(E941,SPESA!$J$5:$K$1293,2,0)</f>
        <v>CONTRIBUTO SOSTEGNO AFFITTI L.R.14/1/2000 N. 2</v>
      </c>
    </row>
    <row r="942" spans="1:10" hidden="1">
      <c r="A942" s="122" t="s">
        <v>1163</v>
      </c>
      <c r="B942" s="122" t="s">
        <v>1705</v>
      </c>
      <c r="C942" s="122">
        <v>144201</v>
      </c>
      <c r="D942" s="122">
        <v>71</v>
      </c>
      <c r="E942" s="122" t="str">
        <f t="shared" si="14"/>
        <v>144201/71</v>
      </c>
      <c r="F942" s="122" t="s">
        <v>609</v>
      </c>
      <c r="G942" s="122">
        <v>450</v>
      </c>
      <c r="H942" s="122" t="s">
        <v>1545</v>
      </c>
      <c r="I942" s="122">
        <v>0</v>
      </c>
      <c r="J942" t="str">
        <f>VLOOKUP(E942,SPESA!$J$5:$K$1293,2,0)</f>
        <v>F.P.V. CONTRIBUTO SOSTEGNO AFFITTI L.R.14/1/2000 N. 2</v>
      </c>
    </row>
    <row r="943" spans="1:10" hidden="1">
      <c r="A943" s="122" t="s">
        <v>1163</v>
      </c>
      <c r="B943" s="122" t="s">
        <v>1731</v>
      </c>
      <c r="C943" s="122">
        <v>144202</v>
      </c>
      <c r="D943" s="122">
        <v>0</v>
      </c>
      <c r="E943" s="122" t="str">
        <f t="shared" si="14"/>
        <v>144202/0</v>
      </c>
      <c r="F943" s="122" t="s">
        <v>610</v>
      </c>
      <c r="G943" s="122">
        <v>450</v>
      </c>
      <c r="H943" s="122" t="s">
        <v>1545</v>
      </c>
      <c r="I943" s="123">
        <v>10000</v>
      </c>
      <c r="J943" t="str">
        <f>VLOOKUP(E943,SPESA!$J$5:$K$1293,2,0)</f>
        <v>CONTRIBUTO SOSTEGNO AFFITTO A CARICO DEL COMUNE</v>
      </c>
    </row>
    <row r="944" spans="1:10" hidden="1">
      <c r="A944" s="122" t="s">
        <v>1163</v>
      </c>
      <c r="B944" s="122" t="s">
        <v>1705</v>
      </c>
      <c r="C944" s="122">
        <v>144202</v>
      </c>
      <c r="D944" s="122">
        <v>71</v>
      </c>
      <c r="E944" s="122" t="str">
        <f t="shared" si="14"/>
        <v>144202/71</v>
      </c>
      <c r="F944" s="122" t="s">
        <v>611</v>
      </c>
      <c r="G944" s="122">
        <v>450</v>
      </c>
      <c r="H944" s="122" t="s">
        <v>1545</v>
      </c>
      <c r="I944" s="122">
        <v>0</v>
      </c>
      <c r="J944" t="str">
        <f>VLOOKUP(E944,SPESA!$J$5:$K$1293,2,0)</f>
        <v>F.P.V. CONTRIBUTO SOSTEGNO AFFITTO A CARICO DEL COMUNE</v>
      </c>
    </row>
    <row r="945" spans="1:10" hidden="1">
      <c r="A945" s="122" t="s">
        <v>1163</v>
      </c>
      <c r="B945" s="122" t="s">
        <v>1731</v>
      </c>
      <c r="C945" s="122">
        <v>144205</v>
      </c>
      <c r="D945" s="122">
        <v>0</v>
      </c>
      <c r="E945" s="122" t="str">
        <f t="shared" si="14"/>
        <v>144205/0</v>
      </c>
      <c r="F945" s="122" t="s">
        <v>1748</v>
      </c>
      <c r="G945" s="122">
        <v>0</v>
      </c>
      <c r="H945" s="122"/>
      <c r="I945" s="122">
        <v>0</v>
      </c>
      <c r="J945" t="str">
        <f>VLOOKUP(E945,SPESA!$J$5:$K$1293,2,0)</f>
        <v xml:space="preserve">SPESE PER MOROSITA' INCOLPEVOLE   </v>
      </c>
    </row>
    <row r="946" spans="1:10" hidden="1">
      <c r="A946" s="122" t="s">
        <v>1163</v>
      </c>
      <c r="B946" s="122" t="s">
        <v>1707</v>
      </c>
      <c r="C946" s="122">
        <v>144205</v>
      </c>
      <c r="D946" s="122">
        <v>71</v>
      </c>
      <c r="E946" s="122" t="str">
        <f t="shared" si="14"/>
        <v>144205/71</v>
      </c>
      <c r="F946" s="122" t="s">
        <v>1749</v>
      </c>
      <c r="G946" s="122">
        <v>0</v>
      </c>
      <c r="H946" s="122"/>
      <c r="I946" s="122">
        <v>0</v>
      </c>
      <c r="J946" t="e">
        <f>VLOOKUP(E946,SPESA!$J$5:$K$1293,2,0)</f>
        <v>#N/A</v>
      </c>
    </row>
    <row r="947" spans="1:10" hidden="1">
      <c r="A947" s="122" t="s">
        <v>1163</v>
      </c>
      <c r="B947" s="122" t="s">
        <v>1750</v>
      </c>
      <c r="C947" s="122">
        <v>144310</v>
      </c>
      <c r="D947" s="122">
        <v>0</v>
      </c>
      <c r="E947" s="122" t="str">
        <f t="shared" si="14"/>
        <v>144310/0</v>
      </c>
      <c r="F947" s="122" t="s">
        <v>612</v>
      </c>
      <c r="G947" s="122">
        <v>400</v>
      </c>
      <c r="H947" s="122" t="s">
        <v>1220</v>
      </c>
      <c r="I947" s="122">
        <v>0</v>
      </c>
      <c r="J947" t="str">
        <f>VLOOKUP(E947,SPESA!$J$5:$K$1293,2,0)</f>
        <v>CONTRIBUTO PER IL CENTRO ESTIVO - SOSTEGNO AL VOLONTARIATO</v>
      </c>
    </row>
    <row r="948" spans="1:10" hidden="1">
      <c r="A948" s="122" t="s">
        <v>1163</v>
      </c>
      <c r="B948" s="122" t="s">
        <v>1707</v>
      </c>
      <c r="C948" s="122">
        <v>144310</v>
      </c>
      <c r="D948" s="122">
        <v>71</v>
      </c>
      <c r="E948" s="122" t="str">
        <f t="shared" si="14"/>
        <v>144310/71</v>
      </c>
      <c r="F948" s="122" t="s">
        <v>1751</v>
      </c>
      <c r="G948" s="122">
        <v>400</v>
      </c>
      <c r="H948" s="122" t="s">
        <v>1220</v>
      </c>
      <c r="I948" s="122">
        <v>0</v>
      </c>
      <c r="J948" t="e">
        <f>VLOOKUP(E948,SPESA!$J$5:$K$1293,2,0)</f>
        <v>#N/A</v>
      </c>
    </row>
    <row r="949" spans="1:10" hidden="1">
      <c r="A949" s="122" t="s">
        <v>1163</v>
      </c>
      <c r="B949" s="122" t="s">
        <v>1752</v>
      </c>
      <c r="C949" s="122">
        <v>144600</v>
      </c>
      <c r="D949" s="122">
        <v>0</v>
      </c>
      <c r="E949" s="122" t="str">
        <f t="shared" si="14"/>
        <v>144600/0</v>
      </c>
      <c r="F949" s="122" t="s">
        <v>1753</v>
      </c>
      <c r="G949" s="122">
        <v>400</v>
      </c>
      <c r="H949" s="122" t="s">
        <v>1220</v>
      </c>
      <c r="I949" s="123">
        <v>5532.75</v>
      </c>
      <c r="J949" t="str">
        <f>VLOOKUP(E949,SPESA!$J$5:$K$1293,2,0)</f>
        <v xml:space="preserve">CONTRIBUTO AGENZIA FORMAZIONE ORIENTAMENTO AL LAVORO   </v>
      </c>
    </row>
    <row r="950" spans="1:10" hidden="1">
      <c r="A950" s="122" t="s">
        <v>1163</v>
      </c>
      <c r="B950" s="122" t="s">
        <v>1707</v>
      </c>
      <c r="C950" s="122">
        <v>144600</v>
      </c>
      <c r="D950" s="122">
        <v>71</v>
      </c>
      <c r="E950" s="122" t="str">
        <f t="shared" si="14"/>
        <v>144600/71</v>
      </c>
      <c r="F950" s="122" t="s">
        <v>1754</v>
      </c>
      <c r="G950" s="122">
        <v>400</v>
      </c>
      <c r="H950" s="122" t="s">
        <v>1220</v>
      </c>
      <c r="I950" s="122">
        <v>0</v>
      </c>
      <c r="J950" t="e">
        <f>VLOOKUP(E950,SPESA!$J$5:$K$1293,2,0)</f>
        <v>#N/A</v>
      </c>
    </row>
    <row r="951" spans="1:10" hidden="1">
      <c r="A951" s="122" t="s">
        <v>1163</v>
      </c>
      <c r="B951" s="122" t="s">
        <v>1721</v>
      </c>
      <c r="C951" s="122">
        <v>144605</v>
      </c>
      <c r="D951" s="122">
        <v>0</v>
      </c>
      <c r="E951" s="122" t="str">
        <f t="shared" si="14"/>
        <v>144605/0</v>
      </c>
      <c r="F951" s="122" t="s">
        <v>1755</v>
      </c>
      <c r="G951" s="122">
        <v>400</v>
      </c>
      <c r="H951" s="122" t="s">
        <v>1220</v>
      </c>
      <c r="I951" s="123">
        <v>14600</v>
      </c>
      <c r="J951" t="str">
        <f>VLOOKUP(E951,SPESA!$J$5:$K$1293,2,0)</f>
        <v xml:space="preserve">PROGETTO ORIENTAMENTO LAVORO </v>
      </c>
    </row>
    <row r="952" spans="1:10" hidden="1">
      <c r="A952" s="122" t="s">
        <v>1163</v>
      </c>
      <c r="B952" s="122" t="s">
        <v>1705</v>
      </c>
      <c r="C952" s="122">
        <v>144605</v>
      </c>
      <c r="D952" s="122">
        <v>71</v>
      </c>
      <c r="E952" s="122" t="str">
        <f t="shared" si="14"/>
        <v>144605/71</v>
      </c>
      <c r="F952" s="122" t="s">
        <v>1756</v>
      </c>
      <c r="G952" s="122">
        <v>400</v>
      </c>
      <c r="H952" s="122" t="s">
        <v>1220</v>
      </c>
      <c r="I952" s="122">
        <v>0</v>
      </c>
      <c r="J952" t="str">
        <f>VLOOKUP(E952,SPESA!$J$5:$K$1293,2,0)</f>
        <v xml:space="preserve">F.P.V. PROGETTO ORIENTAMENTO LAVORO </v>
      </c>
    </row>
    <row r="953" spans="1:10" hidden="1">
      <c r="A953" s="122" t="s">
        <v>1163</v>
      </c>
      <c r="B953" s="122" t="s">
        <v>1752</v>
      </c>
      <c r="C953" s="122">
        <v>144611</v>
      </c>
      <c r="D953" s="122">
        <v>0</v>
      </c>
      <c r="E953" s="122" t="str">
        <f t="shared" si="14"/>
        <v>144611/0</v>
      </c>
      <c r="F953" s="122" t="s">
        <v>613</v>
      </c>
      <c r="G953" s="122">
        <v>450</v>
      </c>
      <c r="H953" s="122" t="s">
        <v>1545</v>
      </c>
      <c r="I953" s="123">
        <v>131000</v>
      </c>
      <c r="J953" t="str">
        <f>VLOOKUP(E953,SPESA!$J$5:$K$1293,2,0)</f>
        <v>CONFERIMENTO QUOTA DI GESTIONE AZIENDA SPECIALE DI SERVIZI ASSISTENZIALI DEL RHODENSE</v>
      </c>
    </row>
    <row r="954" spans="1:10" hidden="1">
      <c r="A954" s="122" t="s">
        <v>1163</v>
      </c>
      <c r="B954" s="122" t="s">
        <v>1705</v>
      </c>
      <c r="C954" s="122">
        <v>144611</v>
      </c>
      <c r="D954" s="122">
        <v>71</v>
      </c>
      <c r="E954" s="122" t="str">
        <f t="shared" si="14"/>
        <v>144611/71</v>
      </c>
      <c r="F954" s="122" t="s">
        <v>614</v>
      </c>
      <c r="G954" s="122">
        <v>450</v>
      </c>
      <c r="H954" s="122" t="s">
        <v>1545</v>
      </c>
      <c r="I954" s="122">
        <v>0</v>
      </c>
      <c r="J954" t="str">
        <f>VLOOKUP(E954,SPESA!$J$5:$K$1293,2,0)</f>
        <v>F.P.V. CONFERIMENTO QUOTA DI GESTIONE AZIENDA SPECIALE DI SERVIZI ASSISTENZIALI DEL RHODENSE</v>
      </c>
    </row>
    <row r="955" spans="1:10" hidden="1">
      <c r="A955" s="122" t="s">
        <v>1163</v>
      </c>
      <c r="B955" s="122" t="s">
        <v>1731</v>
      </c>
      <c r="C955" s="122">
        <v>145300</v>
      </c>
      <c r="D955" s="122">
        <v>0</v>
      </c>
      <c r="E955" s="122" t="str">
        <f t="shared" si="14"/>
        <v>145300/0</v>
      </c>
      <c r="F955" s="122" t="s">
        <v>615</v>
      </c>
      <c r="G955" s="122">
        <v>450</v>
      </c>
      <c r="H955" s="122" t="s">
        <v>1545</v>
      </c>
      <c r="I955" s="122">
        <v>0</v>
      </c>
      <c r="J955" t="str">
        <f>VLOOKUP(E955,SPESA!$J$5:$K$1293,2,0)</f>
        <v>CONTRIBUTO PER ADOZIONE ED AFFIDI</v>
      </c>
    </row>
    <row r="956" spans="1:10" hidden="1">
      <c r="A956" s="122" t="s">
        <v>1163</v>
      </c>
      <c r="B956" s="122" t="s">
        <v>1707</v>
      </c>
      <c r="C956" s="122">
        <v>145300</v>
      </c>
      <c r="D956" s="122">
        <v>71</v>
      </c>
      <c r="E956" s="122" t="str">
        <f t="shared" si="14"/>
        <v>145300/71</v>
      </c>
      <c r="F956" s="122" t="s">
        <v>1757</v>
      </c>
      <c r="G956" s="122">
        <v>450</v>
      </c>
      <c r="H956" s="122" t="s">
        <v>1545</v>
      </c>
      <c r="I956" s="122">
        <v>0</v>
      </c>
      <c r="J956" t="e">
        <f>VLOOKUP(E956,SPESA!$J$5:$K$1293,2,0)</f>
        <v>#N/A</v>
      </c>
    </row>
    <row r="957" spans="1:10" hidden="1">
      <c r="A957" s="122" t="s">
        <v>1163</v>
      </c>
      <c r="B957" s="122" t="s">
        <v>1731</v>
      </c>
      <c r="C957" s="122">
        <v>145400</v>
      </c>
      <c r="D957" s="122">
        <v>0</v>
      </c>
      <c r="E957" s="122" t="str">
        <f t="shared" si="14"/>
        <v>145400/0</v>
      </c>
      <c r="F957" s="122" t="s">
        <v>1758</v>
      </c>
      <c r="G957" s="122">
        <v>450</v>
      </c>
      <c r="H957" s="122" t="s">
        <v>1545</v>
      </c>
      <c r="I957" s="123">
        <v>3400</v>
      </c>
      <c r="J957" t="str">
        <f>VLOOKUP(E957,SPESA!$J$5:$K$1293,2,0)</f>
        <v>ISTITUZIONE VARIE PER SERVIZI SOCIALI - CONTRIBUTI</v>
      </c>
    </row>
    <row r="958" spans="1:10" hidden="1">
      <c r="A958" s="122" t="s">
        <v>1163</v>
      </c>
      <c r="B958" s="122" t="s">
        <v>1707</v>
      </c>
      <c r="C958" s="122">
        <v>145400</v>
      </c>
      <c r="D958" s="122">
        <v>71</v>
      </c>
      <c r="E958" s="122" t="str">
        <f t="shared" si="14"/>
        <v>145400/71</v>
      </c>
      <c r="F958" s="122" t="s">
        <v>1759</v>
      </c>
      <c r="G958" s="122">
        <v>450</v>
      </c>
      <c r="H958" s="122" t="s">
        <v>1545</v>
      </c>
      <c r="I958" s="122">
        <v>0</v>
      </c>
      <c r="J958" t="e">
        <f>VLOOKUP(E958,SPESA!$J$5:$K$1293,2,0)</f>
        <v>#N/A</v>
      </c>
    </row>
    <row r="959" spans="1:10" hidden="1">
      <c r="A959" s="122" t="s">
        <v>1163</v>
      </c>
      <c r="B959" s="122" t="s">
        <v>1752</v>
      </c>
      <c r="C959" s="122">
        <v>145802</v>
      </c>
      <c r="D959" s="122">
        <v>0</v>
      </c>
      <c r="E959" s="122" t="str">
        <f t="shared" si="14"/>
        <v>145802/0</v>
      </c>
      <c r="F959" s="122" t="s">
        <v>617</v>
      </c>
      <c r="G959" s="122">
        <v>450</v>
      </c>
      <c r="H959" s="122" t="s">
        <v>1545</v>
      </c>
      <c r="I959" s="122">
        <v>0</v>
      </c>
      <c r="J959" t="str">
        <f>VLOOKUP(E959,SPESA!$J$5:$K$1293,2,0)</f>
        <v>SERVIZI DELEGATI ALTRI ENTI</v>
      </c>
    </row>
    <row r="960" spans="1:10" hidden="1">
      <c r="A960" s="122" t="s">
        <v>1163</v>
      </c>
      <c r="B960" s="122" t="s">
        <v>1705</v>
      </c>
      <c r="C960" s="122">
        <v>145802</v>
      </c>
      <c r="D960" s="122">
        <v>71</v>
      </c>
      <c r="E960" s="122" t="str">
        <f t="shared" si="14"/>
        <v>145802/71</v>
      </c>
      <c r="F960" s="122" t="s">
        <v>618</v>
      </c>
      <c r="G960" s="122">
        <v>450</v>
      </c>
      <c r="H960" s="122" t="s">
        <v>1545</v>
      </c>
      <c r="I960" s="122">
        <v>0</v>
      </c>
      <c r="J960" t="str">
        <f>VLOOKUP(E960,SPESA!$J$5:$K$1293,2,0)</f>
        <v>F.P.V. SERVIZI DELEGATI ALTRI ENTI</v>
      </c>
    </row>
    <row r="961" spans="1:10" hidden="1">
      <c r="A961" s="122" t="s">
        <v>1163</v>
      </c>
      <c r="B961" s="122" t="s">
        <v>1760</v>
      </c>
      <c r="C961" s="122">
        <v>145900</v>
      </c>
      <c r="D961" s="122">
        <v>0</v>
      </c>
      <c r="E961" s="122" t="str">
        <f t="shared" si="14"/>
        <v>145900/0</v>
      </c>
      <c r="F961" s="122" t="s">
        <v>619</v>
      </c>
      <c r="G961" s="122">
        <v>450</v>
      </c>
      <c r="H961" s="122" t="s">
        <v>1545</v>
      </c>
      <c r="I961" s="123">
        <v>39999.17</v>
      </c>
      <c r="J961" t="str">
        <f>VLOOKUP(E961,SPESA!$J$5:$K$1293,2,0)</f>
        <v>INTERVENTI DI PROMOZ. LAVORATIVA SOGG.CON DIFFICOLTA' PERSONALE E/O SOCIALE</v>
      </c>
    </row>
    <row r="962" spans="1:10" hidden="1">
      <c r="A962" s="122" t="s">
        <v>1163</v>
      </c>
      <c r="B962" s="122" t="s">
        <v>1705</v>
      </c>
      <c r="C962" s="122">
        <v>145900</v>
      </c>
      <c r="D962" s="122">
        <v>71</v>
      </c>
      <c r="E962" s="122" t="str">
        <f t="shared" si="14"/>
        <v>145900/71</v>
      </c>
      <c r="F962" s="122" t="s">
        <v>620</v>
      </c>
      <c r="G962" s="122">
        <v>450</v>
      </c>
      <c r="H962" s="122" t="s">
        <v>1545</v>
      </c>
      <c r="I962" s="122">
        <v>0</v>
      </c>
      <c r="J962" t="str">
        <f>VLOOKUP(E962,SPESA!$J$5:$K$1293,2,0)</f>
        <v>F.P.V. INTERVENTI DI PROMOZ. LAVORATIVA SOGG.CON DIFFICOLTA' PERSONALE E/O SOCIALE</v>
      </c>
    </row>
    <row r="963" spans="1:10" hidden="1">
      <c r="A963" s="122" t="s">
        <v>1163</v>
      </c>
      <c r="B963" s="122" t="s">
        <v>1761</v>
      </c>
      <c r="C963" s="122">
        <v>146100</v>
      </c>
      <c r="D963" s="122">
        <v>0</v>
      </c>
      <c r="E963" s="122" t="str">
        <f t="shared" si="14"/>
        <v>146100/0</v>
      </c>
      <c r="F963" s="122" t="s">
        <v>621</v>
      </c>
      <c r="G963" s="122">
        <v>450</v>
      </c>
      <c r="H963" s="122" t="s">
        <v>1545</v>
      </c>
      <c r="I963" s="122">
        <v>0</v>
      </c>
      <c r="J963" t="str">
        <f>VLOOKUP(E963,SPESA!$J$5:$K$1293,2,0)</f>
        <v>PARTECIPAZIONE DEL COMUNE AGLI AIUTI UMANITARI INTERNAZIONAL I</v>
      </c>
    </row>
    <row r="964" spans="1:10" hidden="1">
      <c r="A964" s="122" t="s">
        <v>1163</v>
      </c>
      <c r="B964" s="122" t="s">
        <v>1707</v>
      </c>
      <c r="C964" s="122">
        <v>146100</v>
      </c>
      <c r="D964" s="122">
        <v>71</v>
      </c>
      <c r="E964" s="122" t="str">
        <f t="shared" ref="E964:E1027" si="15">CONCATENATE(C964,"/",D964)</f>
        <v>146100/71</v>
      </c>
      <c r="F964" s="122" t="s">
        <v>1762</v>
      </c>
      <c r="G964" s="122">
        <v>450</v>
      </c>
      <c r="H964" s="122" t="s">
        <v>1545</v>
      </c>
      <c r="I964" s="122">
        <v>0</v>
      </c>
      <c r="J964" t="e">
        <f>VLOOKUP(E964,SPESA!$J$5:$K$1293,2,0)</f>
        <v>#N/A</v>
      </c>
    </row>
    <row r="965" spans="1:10" hidden="1">
      <c r="A965" s="122" t="s">
        <v>1163</v>
      </c>
      <c r="B965" s="122" t="s">
        <v>1731</v>
      </c>
      <c r="C965" s="122">
        <v>146101</v>
      </c>
      <c r="D965" s="122">
        <v>0</v>
      </c>
      <c r="E965" s="122" t="str">
        <f t="shared" si="15"/>
        <v>146101/0</v>
      </c>
      <c r="F965" s="122" t="s">
        <v>622</v>
      </c>
      <c r="G965" s="122">
        <v>450</v>
      </c>
      <c r="H965" s="122" t="s">
        <v>1545</v>
      </c>
      <c r="I965" s="122">
        <v>0</v>
      </c>
      <c r="J965" t="str">
        <f>VLOOKUP(E965,SPESA!$J$5:$K$1293,2,0)</f>
        <v>CONTRIBUTO POPOLAZIONI TERREMOTATE</v>
      </c>
    </row>
    <row r="966" spans="1:10" hidden="1">
      <c r="A966" s="122" t="s">
        <v>1163</v>
      </c>
      <c r="B966" s="122" t="s">
        <v>1707</v>
      </c>
      <c r="C966" s="122">
        <v>146101</v>
      </c>
      <c r="D966" s="122">
        <v>71</v>
      </c>
      <c r="E966" s="122" t="str">
        <f t="shared" si="15"/>
        <v>146101/71</v>
      </c>
      <c r="F966" s="122" t="s">
        <v>1763</v>
      </c>
      <c r="G966" s="122">
        <v>450</v>
      </c>
      <c r="H966" s="122" t="s">
        <v>1545</v>
      </c>
      <c r="I966" s="122">
        <v>0</v>
      </c>
      <c r="J966" t="e">
        <f>VLOOKUP(E966,SPESA!$J$5:$K$1293,2,0)</f>
        <v>#N/A</v>
      </c>
    </row>
    <row r="967" spans="1:10" hidden="1">
      <c r="A967" s="122" t="s">
        <v>1163</v>
      </c>
      <c r="B967" s="122" t="s">
        <v>1761</v>
      </c>
      <c r="C967" s="122">
        <v>146110</v>
      </c>
      <c r="D967" s="122">
        <v>0</v>
      </c>
      <c r="E967" s="122" t="str">
        <f t="shared" si="15"/>
        <v>146110/0</v>
      </c>
      <c r="F967" s="122" t="s">
        <v>623</v>
      </c>
      <c r="G967" s="122">
        <v>400</v>
      </c>
      <c r="H967" s="122" t="s">
        <v>1220</v>
      </c>
      <c r="I967" s="123">
        <v>1750</v>
      </c>
      <c r="J967" t="str">
        <f>VLOOKUP(E967,SPESA!$J$5:$K$1293,2,0)</f>
        <v>INIZIATIVE DI PACE</v>
      </c>
    </row>
    <row r="968" spans="1:10" hidden="1">
      <c r="A968" s="122" t="s">
        <v>1163</v>
      </c>
      <c r="B968" s="122" t="s">
        <v>1707</v>
      </c>
      <c r="C968" s="122">
        <v>146110</v>
      </c>
      <c r="D968" s="122">
        <v>71</v>
      </c>
      <c r="E968" s="122" t="str">
        <f t="shared" si="15"/>
        <v>146110/71</v>
      </c>
      <c r="F968" s="122" t="s">
        <v>1764</v>
      </c>
      <c r="G968" s="122">
        <v>400</v>
      </c>
      <c r="H968" s="122" t="s">
        <v>1220</v>
      </c>
      <c r="I968" s="122">
        <v>0</v>
      </c>
      <c r="J968" t="e">
        <f>VLOOKUP(E968,SPESA!$J$5:$K$1293,2,0)</f>
        <v>#N/A</v>
      </c>
    </row>
    <row r="969" spans="1:10" hidden="1">
      <c r="A969" s="122" t="s">
        <v>1163</v>
      </c>
      <c r="B969" s="122" t="s">
        <v>1765</v>
      </c>
      <c r="C969" s="122">
        <v>146500</v>
      </c>
      <c r="D969" s="122">
        <v>0</v>
      </c>
      <c r="E969" s="122" t="str">
        <f t="shared" si="15"/>
        <v>146500/0</v>
      </c>
      <c r="F969" s="122" t="s">
        <v>39</v>
      </c>
      <c r="G969" s="122">
        <v>767</v>
      </c>
      <c r="H969" s="122" t="s">
        <v>1939</v>
      </c>
      <c r="I969" s="123">
        <v>6641.47</v>
      </c>
      <c r="J969" t="str">
        <f>VLOOKUP(E969,SPESA!$J$5:$K$1293,2,0)</f>
        <v>IMPOSTA REGIONALE ATTIVITA' PRODUTTIVE (I.R.A.P.)</v>
      </c>
    </row>
    <row r="970" spans="1:10" hidden="1">
      <c r="A970" s="122" t="s">
        <v>1163</v>
      </c>
      <c r="B970" s="122" t="s">
        <v>1707</v>
      </c>
      <c r="C970" s="122">
        <v>146500</v>
      </c>
      <c r="D970" s="122">
        <v>71</v>
      </c>
      <c r="E970" s="122" t="str">
        <f t="shared" si="15"/>
        <v>146500/71</v>
      </c>
      <c r="F970" s="122" t="s">
        <v>40</v>
      </c>
      <c r="G970" s="122">
        <v>762</v>
      </c>
      <c r="H970" s="122" t="s">
        <v>1941</v>
      </c>
      <c r="I970" s="122">
        <v>0</v>
      </c>
      <c r="J970" t="str">
        <f>VLOOKUP(E970,SPESA!$J$5:$K$1293,2,0)</f>
        <v>F.P.V. IMPOSTA REGIONALE ATTIVITA' PRODUTTIVE (I.R.A.P.)</v>
      </c>
    </row>
    <row r="971" spans="1:10" hidden="1">
      <c r="A971" s="122" t="s">
        <v>1163</v>
      </c>
      <c r="B971" s="122" t="s">
        <v>1765</v>
      </c>
      <c r="C971" s="122">
        <v>146501</v>
      </c>
      <c r="D971" s="122">
        <v>0</v>
      </c>
      <c r="E971" s="122" t="str">
        <f t="shared" si="15"/>
        <v>146501/0</v>
      </c>
      <c r="F971" s="122" t="s">
        <v>624</v>
      </c>
      <c r="G971" s="122">
        <v>767</v>
      </c>
      <c r="H971" s="122" t="s">
        <v>1939</v>
      </c>
      <c r="I971" s="123">
        <v>6258.81</v>
      </c>
      <c r="J971" t="str">
        <f>VLOOKUP(E971,SPESA!$J$5:$K$1293,2,0)</f>
        <v>IMPOSTA REGIONALE ATTIVITA' PRODUTTIVE LAVORO AUTONOMO (I.R. A.P.)</v>
      </c>
    </row>
    <row r="972" spans="1:10" hidden="1">
      <c r="A972" s="122" t="s">
        <v>1163</v>
      </c>
      <c r="B972" s="122" t="s">
        <v>1707</v>
      </c>
      <c r="C972" s="122">
        <v>146501</v>
      </c>
      <c r="D972" s="122">
        <v>71</v>
      </c>
      <c r="E972" s="122" t="str">
        <f t="shared" si="15"/>
        <v>146501/71</v>
      </c>
      <c r="F972" s="122" t="s">
        <v>625</v>
      </c>
      <c r="G972" s="122">
        <v>762</v>
      </c>
      <c r="H972" s="122" t="s">
        <v>1941</v>
      </c>
      <c r="I972" s="122">
        <v>0</v>
      </c>
      <c r="J972" t="str">
        <f>VLOOKUP(E972,SPESA!$J$5:$K$1293,2,0)</f>
        <v>F.P.V. IMPOSTA REGIONALE ATTIVITA' PRODUTTIVE LAVORO AUTONOMO (I.R. A.P.)</v>
      </c>
    </row>
    <row r="973" spans="1:10" hidden="1">
      <c r="A973" s="122" t="s">
        <v>1163</v>
      </c>
      <c r="B973" s="122" t="s">
        <v>1766</v>
      </c>
      <c r="C973" s="122">
        <v>146502</v>
      </c>
      <c r="D973" s="122">
        <v>0</v>
      </c>
      <c r="E973" s="122" t="str">
        <f t="shared" si="15"/>
        <v>146502/0</v>
      </c>
      <c r="F973" s="122" t="s">
        <v>626</v>
      </c>
      <c r="G973" s="122">
        <v>450</v>
      </c>
      <c r="H973" s="122" t="s">
        <v>1545</v>
      </c>
      <c r="I973" s="122">
        <v>285.7</v>
      </c>
      <c r="J973" t="str">
        <f>VLOOKUP(E973,SPESA!$J$5:$K$1293,2,0)</f>
        <v>IMPOSTE TASSE BOLLI</v>
      </c>
    </row>
    <row r="974" spans="1:10" hidden="1">
      <c r="A974" s="122" t="s">
        <v>1163</v>
      </c>
      <c r="B974" s="122" t="s">
        <v>1705</v>
      </c>
      <c r="C974" s="122">
        <v>146502</v>
      </c>
      <c r="D974" s="122">
        <v>71</v>
      </c>
      <c r="E974" s="122" t="str">
        <f t="shared" si="15"/>
        <v>146502/71</v>
      </c>
      <c r="F974" s="122" t="s">
        <v>627</v>
      </c>
      <c r="G974" s="122">
        <v>450</v>
      </c>
      <c r="H974" s="122" t="s">
        <v>1545</v>
      </c>
      <c r="I974" s="122">
        <v>0</v>
      </c>
      <c r="J974" t="str">
        <f>VLOOKUP(E974,SPESA!$J$5:$K$1293,2,0)</f>
        <v>F.P.V. IMPOSTE TASSE BOLLI</v>
      </c>
    </row>
    <row r="975" spans="1:10" hidden="1">
      <c r="A975" s="122" t="s">
        <v>1163</v>
      </c>
      <c r="B975" s="122" t="s">
        <v>1738</v>
      </c>
      <c r="C975" s="122">
        <v>146550</v>
      </c>
      <c r="D975" s="122">
        <v>0</v>
      </c>
      <c r="E975" s="122" t="str">
        <f t="shared" si="15"/>
        <v>146550/0</v>
      </c>
      <c r="F975" s="122" t="s">
        <v>628</v>
      </c>
      <c r="G975" s="122">
        <v>450</v>
      </c>
      <c r="H975" s="122" t="s">
        <v>1545</v>
      </c>
      <c r="I975" s="123">
        <v>224688.69</v>
      </c>
      <c r="J975" t="str">
        <f>VLOOKUP(E975,SPESA!$J$5:$K$1293,2,0)</f>
        <v>ONERI STRAORDINARI GESTIONE CORRENTE SETTORE SOCIALE</v>
      </c>
    </row>
    <row r="976" spans="1:10" hidden="1">
      <c r="A976" s="122" t="s">
        <v>1163</v>
      </c>
      <c r="B976" s="122" t="s">
        <v>1707</v>
      </c>
      <c r="C976" s="122">
        <v>146550</v>
      </c>
      <c r="D976" s="122">
        <v>71</v>
      </c>
      <c r="E976" s="122" t="str">
        <f t="shared" si="15"/>
        <v>146550/71</v>
      </c>
      <c r="F976" s="122" t="s">
        <v>1767</v>
      </c>
      <c r="G976" s="122">
        <v>450</v>
      </c>
      <c r="H976" s="122" t="s">
        <v>1545</v>
      </c>
      <c r="I976" s="122">
        <v>0</v>
      </c>
      <c r="J976" t="e">
        <f>VLOOKUP(E976,SPESA!$J$5:$K$1293,2,0)</f>
        <v>#N/A</v>
      </c>
    </row>
    <row r="977" spans="1:10" hidden="1">
      <c r="A977" s="122" t="s">
        <v>1163</v>
      </c>
      <c r="B977" s="122" t="s">
        <v>1768</v>
      </c>
      <c r="C977" s="122">
        <v>147406</v>
      </c>
      <c r="D977" s="122">
        <v>0</v>
      </c>
      <c r="E977" s="122" t="str">
        <f t="shared" si="15"/>
        <v>147406/0</v>
      </c>
      <c r="F977" s="122" t="s">
        <v>337</v>
      </c>
      <c r="G977" s="122">
        <v>202</v>
      </c>
      <c r="H977" s="122" t="s">
        <v>1191</v>
      </c>
      <c r="I977" s="123">
        <v>4232</v>
      </c>
      <c r="J977" t="str">
        <f>VLOOKUP(E977,SPESA!$J$5:$K$1293,2,0)</f>
        <v>ACQUISTO BENI DIVERSI</v>
      </c>
    </row>
    <row r="978" spans="1:10" hidden="1">
      <c r="A978" s="122" t="s">
        <v>1163</v>
      </c>
      <c r="B978" s="122" t="s">
        <v>1769</v>
      </c>
      <c r="C978" s="122">
        <v>147406</v>
      </c>
      <c r="D978" s="122">
        <v>71</v>
      </c>
      <c r="E978" s="122" t="str">
        <f t="shared" si="15"/>
        <v>147406/71</v>
      </c>
      <c r="F978" s="122" t="s">
        <v>338</v>
      </c>
      <c r="G978" s="122">
        <v>202</v>
      </c>
      <c r="H978" s="122" t="s">
        <v>1191</v>
      </c>
      <c r="I978" s="122">
        <v>0</v>
      </c>
      <c r="J978" t="str">
        <f>VLOOKUP(E978,SPESA!$J$5:$K$1293,2,0)</f>
        <v>F.P.V. ACQUISTO BENI DIVERSI</v>
      </c>
    </row>
    <row r="979" spans="1:10" hidden="1">
      <c r="A979" s="122" t="s">
        <v>1163</v>
      </c>
      <c r="B979" s="122" t="s">
        <v>1770</v>
      </c>
      <c r="C979" s="122">
        <v>148000</v>
      </c>
      <c r="D979" s="122">
        <v>1</v>
      </c>
      <c r="E979" s="122" t="str">
        <f t="shared" si="15"/>
        <v>148000/1</v>
      </c>
      <c r="F979" s="122" t="s">
        <v>629</v>
      </c>
      <c r="G979" s="122">
        <v>202</v>
      </c>
      <c r="H979" s="122" t="s">
        <v>1191</v>
      </c>
      <c r="I979" s="122">
        <v>500</v>
      </c>
      <c r="J979" t="str">
        <f>VLOOKUP(E979,SPESA!$J$5:$K$1293,2,0)</f>
        <v>SPESA PER ESUMAZIONE SALME</v>
      </c>
    </row>
    <row r="980" spans="1:10" hidden="1">
      <c r="A980" s="122" t="s">
        <v>1163</v>
      </c>
      <c r="B980" s="122" t="s">
        <v>1770</v>
      </c>
      <c r="C980" s="122">
        <v>148000</v>
      </c>
      <c r="D980" s="122">
        <v>2</v>
      </c>
      <c r="E980" s="122" t="str">
        <f t="shared" si="15"/>
        <v>148000/2</v>
      </c>
      <c r="F980" s="122" t="s">
        <v>630</v>
      </c>
      <c r="G980" s="122">
        <v>763</v>
      </c>
      <c r="H980" s="122" t="s">
        <v>1938</v>
      </c>
      <c r="I980" s="122">
        <v>0</v>
      </c>
      <c r="J980" t="str">
        <f>VLOOKUP(E980,SPESA!$J$5:$K$1293,2,0)</f>
        <v>SPESA PER SERVIZI FUNEBRI</v>
      </c>
    </row>
    <row r="981" spans="1:10" hidden="1">
      <c r="A981" s="122" t="s">
        <v>1163</v>
      </c>
      <c r="B981" s="122" t="s">
        <v>1769</v>
      </c>
      <c r="C981" s="122">
        <v>148000</v>
      </c>
      <c r="D981" s="122">
        <v>51</v>
      </c>
      <c r="E981" s="122" t="str">
        <f t="shared" si="15"/>
        <v>148000/51</v>
      </c>
      <c r="F981" s="122" t="s">
        <v>631</v>
      </c>
      <c r="G981" s="122">
        <v>202</v>
      </c>
      <c r="H981" s="122" t="s">
        <v>1191</v>
      </c>
      <c r="I981" s="122">
        <v>0</v>
      </c>
      <c r="J981" t="str">
        <f>VLOOKUP(E981,SPESA!$J$5:$K$1293,2,0)</f>
        <v>F.P.V. SPESA PER ESUMAZIONE SALME</v>
      </c>
    </row>
    <row r="982" spans="1:10" hidden="1">
      <c r="A982" s="122" t="s">
        <v>1163</v>
      </c>
      <c r="B982" s="122" t="s">
        <v>1776</v>
      </c>
      <c r="C982" s="122">
        <v>148000</v>
      </c>
      <c r="D982" s="122">
        <v>52</v>
      </c>
      <c r="E982" s="122" t="str">
        <f t="shared" si="15"/>
        <v>148000/52</v>
      </c>
      <c r="F982" s="122" t="s">
        <v>632</v>
      </c>
      <c r="G982" s="122">
        <v>763</v>
      </c>
      <c r="H982" s="122" t="s">
        <v>1938</v>
      </c>
      <c r="I982" s="122">
        <v>0</v>
      </c>
      <c r="J982" t="str">
        <f>VLOOKUP(E982,SPESA!$J$5:$K$1293,2,0)</f>
        <v>F.P.V. SPESA PER SERVIZI FUNEBRI</v>
      </c>
    </row>
    <row r="983" spans="1:10" hidden="1">
      <c r="A983" s="122" t="s">
        <v>1163</v>
      </c>
      <c r="B983" s="122" t="s">
        <v>1771</v>
      </c>
      <c r="C983" s="122">
        <v>149200</v>
      </c>
      <c r="D983" s="122">
        <v>3</v>
      </c>
      <c r="E983" s="122" t="str">
        <f t="shared" si="15"/>
        <v>149200/3</v>
      </c>
      <c r="F983" s="122" t="s">
        <v>1772</v>
      </c>
      <c r="G983" s="122">
        <v>769</v>
      </c>
      <c r="H983" s="122" t="s">
        <v>1949</v>
      </c>
      <c r="I983" s="123">
        <v>11600</v>
      </c>
      <c r="J983" t="str">
        <f>VLOOKUP(E983,SPESA!$J$5:$K$1293,2,0)</f>
        <v>SPESE ENERGIA ELETTRICA - ILLUMINAZIONE VOTIVA</v>
      </c>
    </row>
    <row r="984" spans="1:10" hidden="1">
      <c r="A984" s="122" t="s">
        <v>1163</v>
      </c>
      <c r="B984" s="122" t="s">
        <v>1773</v>
      </c>
      <c r="C984" s="122">
        <v>149200</v>
      </c>
      <c r="D984" s="122">
        <v>5</v>
      </c>
      <c r="E984" s="122" t="str">
        <f t="shared" si="15"/>
        <v>149200/5</v>
      </c>
      <c r="F984" s="122" t="s">
        <v>81</v>
      </c>
      <c r="G984" s="122">
        <v>768</v>
      </c>
      <c r="H984" s="122" t="s">
        <v>1945</v>
      </c>
      <c r="I984" s="123">
        <v>1750</v>
      </c>
      <c r="J984" t="str">
        <f>VLOOKUP(E984,SPESA!$J$5:$K$1293,2,0)</f>
        <v>SPESE ACQUA - UTENZE</v>
      </c>
    </row>
    <row r="985" spans="1:10" hidden="1">
      <c r="A985" s="122" t="s">
        <v>1163</v>
      </c>
      <c r="B985" s="122" t="s">
        <v>1774</v>
      </c>
      <c r="C985" s="122">
        <v>149200</v>
      </c>
      <c r="D985" s="122">
        <v>6</v>
      </c>
      <c r="E985" s="122" t="str">
        <f t="shared" si="15"/>
        <v>149200/6</v>
      </c>
      <c r="F985" s="122" t="s">
        <v>634</v>
      </c>
      <c r="G985" s="122">
        <v>202</v>
      </c>
      <c r="H985" s="122" t="s">
        <v>1191</v>
      </c>
      <c r="I985" s="122">
        <v>864</v>
      </c>
      <c r="J985" t="str">
        <f>VLOOKUP(E985,SPESA!$J$5:$K$1293,2,0)</f>
        <v>PULIZIA SERVIZI IGIENICI CIMITERO</v>
      </c>
    </row>
    <row r="986" spans="1:10" hidden="1">
      <c r="A986" s="122" t="s">
        <v>1163</v>
      </c>
      <c r="B986" s="122" t="s">
        <v>1775</v>
      </c>
      <c r="C986" s="122">
        <v>149200</v>
      </c>
      <c r="D986" s="122">
        <v>9</v>
      </c>
      <c r="E986" s="122" t="str">
        <f t="shared" si="15"/>
        <v>149200/9</v>
      </c>
      <c r="F986" s="122" t="s">
        <v>635</v>
      </c>
      <c r="G986" s="122">
        <v>202</v>
      </c>
      <c r="H986" s="122" t="s">
        <v>1191</v>
      </c>
      <c r="I986" s="122">
        <v>0</v>
      </c>
      <c r="J986" t="str">
        <f>VLOOKUP(E986,SPESA!$J$5:$K$1293,2,0)</f>
        <v>MANUTENZIONE IMPIANTO FOTOVOLTAICO CIMITERO COMUNALE</v>
      </c>
    </row>
    <row r="987" spans="1:10" hidden="1">
      <c r="A987" s="122" t="s">
        <v>1163</v>
      </c>
      <c r="B987" s="122" t="s">
        <v>1770</v>
      </c>
      <c r="C987" s="122">
        <v>149200</v>
      </c>
      <c r="D987" s="122">
        <v>10</v>
      </c>
      <c r="E987" s="122" t="str">
        <f t="shared" si="15"/>
        <v>149200/10</v>
      </c>
      <c r="F987" s="122" t="s">
        <v>122</v>
      </c>
      <c r="G987" s="122">
        <v>202</v>
      </c>
      <c r="H987" s="122" t="s">
        <v>1191</v>
      </c>
      <c r="I987" s="123">
        <v>46816</v>
      </c>
      <c r="J987" t="str">
        <f>VLOOKUP(E987,SPESA!$J$5:$K$1293,2,0)</f>
        <v>SPESE DIVERSE - PRESTAZIONE DI SERVIZI</v>
      </c>
    </row>
    <row r="988" spans="1:10" hidden="1">
      <c r="A988" s="122" t="s">
        <v>1163</v>
      </c>
      <c r="B988" s="122" t="s">
        <v>1776</v>
      </c>
      <c r="C988" s="122">
        <v>149200</v>
      </c>
      <c r="D988" s="122">
        <v>53</v>
      </c>
      <c r="E988" s="122" t="str">
        <f t="shared" si="15"/>
        <v>149200/53</v>
      </c>
      <c r="F988" s="122" t="s">
        <v>636</v>
      </c>
      <c r="G988" s="122">
        <v>765</v>
      </c>
      <c r="H988" s="122" t="s">
        <v>1950</v>
      </c>
      <c r="I988" s="122">
        <v>0</v>
      </c>
      <c r="J988" t="str">
        <f>VLOOKUP(E988,SPESA!$J$5:$K$1293,2,0)</f>
        <v>F.P.V. SPESE ENERGIA ELETTRICA - ILLUMINAZIONE VOTIVA</v>
      </c>
    </row>
    <row r="989" spans="1:10" hidden="1">
      <c r="A989" s="122" t="s">
        <v>1163</v>
      </c>
      <c r="B989" s="122" t="s">
        <v>1776</v>
      </c>
      <c r="C989" s="122">
        <v>149200</v>
      </c>
      <c r="D989" s="122">
        <v>55</v>
      </c>
      <c r="E989" s="122" t="str">
        <f t="shared" si="15"/>
        <v>149200/55</v>
      </c>
      <c r="F989" s="122" t="s">
        <v>88</v>
      </c>
      <c r="G989" s="122">
        <v>765</v>
      </c>
      <c r="H989" s="122" t="s">
        <v>1950</v>
      </c>
      <c r="I989" s="122">
        <v>0</v>
      </c>
      <c r="J989" t="str">
        <f>VLOOKUP(E989,SPESA!$J$5:$K$1293,2,0)</f>
        <v>F.P.V. SPESE ACQUA - UTENZE</v>
      </c>
    </row>
    <row r="990" spans="1:10" hidden="1">
      <c r="A990" s="122" t="s">
        <v>1163</v>
      </c>
      <c r="B990" s="122" t="s">
        <v>1769</v>
      </c>
      <c r="C990" s="122">
        <v>149200</v>
      </c>
      <c r="D990" s="122">
        <v>56</v>
      </c>
      <c r="E990" s="122" t="str">
        <f t="shared" si="15"/>
        <v>149200/56</v>
      </c>
      <c r="F990" s="122" t="s">
        <v>637</v>
      </c>
      <c r="G990" s="122">
        <v>202</v>
      </c>
      <c r="H990" s="122" t="s">
        <v>1191</v>
      </c>
      <c r="I990" s="122">
        <v>0</v>
      </c>
      <c r="J990" t="str">
        <f>VLOOKUP(E990,SPESA!$J$5:$K$1293,2,0)</f>
        <v>F.P.V. PULIZIA SERVIZI IGIENICI CIMITERO</v>
      </c>
    </row>
    <row r="991" spans="1:10" hidden="1">
      <c r="A991" s="122" t="s">
        <v>1163</v>
      </c>
      <c r="B991" s="122" t="s">
        <v>1776</v>
      </c>
      <c r="C991" s="122">
        <v>149200</v>
      </c>
      <c r="D991" s="122">
        <v>59</v>
      </c>
      <c r="E991" s="122" t="str">
        <f t="shared" si="15"/>
        <v>149200/59</v>
      </c>
      <c r="F991" s="122" t="s">
        <v>1777</v>
      </c>
      <c r="G991" s="122">
        <v>202</v>
      </c>
      <c r="H991" s="122" t="s">
        <v>1191</v>
      </c>
      <c r="I991" s="122">
        <v>0</v>
      </c>
      <c r="J991" t="e">
        <f>VLOOKUP(E991,SPESA!$J$5:$K$1293,2,0)</f>
        <v>#N/A</v>
      </c>
    </row>
    <row r="992" spans="1:10" hidden="1">
      <c r="A992" s="122" t="s">
        <v>1163</v>
      </c>
      <c r="B992" s="122" t="s">
        <v>1769</v>
      </c>
      <c r="C992" s="122">
        <v>149200</v>
      </c>
      <c r="D992" s="122">
        <v>60</v>
      </c>
      <c r="E992" s="122" t="str">
        <f t="shared" si="15"/>
        <v>149200/60</v>
      </c>
      <c r="F992" s="122" t="s">
        <v>125</v>
      </c>
      <c r="G992" s="122">
        <v>202</v>
      </c>
      <c r="H992" s="122" t="s">
        <v>1191</v>
      </c>
      <c r="I992" s="122">
        <v>0</v>
      </c>
      <c r="J992" t="str">
        <f>VLOOKUP(E992,SPESA!$J$5:$K$1293,2,0)</f>
        <v>F.P.V. SPESE DIVERSE - PRESTAZIONE DI SERVIZI</v>
      </c>
    </row>
    <row r="993" spans="1:10" hidden="1">
      <c r="A993" s="122" t="s">
        <v>1163</v>
      </c>
      <c r="B993" s="122" t="s">
        <v>1778</v>
      </c>
      <c r="C993" s="122">
        <v>149400</v>
      </c>
      <c r="D993" s="122">
        <v>0</v>
      </c>
      <c r="E993" s="122" t="str">
        <f t="shared" si="15"/>
        <v>149400/0</v>
      </c>
      <c r="F993" s="122" t="s">
        <v>638</v>
      </c>
      <c r="G993" s="122">
        <v>765</v>
      </c>
      <c r="H993" s="122" t="s">
        <v>1950</v>
      </c>
      <c r="I993" s="122">
        <v>0</v>
      </c>
      <c r="J993" t="str">
        <f>VLOOKUP(E993,SPESA!$J$5:$K$1293,2,0)</f>
        <v>SPESE SERVIZIO ILLUMINAZIONE VOTIVA GESTITO IN ECONOMIA (SER VIZIO RILEVANTE IVA)</v>
      </c>
    </row>
    <row r="994" spans="1:10" hidden="1">
      <c r="A994" s="122" t="s">
        <v>1163</v>
      </c>
      <c r="B994" s="122" t="s">
        <v>1776</v>
      </c>
      <c r="C994" s="122">
        <v>149400</v>
      </c>
      <c r="D994" s="122">
        <v>71</v>
      </c>
      <c r="E994" s="122" t="str">
        <f t="shared" si="15"/>
        <v>149400/71</v>
      </c>
      <c r="F994" s="122" t="s">
        <v>1779</v>
      </c>
      <c r="G994" s="122">
        <v>765</v>
      </c>
      <c r="H994" s="122" t="s">
        <v>1950</v>
      </c>
      <c r="I994" s="122">
        <v>0</v>
      </c>
      <c r="J994" t="e">
        <f>VLOOKUP(E994,SPESA!$J$5:$K$1293,2,0)</f>
        <v>#N/A</v>
      </c>
    </row>
    <row r="995" spans="1:10" hidden="1">
      <c r="A995" s="122" t="s">
        <v>1163</v>
      </c>
      <c r="B995" s="122" t="s">
        <v>1780</v>
      </c>
      <c r="C995" s="122">
        <v>150100</v>
      </c>
      <c r="D995" s="122">
        <v>0</v>
      </c>
      <c r="E995" s="122" t="str">
        <f t="shared" si="15"/>
        <v>150100/0</v>
      </c>
      <c r="F995" s="122" t="s">
        <v>639</v>
      </c>
      <c r="G995" s="122">
        <v>202</v>
      </c>
      <c r="H995" s="122" t="s">
        <v>1191</v>
      </c>
      <c r="I995" s="122">
        <v>0</v>
      </c>
      <c r="J995" t="str">
        <f>VLOOKUP(E995,SPESA!$J$5:$K$1293,2,0)</f>
        <v>ONERI STRAORDINARI GESTIONE CORRENTI SERVIZI CIMITERIALI</v>
      </c>
    </row>
    <row r="996" spans="1:10" hidden="1">
      <c r="A996" s="122" t="s">
        <v>1163</v>
      </c>
      <c r="B996" s="122" t="s">
        <v>1769</v>
      </c>
      <c r="C996" s="122">
        <v>150100</v>
      </c>
      <c r="D996" s="122">
        <v>71</v>
      </c>
      <c r="E996" s="122" t="str">
        <f t="shared" si="15"/>
        <v>150100/71</v>
      </c>
      <c r="F996" s="122" t="s">
        <v>640</v>
      </c>
      <c r="G996" s="122">
        <v>202</v>
      </c>
      <c r="H996" s="122" t="s">
        <v>1191</v>
      </c>
      <c r="I996" s="122">
        <v>0</v>
      </c>
      <c r="J996" t="str">
        <f>VLOOKUP(E996,SPESA!$J$5:$K$1293,2,0)</f>
        <v>F.P.V. ONERI STRAORDINARI GESTIONE CORRENTI SERVIZI CIMITERIALI</v>
      </c>
    </row>
    <row r="997" spans="1:10" hidden="1">
      <c r="A997" s="122" t="s">
        <v>1163</v>
      </c>
      <c r="B997" s="122" t="s">
        <v>1781</v>
      </c>
      <c r="C997" s="122">
        <v>205100</v>
      </c>
      <c r="D997" s="122">
        <v>0</v>
      </c>
      <c r="E997" s="122" t="str">
        <f t="shared" si="15"/>
        <v>205100/0</v>
      </c>
      <c r="F997" s="122" t="s">
        <v>641</v>
      </c>
      <c r="G997" s="122">
        <v>200</v>
      </c>
      <c r="H997" s="122" t="s">
        <v>1241</v>
      </c>
      <c r="I997" s="122">
        <v>0</v>
      </c>
      <c r="J997" t="str">
        <f>VLOOKUP(E997,SPESA!$J$5:$K$1293,2,0)</f>
        <v>RISTRUTTURAZIONE MUNICIPIO</v>
      </c>
    </row>
    <row r="998" spans="1:10" hidden="1">
      <c r="A998" s="122" t="s">
        <v>1163</v>
      </c>
      <c r="B998" s="122" t="s">
        <v>1782</v>
      </c>
      <c r="C998" s="122">
        <v>205100</v>
      </c>
      <c r="D998" s="122">
        <v>71</v>
      </c>
      <c r="E998" s="122" t="str">
        <f t="shared" si="15"/>
        <v>205100/71</v>
      </c>
      <c r="F998" s="122" t="s">
        <v>642</v>
      </c>
      <c r="G998" s="122">
        <v>200</v>
      </c>
      <c r="H998" s="122" t="s">
        <v>1241</v>
      </c>
      <c r="I998" s="122">
        <v>0</v>
      </c>
      <c r="J998" t="str">
        <f>VLOOKUP(E998,SPESA!$J$5:$K$1293,2,0)</f>
        <v>F.P.V. RISTRUTTURAZIONE MUNICIPIO</v>
      </c>
    </row>
    <row r="999" spans="1:10" hidden="1">
      <c r="A999" s="122" t="s">
        <v>1163</v>
      </c>
      <c r="B999" s="122" t="s">
        <v>1783</v>
      </c>
      <c r="C999" s="122">
        <v>205101</v>
      </c>
      <c r="D999" s="122">
        <v>0</v>
      </c>
      <c r="E999" s="122" t="str">
        <f t="shared" si="15"/>
        <v>205101/0</v>
      </c>
      <c r="F999" s="122" t="s">
        <v>643</v>
      </c>
      <c r="G999" s="122">
        <v>200</v>
      </c>
      <c r="H999" s="122" t="s">
        <v>1241</v>
      </c>
      <c r="I999" s="122">
        <v>0</v>
      </c>
      <c r="J999" t="str">
        <f>VLOOKUP(E999,SPESA!$J$5:$K$1293,2,0)</f>
        <v>RECUPERO AREA EX FONDAZIONE FERRARIO</v>
      </c>
    </row>
    <row r="1000" spans="1:10" hidden="1">
      <c r="A1000" s="122" t="s">
        <v>1163</v>
      </c>
      <c r="B1000" s="122" t="s">
        <v>1784</v>
      </c>
      <c r="C1000" s="122">
        <v>205101</v>
      </c>
      <c r="D1000" s="122">
        <v>71</v>
      </c>
      <c r="E1000" s="122" t="str">
        <f t="shared" si="15"/>
        <v>205101/71</v>
      </c>
      <c r="F1000" s="122" t="s">
        <v>644</v>
      </c>
      <c r="G1000" s="122">
        <v>200</v>
      </c>
      <c r="H1000" s="122" t="s">
        <v>1241</v>
      </c>
      <c r="I1000" s="122">
        <v>0</v>
      </c>
      <c r="J1000" t="str">
        <f>VLOOKUP(E1000,SPESA!$J$5:$K$1293,2,0)</f>
        <v>F.P.V. RECUPERO AREA EX FONDAZIONE FERRARIO</v>
      </c>
    </row>
    <row r="1001" spans="1:10" hidden="1">
      <c r="A1001" s="122" t="s">
        <v>1163</v>
      </c>
      <c r="B1001" s="122" t="s">
        <v>1785</v>
      </c>
      <c r="C1001" s="122">
        <v>205102</v>
      </c>
      <c r="D1001" s="122">
        <v>0</v>
      </c>
      <c r="E1001" s="122" t="str">
        <f t="shared" si="15"/>
        <v>205102/0</v>
      </c>
      <c r="F1001" s="122" t="s">
        <v>1786</v>
      </c>
      <c r="G1001" s="122">
        <v>200</v>
      </c>
      <c r="H1001" s="122" t="s">
        <v>1241</v>
      </c>
      <c r="I1001" s="122">
        <v>0</v>
      </c>
      <c r="J1001" t="str">
        <f>VLOOKUP(E1001,SPESA!$J$5:$K$1293,2,0)</f>
        <v xml:space="preserve">RIQUALIFICAZIONE LOCALE CENTRO ANZIANI PER ALTRA DESTINAZIONE </v>
      </c>
    </row>
    <row r="1002" spans="1:10" hidden="1">
      <c r="A1002" s="122" t="s">
        <v>1163</v>
      </c>
      <c r="B1002" s="122" t="s">
        <v>1787</v>
      </c>
      <c r="C1002" s="122">
        <v>205102</v>
      </c>
      <c r="D1002" s="122">
        <v>71</v>
      </c>
      <c r="E1002" s="122" t="str">
        <f t="shared" si="15"/>
        <v>205102/71</v>
      </c>
      <c r="F1002" s="122" t="s">
        <v>1788</v>
      </c>
      <c r="G1002" s="122">
        <v>200</v>
      </c>
      <c r="H1002" s="122" t="s">
        <v>1241</v>
      </c>
      <c r="I1002" s="122">
        <v>0</v>
      </c>
      <c r="J1002" t="e">
        <f>VLOOKUP(E1002,SPESA!$J$5:$K$1293,2,0)</f>
        <v>#N/A</v>
      </c>
    </row>
    <row r="1003" spans="1:10" hidden="1">
      <c r="A1003" s="122" t="s">
        <v>1163</v>
      </c>
      <c r="B1003" s="122" t="s">
        <v>1789</v>
      </c>
      <c r="C1003" s="122">
        <v>205103</v>
      </c>
      <c r="D1003" s="122">
        <v>0</v>
      </c>
      <c r="E1003" s="122" t="str">
        <f t="shared" si="15"/>
        <v>205103/0</v>
      </c>
      <c r="F1003" s="122" t="s">
        <v>645</v>
      </c>
      <c r="G1003" s="122">
        <v>200</v>
      </c>
      <c r="H1003" s="122" t="s">
        <v>1241</v>
      </c>
      <c r="I1003" s="122">
        <v>0</v>
      </c>
      <c r="J1003" t="str">
        <f>VLOOKUP(E1003,SPESA!$J$5:$K$1293,2,0)</f>
        <v>FONDO PROGETTAZIONE PERSONALE UFFICIO TECNICO SU REALIZZAZIONE OPERE A SCOMPUTO DI ONERI DI URBANIZZAZIONE</v>
      </c>
    </row>
    <row r="1004" spans="1:10" hidden="1">
      <c r="A1004" s="122" t="s">
        <v>1163</v>
      </c>
      <c r="B1004" s="122" t="s">
        <v>1784</v>
      </c>
      <c r="C1004" s="122">
        <v>205103</v>
      </c>
      <c r="D1004" s="122">
        <v>71</v>
      </c>
      <c r="E1004" s="122" t="str">
        <f t="shared" si="15"/>
        <v>205103/71</v>
      </c>
      <c r="F1004" s="122" t="s">
        <v>646</v>
      </c>
      <c r="G1004" s="122">
        <v>200</v>
      </c>
      <c r="H1004" s="122" t="s">
        <v>1241</v>
      </c>
      <c r="I1004" s="122">
        <v>0</v>
      </c>
      <c r="J1004" t="str">
        <f>VLOOKUP(E1004,SPESA!$J$5:$K$1293,2,0)</f>
        <v>F.P.V. FONDO PROGETTAZIONE PERSONALE UFFICIO TECNICO SU REALIZZAZIONE OPERE A SCOMPUTO DI ONERI DI URBANIZZAZIONE</v>
      </c>
    </row>
    <row r="1005" spans="1:10" hidden="1">
      <c r="A1005" s="122" t="s">
        <v>1163</v>
      </c>
      <c r="B1005" s="122" t="s">
        <v>1783</v>
      </c>
      <c r="C1005" s="122">
        <v>205104</v>
      </c>
      <c r="D1005" s="122">
        <v>0</v>
      </c>
      <c r="E1005" s="122" t="str">
        <f t="shared" si="15"/>
        <v>205104/0</v>
      </c>
      <c r="F1005" s="122" t="s">
        <v>647</v>
      </c>
      <c r="G1005" s="122">
        <v>200</v>
      </c>
      <c r="H1005" s="122" t="s">
        <v>1241</v>
      </c>
      <c r="I1005" s="122">
        <v>0</v>
      </c>
      <c r="J1005" t="str">
        <f>VLOOKUP(E1005,SPESA!$J$5:$K$1293,2,0)</f>
        <v>ACQUISIZIONE AREE STANDARD</v>
      </c>
    </row>
    <row r="1006" spans="1:10" hidden="1">
      <c r="A1006" s="122" t="s">
        <v>1163</v>
      </c>
      <c r="B1006" s="122" t="s">
        <v>1784</v>
      </c>
      <c r="C1006" s="122">
        <v>205104</v>
      </c>
      <c r="D1006" s="122">
        <v>71</v>
      </c>
      <c r="E1006" s="122" t="str">
        <f t="shared" si="15"/>
        <v>205104/71</v>
      </c>
      <c r="F1006" s="122" t="s">
        <v>648</v>
      </c>
      <c r="G1006" s="122">
        <v>200</v>
      </c>
      <c r="H1006" s="122" t="s">
        <v>1241</v>
      </c>
      <c r="I1006" s="122">
        <v>0</v>
      </c>
      <c r="J1006" t="str">
        <f>VLOOKUP(E1006,SPESA!$J$5:$K$1293,2,0)</f>
        <v>F.P.V. ACQUISIZIONE AREE STANDARD</v>
      </c>
    </row>
    <row r="1007" spans="1:10" hidden="1">
      <c r="A1007" s="122" t="s">
        <v>1163</v>
      </c>
      <c r="B1007" s="122" t="s">
        <v>1790</v>
      </c>
      <c r="C1007" s="122">
        <v>205105</v>
      </c>
      <c r="D1007" s="122">
        <v>0</v>
      </c>
      <c r="E1007" s="122" t="str">
        <f t="shared" si="15"/>
        <v>205105/0</v>
      </c>
      <c r="F1007" s="122" t="s">
        <v>649</v>
      </c>
      <c r="G1007" s="122">
        <v>200</v>
      </c>
      <c r="H1007" s="122" t="s">
        <v>1241</v>
      </c>
      <c r="I1007" s="122">
        <v>0</v>
      </c>
      <c r="J1007" t="str">
        <f>VLOOKUP(E1007,SPESA!$J$5:$K$1293,2,0)</f>
        <v>INTERVENTI SU AREA MERCATO</v>
      </c>
    </row>
    <row r="1008" spans="1:10" hidden="1">
      <c r="A1008" s="122" t="s">
        <v>1163</v>
      </c>
      <c r="B1008" s="122" t="s">
        <v>1784</v>
      </c>
      <c r="C1008" s="122">
        <v>205105</v>
      </c>
      <c r="D1008" s="122">
        <v>71</v>
      </c>
      <c r="E1008" s="122" t="str">
        <f t="shared" si="15"/>
        <v>205105/71</v>
      </c>
      <c r="F1008" s="122" t="s">
        <v>650</v>
      </c>
      <c r="G1008" s="122">
        <v>200</v>
      </c>
      <c r="H1008" s="122" t="s">
        <v>1241</v>
      </c>
      <c r="I1008" s="122">
        <v>0</v>
      </c>
      <c r="J1008" t="str">
        <f>VLOOKUP(E1008,SPESA!$J$5:$K$1293,2,0)</f>
        <v>F.P.V. INTERVENTI SU AREA MERCATO</v>
      </c>
    </row>
    <row r="1009" spans="1:10" hidden="1">
      <c r="A1009" s="122" t="s">
        <v>1163</v>
      </c>
      <c r="B1009" s="122" t="s">
        <v>1790</v>
      </c>
      <c r="C1009" s="122">
        <v>205106</v>
      </c>
      <c r="D1009" s="122">
        <v>0</v>
      </c>
      <c r="E1009" s="122" t="str">
        <f t="shared" si="15"/>
        <v>205106/0</v>
      </c>
      <c r="F1009" s="122" t="s">
        <v>651</v>
      </c>
      <c r="G1009" s="122">
        <v>200</v>
      </c>
      <c r="H1009" s="122" t="s">
        <v>1241</v>
      </c>
      <c r="I1009" s="122">
        <v>0</v>
      </c>
      <c r="J1009" t="str">
        <f>VLOOKUP(E1009,SPESA!$J$5:$K$1293,2,0)</f>
        <v>REALIZZAZIONE PARCHEGGI - ACCANTONAMENTO FONDI VINCOLATI PER LEGGE (ENTRATA CAP.87806)</v>
      </c>
    </row>
    <row r="1010" spans="1:10" hidden="1">
      <c r="A1010" s="122" t="s">
        <v>1163</v>
      </c>
      <c r="B1010" s="122" t="s">
        <v>1784</v>
      </c>
      <c r="C1010" s="122">
        <v>205106</v>
      </c>
      <c r="D1010" s="122">
        <v>71</v>
      </c>
      <c r="E1010" s="122" t="str">
        <f t="shared" si="15"/>
        <v>205106/71</v>
      </c>
      <c r="F1010" s="122" t="s">
        <v>652</v>
      </c>
      <c r="G1010" s="122">
        <v>200</v>
      </c>
      <c r="H1010" s="122" t="s">
        <v>1241</v>
      </c>
      <c r="I1010" s="122">
        <v>0</v>
      </c>
      <c r="J1010" t="str">
        <f>VLOOKUP(E1010,SPESA!$J$5:$K$1293,2,0)</f>
        <v>F.P.V. REALIZZAZIONE PARCHEGGI - ACCANTONAMENTO FONDI VINCOLATI PER LEGGE (ENTRATA CAP.87806)</v>
      </c>
    </row>
    <row r="1011" spans="1:10" hidden="1">
      <c r="A1011" s="122" t="s">
        <v>1163</v>
      </c>
      <c r="B1011" s="122" t="s">
        <v>1791</v>
      </c>
      <c r="C1011" s="122">
        <v>205110</v>
      </c>
      <c r="D1011" s="122">
        <v>0</v>
      </c>
      <c r="E1011" s="122" t="str">
        <f t="shared" si="15"/>
        <v>205110/0</v>
      </c>
      <c r="F1011" s="122" t="s">
        <v>653</v>
      </c>
      <c r="G1011" s="122">
        <v>200</v>
      </c>
      <c r="H1011" s="122" t="s">
        <v>1241</v>
      </c>
      <c r="I1011" s="123">
        <v>12370.8</v>
      </c>
      <c r="J1011" t="str">
        <f>VLOOKUP(E1011,SPESA!$J$5:$K$1293,2,0)</f>
        <v>MANUTENZIONE STRAORDINARIA EDIFICI/IMMOBILI COMUNALI (OPERE MINORI)</v>
      </c>
    </row>
    <row r="1012" spans="1:10" hidden="1">
      <c r="A1012" s="122" t="s">
        <v>1163</v>
      </c>
      <c r="B1012" s="122" t="s">
        <v>1784</v>
      </c>
      <c r="C1012" s="122">
        <v>205110</v>
      </c>
      <c r="D1012" s="122">
        <v>71</v>
      </c>
      <c r="E1012" s="122" t="str">
        <f t="shared" si="15"/>
        <v>205110/71</v>
      </c>
      <c r="F1012" s="122" t="s">
        <v>654</v>
      </c>
      <c r="G1012" s="122">
        <v>200</v>
      </c>
      <c r="H1012" s="122" t="s">
        <v>1241</v>
      </c>
      <c r="I1012" s="122">
        <v>0</v>
      </c>
      <c r="J1012" t="str">
        <f>VLOOKUP(E1012,SPESA!$J$5:$K$1293,2,0)</f>
        <v>F.P.V. MANUTENZIONE STRAORDINARIA EDIFICI/IMMOBILI COMUNALI (OPERE MINORI)</v>
      </c>
    </row>
    <row r="1013" spans="1:10" hidden="1">
      <c r="A1013" s="122" t="s">
        <v>1163</v>
      </c>
      <c r="B1013" s="122" t="s">
        <v>1792</v>
      </c>
      <c r="C1013" s="122">
        <v>205112</v>
      </c>
      <c r="D1013" s="122">
        <v>0</v>
      </c>
      <c r="E1013" s="122" t="str">
        <f t="shared" si="15"/>
        <v>205112/0</v>
      </c>
      <c r="F1013" s="122" t="s">
        <v>655</v>
      </c>
      <c r="G1013" s="122">
        <v>200</v>
      </c>
      <c r="H1013" s="122" t="s">
        <v>1241</v>
      </c>
      <c r="I1013" s="122">
        <v>0</v>
      </c>
      <c r="J1013" t="str">
        <f>VLOOKUP(E1013,SPESA!$J$5:$K$1293,2,0)</f>
        <v>REALIZZAZIONE NUOVI ORTI COMUNALI</v>
      </c>
    </row>
    <row r="1014" spans="1:10" hidden="1">
      <c r="A1014" s="122" t="s">
        <v>1163</v>
      </c>
      <c r="B1014" s="122" t="s">
        <v>1784</v>
      </c>
      <c r="C1014" s="122">
        <v>205112</v>
      </c>
      <c r="D1014" s="122">
        <v>71</v>
      </c>
      <c r="E1014" s="122" t="str">
        <f t="shared" si="15"/>
        <v>205112/71</v>
      </c>
      <c r="F1014" s="122" t="s">
        <v>1793</v>
      </c>
      <c r="G1014" s="122">
        <v>200</v>
      </c>
      <c r="H1014" s="122" t="s">
        <v>1241</v>
      </c>
      <c r="I1014" s="122">
        <v>0</v>
      </c>
      <c r="J1014" t="e">
        <f>VLOOKUP(E1014,SPESA!$J$5:$K$1293,2,0)</f>
        <v>#N/A</v>
      </c>
    </row>
    <row r="1015" spans="1:10" hidden="1">
      <c r="A1015" s="122" t="s">
        <v>1163</v>
      </c>
      <c r="B1015" s="122" t="s">
        <v>1791</v>
      </c>
      <c r="C1015" s="122">
        <v>205114</v>
      </c>
      <c r="D1015" s="122">
        <v>0</v>
      </c>
      <c r="E1015" s="122" t="str">
        <f t="shared" si="15"/>
        <v>205114/0</v>
      </c>
      <c r="F1015" s="122" t="s">
        <v>1794</v>
      </c>
      <c r="G1015" s="122">
        <v>200</v>
      </c>
      <c r="H1015" s="122" t="s">
        <v>1241</v>
      </c>
      <c r="I1015" s="123">
        <v>70000</v>
      </c>
      <c r="J1015" t="str">
        <f>VLOOKUP(E1015,SPESA!$J$5:$K$1293,2,0)</f>
        <v>INTERVENTI DI RISPARMIO ENERGETICO - MANUTENZIONE STRAORDINA RIA STABILI</v>
      </c>
    </row>
    <row r="1016" spans="1:10" hidden="1">
      <c r="A1016" s="122" t="s">
        <v>1163</v>
      </c>
      <c r="B1016" s="122" t="s">
        <v>1784</v>
      </c>
      <c r="C1016" s="122">
        <v>205114</v>
      </c>
      <c r="D1016" s="122">
        <v>71</v>
      </c>
      <c r="E1016" s="122" t="str">
        <f t="shared" si="15"/>
        <v>205114/71</v>
      </c>
      <c r="F1016" s="122" t="s">
        <v>1795</v>
      </c>
      <c r="G1016" s="122">
        <v>200</v>
      </c>
      <c r="H1016" s="122" t="s">
        <v>1241</v>
      </c>
      <c r="I1016" s="122">
        <v>0</v>
      </c>
      <c r="J1016" t="str">
        <f>VLOOKUP(E1016,SPESA!$J$5:$K$1293,2,0)</f>
        <v>F.P.V. INTERVENTI DI RISPARMIO ENERGETICO - MANUTENZIONE STRAORDINA RIA STABILI</v>
      </c>
    </row>
    <row r="1017" spans="1:10" hidden="1">
      <c r="A1017" s="122" t="s">
        <v>1163</v>
      </c>
      <c r="B1017" s="122" t="s">
        <v>1791</v>
      </c>
      <c r="C1017" s="122">
        <v>205120</v>
      </c>
      <c r="D1017" s="122">
        <v>0</v>
      </c>
      <c r="E1017" s="122" t="str">
        <f t="shared" si="15"/>
        <v>205120/0</v>
      </c>
      <c r="F1017" s="122" t="s">
        <v>658</v>
      </c>
      <c r="G1017" s="122">
        <v>200</v>
      </c>
      <c r="H1017" s="122" t="s">
        <v>1241</v>
      </c>
      <c r="I1017" s="123">
        <v>23414.69</v>
      </c>
      <c r="J1017" t="str">
        <f>VLOOKUP(E1017,SPESA!$J$5:$K$1293,2,0)</f>
        <v>INTERVENTI STRAORDINARI SPECIALI</v>
      </c>
    </row>
    <row r="1018" spans="1:10" hidden="1">
      <c r="A1018" s="122" t="s">
        <v>1163</v>
      </c>
      <c r="B1018" s="122" t="s">
        <v>1784</v>
      </c>
      <c r="C1018" s="122">
        <v>205120</v>
      </c>
      <c r="D1018" s="122">
        <v>71</v>
      </c>
      <c r="E1018" s="122" t="str">
        <f t="shared" si="15"/>
        <v>205120/71</v>
      </c>
      <c r="F1018" s="122" t="s">
        <v>659</v>
      </c>
      <c r="G1018" s="122">
        <v>200</v>
      </c>
      <c r="H1018" s="122" t="s">
        <v>1241</v>
      </c>
      <c r="I1018" s="122">
        <v>0</v>
      </c>
      <c r="J1018" t="str">
        <f>VLOOKUP(E1018,SPESA!$J$5:$K$1293,2,0)</f>
        <v>F.P.V. INTERVENTI STRAORDINARI SPECIALI</v>
      </c>
    </row>
    <row r="1019" spans="1:10" hidden="1">
      <c r="A1019" s="122" t="s">
        <v>1163</v>
      </c>
      <c r="B1019" s="122" t="s">
        <v>1796</v>
      </c>
      <c r="C1019" s="122">
        <v>205500</v>
      </c>
      <c r="D1019" s="122">
        <v>0</v>
      </c>
      <c r="E1019" s="122" t="str">
        <f t="shared" si="15"/>
        <v>205500/0</v>
      </c>
      <c r="F1019" s="122" t="s">
        <v>660</v>
      </c>
      <c r="G1019" s="122">
        <v>760</v>
      </c>
      <c r="H1019" s="122" t="s">
        <v>1942</v>
      </c>
      <c r="I1019" s="122">
        <v>0</v>
      </c>
      <c r="J1019" t="str">
        <f>VLOOKUP(E1019,SPESA!$J$5:$K$1293,2,0)</f>
        <v>ACQUISTO MOBILI ED ARREDI PER EDIFICIO POLIFUNZIONALE EX ENTE FERRARIO</v>
      </c>
    </row>
    <row r="1020" spans="1:10" hidden="1">
      <c r="A1020" s="122" t="s">
        <v>1163</v>
      </c>
      <c r="B1020" s="122" t="s">
        <v>1784</v>
      </c>
      <c r="C1020" s="122">
        <v>205500</v>
      </c>
      <c r="D1020" s="122">
        <v>71</v>
      </c>
      <c r="E1020" s="122" t="str">
        <f t="shared" si="15"/>
        <v>205500/71</v>
      </c>
      <c r="F1020" s="122" t="s">
        <v>1797</v>
      </c>
      <c r="G1020" s="122">
        <v>760</v>
      </c>
      <c r="H1020" s="122" t="s">
        <v>1942</v>
      </c>
      <c r="I1020" s="122">
        <v>0</v>
      </c>
      <c r="J1020" t="e">
        <f>VLOOKUP(E1020,SPESA!$J$5:$K$1293,2,0)</f>
        <v>#N/A</v>
      </c>
    </row>
    <row r="1021" spans="1:10" hidden="1">
      <c r="A1021" s="122" t="s">
        <v>1163</v>
      </c>
      <c r="B1021" s="122" t="s">
        <v>1789</v>
      </c>
      <c r="C1021" s="122">
        <v>206600</v>
      </c>
      <c r="D1021" s="122">
        <v>0</v>
      </c>
      <c r="E1021" s="122" t="str">
        <f t="shared" si="15"/>
        <v>206600/0</v>
      </c>
      <c r="F1021" s="122" t="s">
        <v>661</v>
      </c>
      <c r="G1021" s="122">
        <v>200</v>
      </c>
      <c r="H1021" s="122" t="s">
        <v>1241</v>
      </c>
      <c r="I1021" s="122">
        <v>0</v>
      </c>
      <c r="J1021" t="str">
        <f>VLOOKUP(E1021,SPESA!$J$5:$K$1293,2,0)</f>
        <v>FONDO PROGETTAZIONE</v>
      </c>
    </row>
    <row r="1022" spans="1:10" hidden="1">
      <c r="A1022" s="122" t="s">
        <v>1163</v>
      </c>
      <c r="B1022" s="122" t="s">
        <v>1784</v>
      </c>
      <c r="C1022" s="122">
        <v>206600</v>
      </c>
      <c r="D1022" s="122">
        <v>71</v>
      </c>
      <c r="E1022" s="122" t="str">
        <f t="shared" si="15"/>
        <v>206600/71</v>
      </c>
      <c r="F1022" s="122" t="s">
        <v>662</v>
      </c>
      <c r="G1022" s="122">
        <v>200</v>
      </c>
      <c r="H1022" s="122" t="s">
        <v>1241</v>
      </c>
      <c r="I1022" s="122">
        <v>0</v>
      </c>
      <c r="J1022" t="str">
        <f>VLOOKUP(E1022,SPESA!$J$5:$K$1293,2,0)</f>
        <v>F.P.V. FONDO PROGETTAZIONE</v>
      </c>
    </row>
    <row r="1023" spans="1:10" hidden="1">
      <c r="A1023" s="122" t="s">
        <v>1163</v>
      </c>
      <c r="B1023" s="122" t="s">
        <v>1791</v>
      </c>
      <c r="C1023" s="122">
        <v>215504</v>
      </c>
      <c r="D1023" s="122">
        <v>0</v>
      </c>
      <c r="E1023" s="122" t="str">
        <f t="shared" si="15"/>
        <v>215504/0</v>
      </c>
      <c r="F1023" s="122" t="s">
        <v>1798</v>
      </c>
      <c r="G1023" s="122">
        <v>200</v>
      </c>
      <c r="H1023" s="122" t="s">
        <v>1241</v>
      </c>
      <c r="I1023" s="122">
        <v>0</v>
      </c>
      <c r="J1023" t="str">
        <f>VLOOKUP(E1023,SPESA!$J$5:$K$1293,2,0)</f>
        <v>OPERE VARIE (ALIENAZIONE IMMOBILI) FONDO PER IL RISPETTO DEL PATTO DI STABILITA'</v>
      </c>
    </row>
    <row r="1024" spans="1:10" hidden="1">
      <c r="A1024" s="122" t="s">
        <v>1163</v>
      </c>
      <c r="B1024" s="122" t="s">
        <v>1784</v>
      </c>
      <c r="C1024" s="122">
        <v>215504</v>
      </c>
      <c r="D1024" s="122">
        <v>71</v>
      </c>
      <c r="E1024" s="122" t="str">
        <f t="shared" si="15"/>
        <v>215504/71</v>
      </c>
      <c r="F1024" s="122" t="s">
        <v>1799</v>
      </c>
      <c r="G1024" s="122">
        <v>200</v>
      </c>
      <c r="H1024" s="122" t="s">
        <v>1241</v>
      </c>
      <c r="I1024" s="122">
        <v>0</v>
      </c>
      <c r="J1024" t="str">
        <f>VLOOKUP(E1024,SPESA!$J$5:$K$1293,2,0)</f>
        <v>F.P.V. OPERE VARIE (ALIENAZIONE IMMOBILI) FONDO PER IL RISPETTO DEL PATTO DI STABILITA'</v>
      </c>
    </row>
    <row r="1025" spans="1:10" hidden="1">
      <c r="A1025" s="122" t="s">
        <v>1163</v>
      </c>
      <c r="B1025" s="122" t="s">
        <v>1791</v>
      </c>
      <c r="C1025" s="122">
        <v>215600</v>
      </c>
      <c r="D1025" s="122">
        <v>0</v>
      </c>
      <c r="E1025" s="122" t="str">
        <f t="shared" si="15"/>
        <v>215600/0</v>
      </c>
      <c r="F1025" s="122" t="s">
        <v>665</v>
      </c>
      <c r="G1025" s="122">
        <v>200</v>
      </c>
      <c r="H1025" s="122" t="s">
        <v>1241</v>
      </c>
      <c r="I1025" s="122">
        <v>0</v>
      </c>
      <c r="J1025" t="str">
        <f>VLOOKUP(E1025,SPESA!$J$5:$K$1293,2,0)</f>
        <v>MANUTENZIONE STRAORDINARIA BENI IMMOBILI EDIFICI COMUNALI OO.UU.</v>
      </c>
    </row>
    <row r="1026" spans="1:10" hidden="1">
      <c r="A1026" s="122" t="s">
        <v>1163</v>
      </c>
      <c r="B1026" s="122" t="s">
        <v>1784</v>
      </c>
      <c r="C1026" s="122">
        <v>215600</v>
      </c>
      <c r="D1026" s="122">
        <v>71</v>
      </c>
      <c r="E1026" s="122" t="str">
        <f t="shared" si="15"/>
        <v>215600/71</v>
      </c>
      <c r="F1026" s="122" t="s">
        <v>1800</v>
      </c>
      <c r="G1026" s="122">
        <v>200</v>
      </c>
      <c r="H1026" s="122" t="s">
        <v>1241</v>
      </c>
      <c r="I1026" s="122">
        <v>0</v>
      </c>
      <c r="J1026" t="e">
        <f>VLOOKUP(E1026,SPESA!$J$5:$K$1293,2,0)</f>
        <v>#N/A</v>
      </c>
    </row>
    <row r="1027" spans="1:10" hidden="1">
      <c r="A1027" s="122" t="s">
        <v>1163</v>
      </c>
      <c r="B1027" s="122" t="s">
        <v>1791</v>
      </c>
      <c r="C1027" s="122">
        <v>215700</v>
      </c>
      <c r="D1027" s="122">
        <v>0</v>
      </c>
      <c r="E1027" s="122" t="str">
        <f t="shared" si="15"/>
        <v>215700/0</v>
      </c>
      <c r="F1027" s="122" t="s">
        <v>1801</v>
      </c>
      <c r="G1027" s="122">
        <v>200</v>
      </c>
      <c r="H1027" s="122" t="s">
        <v>1241</v>
      </c>
      <c r="I1027" s="122">
        <v>0</v>
      </c>
      <c r="J1027" t="str">
        <f>VLOOKUP(E1027,SPESA!$J$5:$K$1293,2,0)</f>
        <v>ACCANTONAMENTO 10% OO.UU. ART. 15 L.R. 6/89 ABBATTIMENTO BAR RIERE ARCHITETTONICHE</v>
      </c>
    </row>
    <row r="1028" spans="1:10" hidden="1">
      <c r="A1028" s="122" t="s">
        <v>1163</v>
      </c>
      <c r="B1028" s="122" t="s">
        <v>1784</v>
      </c>
      <c r="C1028" s="122">
        <v>215700</v>
      </c>
      <c r="D1028" s="122">
        <v>71</v>
      </c>
      <c r="E1028" s="122" t="str">
        <f t="shared" ref="E1028:E1091" si="16">CONCATENATE(C1028,"/",D1028)</f>
        <v>215700/71</v>
      </c>
      <c r="F1028" s="122" t="s">
        <v>1802</v>
      </c>
      <c r="G1028" s="122">
        <v>200</v>
      </c>
      <c r="H1028" s="122" t="s">
        <v>1241</v>
      </c>
      <c r="I1028" s="122">
        <v>0</v>
      </c>
      <c r="J1028" t="e">
        <f>VLOOKUP(E1028,SPESA!$J$5:$K$1293,2,0)</f>
        <v>#N/A</v>
      </c>
    </row>
    <row r="1029" spans="1:10" hidden="1">
      <c r="A1029" s="122" t="s">
        <v>1163</v>
      </c>
      <c r="B1029" s="122" t="s">
        <v>1796</v>
      </c>
      <c r="C1029" s="122">
        <v>217300</v>
      </c>
      <c r="D1029" s="122">
        <v>0</v>
      </c>
      <c r="E1029" s="122" t="str">
        <f t="shared" si="16"/>
        <v>217300/0</v>
      </c>
      <c r="F1029" s="122" t="s">
        <v>667</v>
      </c>
      <c r="G1029" s="122">
        <v>200</v>
      </c>
      <c r="H1029" s="122" t="s">
        <v>1241</v>
      </c>
      <c r="I1029" s="122">
        <v>0</v>
      </c>
      <c r="J1029" t="str">
        <f>VLOOKUP(E1029,SPESA!$J$5:$K$1293,2,0)</f>
        <v>ACQUISTO BENI MOBILI</v>
      </c>
    </row>
    <row r="1030" spans="1:10" hidden="1">
      <c r="A1030" s="122" t="s">
        <v>1163</v>
      </c>
      <c r="B1030" s="122" t="s">
        <v>1784</v>
      </c>
      <c r="C1030" s="122">
        <v>217300</v>
      </c>
      <c r="D1030" s="122">
        <v>71</v>
      </c>
      <c r="E1030" s="122" t="str">
        <f t="shared" si="16"/>
        <v>217300/71</v>
      </c>
      <c r="F1030" s="122" t="s">
        <v>839</v>
      </c>
      <c r="G1030" s="122">
        <v>200</v>
      </c>
      <c r="H1030" s="122" t="s">
        <v>1241</v>
      </c>
      <c r="I1030" s="122">
        <v>0</v>
      </c>
      <c r="J1030" t="e">
        <f>VLOOKUP(E1030,SPESA!$J$5:$K$1293,2,0)</f>
        <v>#N/A</v>
      </c>
    </row>
    <row r="1031" spans="1:10" hidden="1">
      <c r="A1031" s="122" t="s">
        <v>1163</v>
      </c>
      <c r="B1031" s="122" t="s">
        <v>1803</v>
      </c>
      <c r="C1031" s="122">
        <v>217302</v>
      </c>
      <c r="D1031" s="122">
        <v>0</v>
      </c>
      <c r="E1031" s="122" t="str">
        <f t="shared" si="16"/>
        <v>217302/0</v>
      </c>
      <c r="F1031" s="122" t="s">
        <v>337</v>
      </c>
      <c r="G1031" s="122">
        <v>760</v>
      </c>
      <c r="H1031" s="122" t="s">
        <v>1942</v>
      </c>
      <c r="I1031" s="123">
        <v>5500</v>
      </c>
      <c r="J1031" t="str">
        <f>VLOOKUP(E1031,SPESA!$J$5:$K$1293,2,0)</f>
        <v>ACQUISTO BENI DIVERSI</v>
      </c>
    </row>
    <row r="1032" spans="1:10" hidden="1">
      <c r="A1032" s="122" t="s">
        <v>1163</v>
      </c>
      <c r="B1032" s="122" t="s">
        <v>1804</v>
      </c>
      <c r="C1032" s="122">
        <v>217302</v>
      </c>
      <c r="D1032" s="122">
        <v>71</v>
      </c>
      <c r="E1032" s="122" t="str">
        <f t="shared" si="16"/>
        <v>217302/71</v>
      </c>
      <c r="F1032" s="122" t="s">
        <v>338</v>
      </c>
      <c r="G1032" s="122">
        <v>760</v>
      </c>
      <c r="H1032" s="122" t="s">
        <v>1942</v>
      </c>
      <c r="I1032" s="122">
        <v>0</v>
      </c>
      <c r="J1032" t="str">
        <f>VLOOKUP(E1032,SPESA!$J$5:$K$1293,2,0)</f>
        <v>F.P.V. ACQUISTO BENI DIVERSI</v>
      </c>
    </row>
    <row r="1033" spans="1:10" hidden="1">
      <c r="A1033" s="122" t="s">
        <v>1163</v>
      </c>
      <c r="B1033" s="122" t="s">
        <v>1805</v>
      </c>
      <c r="C1033" s="122">
        <v>217310</v>
      </c>
      <c r="D1033" s="122">
        <v>0</v>
      </c>
      <c r="E1033" s="122" t="str">
        <f t="shared" si="16"/>
        <v>217310/0</v>
      </c>
      <c r="F1033" s="122" t="s">
        <v>1806</v>
      </c>
      <c r="G1033" s="122">
        <v>200</v>
      </c>
      <c r="H1033" s="122" t="s">
        <v>1241</v>
      </c>
      <c r="I1033" s="122">
        <v>0</v>
      </c>
      <c r="J1033" t="str">
        <f>VLOOKUP(E1033,SPESA!$J$5:$K$1293,2,0)</f>
        <v xml:space="preserve">ACQUISTO BENI PER MUNICIPIO   </v>
      </c>
    </row>
    <row r="1034" spans="1:10" hidden="1">
      <c r="A1034" s="122" t="s">
        <v>1163</v>
      </c>
      <c r="B1034" s="122" t="s">
        <v>1807</v>
      </c>
      <c r="C1034" s="122">
        <v>217310</v>
      </c>
      <c r="D1034" s="122">
        <v>71</v>
      </c>
      <c r="E1034" s="122" t="str">
        <f t="shared" si="16"/>
        <v>217310/71</v>
      </c>
      <c r="F1034" s="122" t="s">
        <v>1808</v>
      </c>
      <c r="G1034" s="122">
        <v>200</v>
      </c>
      <c r="H1034" s="122" t="s">
        <v>1241</v>
      </c>
      <c r="I1034" s="122">
        <v>0</v>
      </c>
      <c r="J1034" t="e">
        <f>VLOOKUP(E1034,SPESA!$J$5:$K$1293,2,0)</f>
        <v>#N/A</v>
      </c>
    </row>
    <row r="1035" spans="1:10" hidden="1">
      <c r="A1035" s="122" t="s">
        <v>1163</v>
      </c>
      <c r="B1035" s="122" t="s">
        <v>1809</v>
      </c>
      <c r="C1035" s="122">
        <v>217700</v>
      </c>
      <c r="D1035" s="122">
        <v>0</v>
      </c>
      <c r="E1035" s="122" t="str">
        <f t="shared" si="16"/>
        <v>217700/0</v>
      </c>
      <c r="F1035" s="122" t="s">
        <v>668</v>
      </c>
      <c r="G1035" s="122">
        <v>200</v>
      </c>
      <c r="H1035" s="122" t="s">
        <v>1241</v>
      </c>
      <c r="I1035" s="123">
        <v>20000</v>
      </c>
      <c r="J1035" t="str">
        <f>VLOOKUP(E1035,SPESA!$J$5:$K$1293,2,0)</f>
        <v>EDIFICI CULTO</v>
      </c>
    </row>
    <row r="1036" spans="1:10" hidden="1">
      <c r="A1036" s="122" t="s">
        <v>1163</v>
      </c>
      <c r="B1036" s="122" t="s">
        <v>1784</v>
      </c>
      <c r="C1036" s="122">
        <v>217700</v>
      </c>
      <c r="D1036" s="122">
        <v>71</v>
      </c>
      <c r="E1036" s="122" t="str">
        <f t="shared" si="16"/>
        <v>217700/71</v>
      </c>
      <c r="F1036" s="122" t="s">
        <v>669</v>
      </c>
      <c r="G1036" s="122">
        <v>200</v>
      </c>
      <c r="H1036" s="122" t="s">
        <v>1241</v>
      </c>
      <c r="I1036" s="122">
        <v>0</v>
      </c>
      <c r="J1036" t="str">
        <f>VLOOKUP(E1036,SPESA!$J$5:$K$1293,2,0)</f>
        <v>F.P.V. EDIFICI CULTO</v>
      </c>
    </row>
    <row r="1037" spans="1:10" hidden="1">
      <c r="A1037" s="122" t="s">
        <v>1163</v>
      </c>
      <c r="B1037" s="122" t="s">
        <v>1810</v>
      </c>
      <c r="C1037" s="122">
        <v>217900</v>
      </c>
      <c r="D1037" s="122">
        <v>0</v>
      </c>
      <c r="E1037" s="122" t="str">
        <f t="shared" si="16"/>
        <v>217900/0</v>
      </c>
      <c r="F1037" s="122" t="s">
        <v>670</v>
      </c>
      <c r="G1037" s="122">
        <v>200</v>
      </c>
      <c r="H1037" s="122" t="s">
        <v>1241</v>
      </c>
      <c r="I1037" s="122">
        <v>0</v>
      </c>
      <c r="J1037" t="str">
        <f>VLOOKUP(E1037,SPESA!$J$5:$K$1293,2,0)</f>
        <v>RESTITUZIONE DI ONERI DI URBANIZZAZIONE</v>
      </c>
    </row>
    <row r="1038" spans="1:10" hidden="1">
      <c r="A1038" s="122" t="s">
        <v>1163</v>
      </c>
      <c r="B1038" s="122" t="s">
        <v>1784</v>
      </c>
      <c r="C1038" s="122">
        <v>217900</v>
      </c>
      <c r="D1038" s="122">
        <v>71</v>
      </c>
      <c r="E1038" s="122" t="str">
        <f t="shared" si="16"/>
        <v>217900/71</v>
      </c>
      <c r="F1038" s="122" t="s">
        <v>671</v>
      </c>
      <c r="G1038" s="122">
        <v>200</v>
      </c>
      <c r="H1038" s="122" t="s">
        <v>1241</v>
      </c>
      <c r="I1038" s="122">
        <v>0</v>
      </c>
      <c r="J1038" t="str">
        <f>VLOOKUP(E1038,SPESA!$J$5:$K$1293,2,0)</f>
        <v>F.P.V. RESTITUZIONE DI ONERI DI URBANIZZAZIONE</v>
      </c>
    </row>
    <row r="1039" spans="1:10" hidden="1">
      <c r="A1039" s="122" t="s">
        <v>1163</v>
      </c>
      <c r="B1039" s="122" t="s">
        <v>1811</v>
      </c>
      <c r="C1039" s="122">
        <v>217901</v>
      </c>
      <c r="D1039" s="122">
        <v>0</v>
      </c>
      <c r="E1039" s="122" t="str">
        <f t="shared" si="16"/>
        <v>217901/0</v>
      </c>
      <c r="F1039" s="122" t="s">
        <v>1812</v>
      </c>
      <c r="G1039" s="122">
        <v>200</v>
      </c>
      <c r="H1039" s="122" t="s">
        <v>1241</v>
      </c>
      <c r="I1039" s="122">
        <v>0</v>
      </c>
      <c r="J1039" t="str">
        <f>VLOOKUP(E1039,SPESA!$J$5:$K$1293,2,0)</f>
        <v xml:space="preserve">TRASF. AD ENTI SOVRACOM.LI. PER LA REALIZ. DI OPERE DI INVEST. /RESTITUZ. SOMME </v>
      </c>
    </row>
    <row r="1040" spans="1:10" hidden="1">
      <c r="A1040" s="122" t="s">
        <v>1163</v>
      </c>
      <c r="B1040" s="122" t="s">
        <v>1784</v>
      </c>
      <c r="C1040" s="122">
        <v>217901</v>
      </c>
      <c r="D1040" s="122">
        <v>71</v>
      </c>
      <c r="E1040" s="122" t="str">
        <f t="shared" si="16"/>
        <v>217901/71</v>
      </c>
      <c r="F1040" s="122" t="s">
        <v>1813</v>
      </c>
      <c r="G1040" s="122">
        <v>200</v>
      </c>
      <c r="H1040" s="122" t="s">
        <v>1241</v>
      </c>
      <c r="I1040" s="122">
        <v>0</v>
      </c>
      <c r="J1040" t="e">
        <f>VLOOKUP(E1040,SPESA!$J$5:$K$1293,2,0)</f>
        <v>#N/A</v>
      </c>
    </row>
    <row r="1041" spans="1:10" hidden="1">
      <c r="A1041" s="122" t="s">
        <v>1163</v>
      </c>
      <c r="B1041" s="122" t="s">
        <v>1814</v>
      </c>
      <c r="C1041" s="122">
        <v>217902</v>
      </c>
      <c r="D1041" s="122">
        <v>0</v>
      </c>
      <c r="E1041" s="122" t="str">
        <f t="shared" si="16"/>
        <v>217902/0</v>
      </c>
      <c r="F1041" s="122" t="s">
        <v>672</v>
      </c>
      <c r="G1041" s="122">
        <v>200</v>
      </c>
      <c r="H1041" s="122" t="s">
        <v>1241</v>
      </c>
      <c r="I1041" s="122">
        <v>0</v>
      </c>
      <c r="J1041" t="str">
        <f>VLOOKUP(E1041,SPESA!$J$5:$K$1293,2,0)</f>
        <v>TRASFERIMENTI A PRIVATI PER LA REALIZZAZIONE DI OPERE DI INVESTIMENTO (FACCIATE CENTRO STORICO)</v>
      </c>
    </row>
    <row r="1042" spans="1:10" hidden="1">
      <c r="A1042" s="122" t="s">
        <v>1163</v>
      </c>
      <c r="B1042" s="122" t="s">
        <v>1784</v>
      </c>
      <c r="C1042" s="122">
        <v>217902</v>
      </c>
      <c r="D1042" s="122">
        <v>71</v>
      </c>
      <c r="E1042" s="122" t="str">
        <f t="shared" si="16"/>
        <v>217902/71</v>
      </c>
      <c r="F1042" s="122" t="s">
        <v>673</v>
      </c>
      <c r="G1042" s="122">
        <v>200</v>
      </c>
      <c r="H1042" s="122" t="s">
        <v>1241</v>
      </c>
      <c r="I1042" s="122">
        <v>0</v>
      </c>
      <c r="J1042" t="str">
        <f>VLOOKUP(E1042,SPESA!$J$5:$K$1293,2,0)</f>
        <v>F.P.V. TRASFERIMENTI A PRIVATI PER LA REALIZZAZIONE DI OPERE DI INVESTIMENTO (FACCIATE CENTRO STORICO)</v>
      </c>
    </row>
    <row r="1043" spans="1:10" hidden="1">
      <c r="A1043" s="122" t="s">
        <v>1163</v>
      </c>
      <c r="B1043" s="122" t="s">
        <v>1815</v>
      </c>
      <c r="C1043" s="122">
        <v>217903</v>
      </c>
      <c r="D1043" s="122">
        <v>0</v>
      </c>
      <c r="E1043" s="122" t="str">
        <f t="shared" si="16"/>
        <v>217903/0</v>
      </c>
      <c r="F1043" s="122" t="s">
        <v>674</v>
      </c>
      <c r="G1043" s="122">
        <v>200</v>
      </c>
      <c r="H1043" s="122" t="s">
        <v>1241</v>
      </c>
      <c r="I1043" s="122">
        <v>0</v>
      </c>
      <c r="J1043" t="str">
        <f>VLOOKUP(E1043,SPESA!$J$5:$K$1293,2,0)</f>
        <v>CONTRIBUTO IN C/CAPITALE PER IL RECUPERO DELLA CHIESETTA DI S. PIETRO</v>
      </c>
    </row>
    <row r="1044" spans="1:10" hidden="1">
      <c r="A1044" s="122" t="s">
        <v>1163</v>
      </c>
      <c r="B1044" s="122" t="s">
        <v>1784</v>
      </c>
      <c r="C1044" s="122">
        <v>217903</v>
      </c>
      <c r="D1044" s="122">
        <v>71</v>
      </c>
      <c r="E1044" s="122" t="str">
        <f t="shared" si="16"/>
        <v>217903/71</v>
      </c>
      <c r="F1044" s="122" t="s">
        <v>1816</v>
      </c>
      <c r="G1044" s="122">
        <v>200</v>
      </c>
      <c r="H1044" s="122" t="s">
        <v>1241</v>
      </c>
      <c r="I1044" s="122">
        <v>0</v>
      </c>
      <c r="J1044" t="e">
        <f>VLOOKUP(E1044,SPESA!$J$5:$K$1293,2,0)</f>
        <v>#N/A</v>
      </c>
    </row>
    <row r="1045" spans="1:10" hidden="1">
      <c r="A1045" s="122" t="s">
        <v>1163</v>
      </c>
      <c r="B1045" s="122" t="s">
        <v>1817</v>
      </c>
      <c r="C1045" s="122">
        <v>230000</v>
      </c>
      <c r="D1045" s="122">
        <v>0</v>
      </c>
      <c r="E1045" s="122" t="str">
        <f t="shared" si="16"/>
        <v>230000/0</v>
      </c>
      <c r="F1045" s="122" t="s">
        <v>675</v>
      </c>
      <c r="G1045" s="122">
        <v>761</v>
      </c>
      <c r="H1045" s="122" t="s">
        <v>1422</v>
      </c>
      <c r="I1045" s="122">
        <v>0</v>
      </c>
      <c r="J1045" t="str">
        <f>VLOOKUP(E1045,SPESA!$J$5:$K$1293,2,0)</f>
        <v>ACQUISTO BENI PER POLIZIA LOCALE</v>
      </c>
    </row>
    <row r="1046" spans="1:10" hidden="1">
      <c r="A1046" s="122" t="s">
        <v>1163</v>
      </c>
      <c r="B1046" s="122" t="s">
        <v>1818</v>
      </c>
      <c r="C1046" s="122">
        <v>230000</v>
      </c>
      <c r="D1046" s="122">
        <v>71</v>
      </c>
      <c r="E1046" s="122" t="str">
        <f t="shared" si="16"/>
        <v>230000/71</v>
      </c>
      <c r="F1046" s="122" t="s">
        <v>676</v>
      </c>
      <c r="G1046" s="122">
        <v>761</v>
      </c>
      <c r="H1046" s="122" t="s">
        <v>1422</v>
      </c>
      <c r="I1046" s="122">
        <v>0</v>
      </c>
      <c r="J1046" t="str">
        <f>VLOOKUP(E1046,SPESA!$J$5:$K$1293,2,0)</f>
        <v>F.P.V. ACQUISTO BENI PER POLIZIA LOCALE</v>
      </c>
    </row>
    <row r="1047" spans="1:10" hidden="1">
      <c r="A1047" s="122" t="s">
        <v>1163</v>
      </c>
      <c r="B1047" s="122" t="s">
        <v>1819</v>
      </c>
      <c r="C1047" s="122">
        <v>232601</v>
      </c>
      <c r="D1047" s="122">
        <v>0</v>
      </c>
      <c r="E1047" s="122" t="str">
        <f t="shared" si="16"/>
        <v>232601/0</v>
      </c>
      <c r="F1047" s="122" t="s">
        <v>677</v>
      </c>
      <c r="G1047" s="122">
        <v>510</v>
      </c>
      <c r="H1047" s="122" t="s">
        <v>1820</v>
      </c>
      <c r="I1047" s="122">
        <v>0</v>
      </c>
      <c r="J1047" t="str">
        <f>VLOOKUP(E1047,SPESA!$J$5:$K$1293,2,0)</f>
        <v>ACQUISTO E MANUTENZIONE STRAORDINARIA DI AUTOMEZZI (contr.reg.le piano sicurezza)</v>
      </c>
    </row>
    <row r="1048" spans="1:10" hidden="1">
      <c r="A1048" s="122" t="s">
        <v>1163</v>
      </c>
      <c r="B1048" s="122" t="s">
        <v>1818</v>
      </c>
      <c r="C1048" s="122">
        <v>232601</v>
      </c>
      <c r="D1048" s="122">
        <v>71</v>
      </c>
      <c r="E1048" s="122" t="str">
        <f t="shared" si="16"/>
        <v>232601/71</v>
      </c>
      <c r="F1048" s="122" t="s">
        <v>838</v>
      </c>
      <c r="G1048" s="122">
        <v>761</v>
      </c>
      <c r="H1048" s="122" t="s">
        <v>1422</v>
      </c>
      <c r="I1048" s="122">
        <v>0</v>
      </c>
      <c r="J1048" t="str">
        <f>VLOOKUP(E1048,SPESA!$J$5:$K$1293,2,0)</f>
        <v>F.P.V. ACQUISTO E MANUTENZIONE STRAORDINARIA DI AUTOMEZZI (contr.reg.le piano sicurezza)</v>
      </c>
    </row>
    <row r="1049" spans="1:10" hidden="1">
      <c r="A1049" s="122" t="s">
        <v>1163</v>
      </c>
      <c r="B1049" s="122" t="s">
        <v>1821</v>
      </c>
      <c r="C1049" s="122">
        <v>232602</v>
      </c>
      <c r="D1049" s="122">
        <v>0</v>
      </c>
      <c r="E1049" s="122" t="str">
        <f t="shared" si="16"/>
        <v>232602/0</v>
      </c>
      <c r="F1049" s="122" t="s">
        <v>678</v>
      </c>
      <c r="G1049" s="122">
        <v>761</v>
      </c>
      <c r="H1049" s="122" t="s">
        <v>1422</v>
      </c>
      <c r="I1049" s="122">
        <v>0</v>
      </c>
      <c r="J1049" t="str">
        <f>VLOOKUP(E1049,SPESA!$J$5:$K$1293,2,0)</f>
        <v>ACQUISTO VIDEO CAMERE (contr.reg.le sicurezza)</v>
      </c>
    </row>
    <row r="1050" spans="1:10" hidden="1">
      <c r="A1050" s="122" t="s">
        <v>1163</v>
      </c>
      <c r="B1050" s="122" t="s">
        <v>1818</v>
      </c>
      <c r="C1050" s="122">
        <v>232602</v>
      </c>
      <c r="D1050" s="122">
        <v>71</v>
      </c>
      <c r="E1050" s="122" t="str">
        <f t="shared" si="16"/>
        <v>232602/71</v>
      </c>
      <c r="F1050" s="122" t="s">
        <v>1822</v>
      </c>
      <c r="G1050" s="122">
        <v>761</v>
      </c>
      <c r="H1050" s="122" t="s">
        <v>1422</v>
      </c>
      <c r="I1050" s="122">
        <v>0</v>
      </c>
      <c r="J1050" t="e">
        <f>VLOOKUP(E1050,SPESA!$J$5:$K$1293,2,0)</f>
        <v>#N/A</v>
      </c>
    </row>
    <row r="1051" spans="1:10" hidden="1">
      <c r="A1051" s="122" t="s">
        <v>1163</v>
      </c>
      <c r="B1051" s="122" t="s">
        <v>1817</v>
      </c>
      <c r="C1051" s="122">
        <v>232603</v>
      </c>
      <c r="D1051" s="122">
        <v>0</v>
      </c>
      <c r="E1051" s="122" t="str">
        <f t="shared" si="16"/>
        <v>232603/0</v>
      </c>
      <c r="F1051" s="122" t="s">
        <v>679</v>
      </c>
      <c r="G1051" s="122">
        <v>761</v>
      </c>
      <c r="H1051" s="122" t="s">
        <v>1422</v>
      </c>
      <c r="I1051" s="122">
        <v>0</v>
      </c>
      <c r="J1051" t="str">
        <f>VLOOKUP(E1051,SPESA!$J$5:$K$1293,2,0)</f>
        <v>ACQUISTO ATTREZZATURE POLIZIA LOCALE</v>
      </c>
    </row>
    <row r="1052" spans="1:10" hidden="1">
      <c r="A1052" s="122" t="s">
        <v>1163</v>
      </c>
      <c r="B1052" s="122" t="s">
        <v>1818</v>
      </c>
      <c r="C1052" s="122">
        <v>232603</v>
      </c>
      <c r="D1052" s="122">
        <v>71</v>
      </c>
      <c r="E1052" s="122" t="str">
        <f t="shared" si="16"/>
        <v>232603/71</v>
      </c>
      <c r="F1052" s="122" t="s">
        <v>680</v>
      </c>
      <c r="G1052" s="122">
        <v>761</v>
      </c>
      <c r="H1052" s="122" t="s">
        <v>1422</v>
      </c>
      <c r="I1052" s="122">
        <v>0</v>
      </c>
      <c r="J1052" t="str">
        <f>VLOOKUP(E1052,SPESA!$J$5:$K$1293,2,0)</f>
        <v>F.P.V. ACQUISTO ATTREZZATURE POLIZIA LOCALE</v>
      </c>
    </row>
    <row r="1053" spans="1:10" hidden="1">
      <c r="A1053" s="122" t="s">
        <v>1163</v>
      </c>
      <c r="B1053" s="122" t="s">
        <v>1817</v>
      </c>
      <c r="C1053" s="122">
        <v>232604</v>
      </c>
      <c r="D1053" s="122">
        <v>0</v>
      </c>
      <c r="E1053" s="122" t="str">
        <f t="shared" si="16"/>
        <v>232604/0</v>
      </c>
      <c r="F1053" s="122" t="s">
        <v>681</v>
      </c>
      <c r="G1053" s="122">
        <v>761</v>
      </c>
      <c r="H1053" s="122" t="s">
        <v>1422</v>
      </c>
      <c r="I1053" s="122">
        <v>0</v>
      </c>
      <c r="J1053" t="str">
        <f>VLOOKUP(E1053,SPESA!$J$5:$K$1293,2,0)</f>
        <v>ACQUISTO VIDEO CAMERA CONTRIBUTO REGIONALE</v>
      </c>
    </row>
    <row r="1054" spans="1:10" hidden="1">
      <c r="A1054" s="122" t="s">
        <v>1163</v>
      </c>
      <c r="B1054" s="122" t="s">
        <v>1818</v>
      </c>
      <c r="C1054" s="122">
        <v>232604</v>
      </c>
      <c r="D1054" s="122">
        <v>71</v>
      </c>
      <c r="E1054" s="122" t="str">
        <f t="shared" si="16"/>
        <v>232604/71</v>
      </c>
      <c r="F1054" s="122" t="s">
        <v>1823</v>
      </c>
      <c r="G1054" s="122">
        <v>761</v>
      </c>
      <c r="H1054" s="122" t="s">
        <v>1422</v>
      </c>
      <c r="I1054" s="122">
        <v>0</v>
      </c>
      <c r="J1054" t="e">
        <f>VLOOKUP(E1054,SPESA!$J$5:$K$1293,2,0)</f>
        <v>#N/A</v>
      </c>
    </row>
    <row r="1055" spans="1:10" hidden="1">
      <c r="A1055" s="122" t="s">
        <v>1163</v>
      </c>
      <c r="B1055" s="122" t="s">
        <v>1824</v>
      </c>
      <c r="C1055" s="122">
        <v>233000</v>
      </c>
      <c r="D1055" s="122">
        <v>0</v>
      </c>
      <c r="E1055" s="122" t="str">
        <f t="shared" si="16"/>
        <v>233000/0</v>
      </c>
      <c r="F1055" s="122" t="s">
        <v>1825</v>
      </c>
      <c r="G1055" s="122">
        <v>510</v>
      </c>
      <c r="H1055" s="122" t="s">
        <v>1820</v>
      </c>
      <c r="I1055" s="122">
        <v>0</v>
      </c>
      <c r="J1055" t="str">
        <f>VLOOKUP(E1055,SPESA!$J$5:$K$1293,2,0)</f>
        <v>TRASFERIMENTO AL COMUNE DI VANZAGO DI CONTRIBUTI IN C/CAPITA LE</v>
      </c>
    </row>
    <row r="1056" spans="1:10" hidden="1">
      <c r="A1056" s="122" t="s">
        <v>1163</v>
      </c>
      <c r="B1056" s="122" t="s">
        <v>1818</v>
      </c>
      <c r="C1056" s="122">
        <v>233000</v>
      </c>
      <c r="D1056" s="122">
        <v>71</v>
      </c>
      <c r="E1056" s="122" t="str">
        <f t="shared" si="16"/>
        <v>233000/71</v>
      </c>
      <c r="F1056" s="122" t="s">
        <v>1826</v>
      </c>
      <c r="G1056" s="122">
        <v>761</v>
      </c>
      <c r="H1056" s="122" t="s">
        <v>1422</v>
      </c>
      <c r="I1056" s="122">
        <v>0</v>
      </c>
      <c r="J1056" t="e">
        <f>VLOOKUP(E1056,SPESA!$J$5:$K$1293,2,0)</f>
        <v>#N/A</v>
      </c>
    </row>
    <row r="1057" spans="1:10" hidden="1">
      <c r="A1057" s="122" t="s">
        <v>1163</v>
      </c>
      <c r="B1057" s="122" t="s">
        <v>1827</v>
      </c>
      <c r="C1057" s="122">
        <v>234000</v>
      </c>
      <c r="D1057" s="122">
        <v>0</v>
      </c>
      <c r="E1057" s="122" t="str">
        <f t="shared" si="16"/>
        <v>234000/0</v>
      </c>
      <c r="F1057" s="122" t="s">
        <v>683</v>
      </c>
      <c r="G1057" s="122">
        <v>761</v>
      </c>
      <c r="H1057" s="122" t="s">
        <v>1422</v>
      </c>
      <c r="I1057" s="122">
        <v>0</v>
      </c>
      <c r="J1057" t="str">
        <f>VLOOKUP(E1057,SPESA!$J$5:$K$1293,2,0)</f>
        <v>TRASFERIMENTO AI CARABINIERI DI ARLUNO PER L'ACQUISTO DI N. 1 AUTOMEZZO</v>
      </c>
    </row>
    <row r="1058" spans="1:10" hidden="1">
      <c r="A1058" s="122" t="s">
        <v>1163</v>
      </c>
      <c r="B1058" s="122" t="s">
        <v>1818</v>
      </c>
      <c r="C1058" s="122">
        <v>234000</v>
      </c>
      <c r="D1058" s="122">
        <v>71</v>
      </c>
      <c r="E1058" s="122" t="str">
        <f t="shared" si="16"/>
        <v>234000/71</v>
      </c>
      <c r="F1058" s="122" t="s">
        <v>1828</v>
      </c>
      <c r="G1058" s="122">
        <v>761</v>
      </c>
      <c r="H1058" s="122" t="s">
        <v>1422</v>
      </c>
      <c r="I1058" s="122">
        <v>0</v>
      </c>
      <c r="J1058" t="e">
        <f>VLOOKUP(E1058,SPESA!$J$5:$K$1293,2,0)</f>
        <v>#N/A</v>
      </c>
    </row>
    <row r="1059" spans="1:10" hidden="1">
      <c r="A1059" s="122" t="s">
        <v>1163</v>
      </c>
      <c r="B1059" s="122" t="s">
        <v>1829</v>
      </c>
      <c r="C1059" s="122">
        <v>247000</v>
      </c>
      <c r="D1059" s="122">
        <v>0</v>
      </c>
      <c r="E1059" s="122" t="str">
        <f t="shared" si="16"/>
        <v>247000/0</v>
      </c>
      <c r="F1059" s="122" t="s">
        <v>1830</v>
      </c>
      <c r="G1059" s="122">
        <v>400</v>
      </c>
      <c r="H1059" s="122" t="s">
        <v>1220</v>
      </c>
      <c r="I1059" s="122">
        <v>0</v>
      </c>
      <c r="J1059" t="str">
        <f>VLOOKUP(E1059,SPESA!$J$5:$K$1293,2,0)</f>
        <v>CONTRIBUTO STRAORDINARIO PER RISTRUTTURAZIONE SCUOLA MATERNA PARROCHHIALE `A. GATTINONI`</v>
      </c>
    </row>
    <row r="1060" spans="1:10" hidden="1">
      <c r="A1060" s="122" t="s">
        <v>1163</v>
      </c>
      <c r="B1060" s="122" t="s">
        <v>1831</v>
      </c>
      <c r="C1060" s="122">
        <v>247000</v>
      </c>
      <c r="D1060" s="122">
        <v>71</v>
      </c>
      <c r="E1060" s="122" t="str">
        <f t="shared" si="16"/>
        <v>247000/71</v>
      </c>
      <c r="F1060" s="122" t="s">
        <v>1832</v>
      </c>
      <c r="G1060" s="122">
        <v>400</v>
      </c>
      <c r="H1060" s="122" t="s">
        <v>1220</v>
      </c>
      <c r="I1060" s="122">
        <v>0</v>
      </c>
      <c r="J1060" t="e">
        <f>VLOOKUP(E1060,SPESA!$J$5:$K$1293,2,0)</f>
        <v>#N/A</v>
      </c>
    </row>
    <row r="1061" spans="1:10" hidden="1">
      <c r="A1061" s="122" t="s">
        <v>1163</v>
      </c>
      <c r="B1061" s="122" t="s">
        <v>1838</v>
      </c>
      <c r="C1061" s="122">
        <v>247001</v>
      </c>
      <c r="D1061" s="122">
        <v>0</v>
      </c>
      <c r="E1061" s="122" t="str">
        <f t="shared" si="16"/>
        <v>247001/0</v>
      </c>
      <c r="F1061" s="122" t="s">
        <v>1964</v>
      </c>
      <c r="G1061" s="122">
        <v>200</v>
      </c>
      <c r="H1061" s="122" t="s">
        <v>1241</v>
      </c>
      <c r="I1061" s="122">
        <v>0</v>
      </c>
      <c r="J1061" t="e">
        <f>VLOOKUP(E1061,SPESA!$J$5:$K$1293,2,0)</f>
        <v>#N/A</v>
      </c>
    </row>
    <row r="1062" spans="1:10" hidden="1">
      <c r="A1062" s="122" t="s">
        <v>1163</v>
      </c>
      <c r="B1062" s="122" t="s">
        <v>1831</v>
      </c>
      <c r="C1062" s="122">
        <v>247001</v>
      </c>
      <c r="D1062" s="122">
        <v>71</v>
      </c>
      <c r="E1062" s="122" t="str">
        <f t="shared" si="16"/>
        <v>247001/71</v>
      </c>
      <c r="F1062" s="122" t="s">
        <v>1965</v>
      </c>
      <c r="G1062" s="122">
        <v>200</v>
      </c>
      <c r="H1062" s="122" t="s">
        <v>1241</v>
      </c>
      <c r="I1062" s="122">
        <v>0</v>
      </c>
      <c r="J1062" t="e">
        <f>VLOOKUP(E1062,SPESA!$J$5:$K$1293,2,0)</f>
        <v>#N/A</v>
      </c>
    </row>
    <row r="1063" spans="1:10" hidden="1">
      <c r="A1063" s="122" t="s">
        <v>1163</v>
      </c>
      <c r="B1063" s="122" t="s">
        <v>1833</v>
      </c>
      <c r="C1063" s="122">
        <v>248500</v>
      </c>
      <c r="D1063" s="122">
        <v>0</v>
      </c>
      <c r="E1063" s="122" t="str">
        <f t="shared" si="16"/>
        <v>248500/0</v>
      </c>
      <c r="F1063" s="122" t="s">
        <v>1121</v>
      </c>
      <c r="G1063" s="122">
        <v>400</v>
      </c>
      <c r="H1063" s="122" t="s">
        <v>1220</v>
      </c>
      <c r="I1063" s="122">
        <v>0</v>
      </c>
      <c r="J1063" t="str">
        <f>VLOOKUP(E1063,SPESA!$J$5:$K$1293,2,0)</f>
        <v>BENI MOBILI SCUOLA PRIMARIA</v>
      </c>
    </row>
    <row r="1064" spans="1:10" hidden="1">
      <c r="A1064" s="122" t="s">
        <v>1163</v>
      </c>
      <c r="B1064" s="122" t="s">
        <v>1834</v>
      </c>
      <c r="C1064" s="122">
        <v>248500</v>
      </c>
      <c r="D1064" s="122">
        <v>71</v>
      </c>
      <c r="E1064" s="122" t="str">
        <f t="shared" si="16"/>
        <v>248500/71</v>
      </c>
      <c r="F1064" s="122" t="s">
        <v>1835</v>
      </c>
      <c r="G1064" s="122">
        <v>400</v>
      </c>
      <c r="H1064" s="122" t="s">
        <v>1220</v>
      </c>
      <c r="I1064" s="122">
        <v>0</v>
      </c>
      <c r="J1064" t="e">
        <f>VLOOKUP(E1064,SPESA!$J$5:$K$1293,2,0)</f>
        <v>#N/A</v>
      </c>
    </row>
    <row r="1065" spans="1:10" hidden="1">
      <c r="A1065" s="122" t="s">
        <v>1163</v>
      </c>
      <c r="B1065" s="122" t="s">
        <v>1836</v>
      </c>
      <c r="C1065" s="122">
        <v>248600</v>
      </c>
      <c r="D1065" s="122">
        <v>0</v>
      </c>
      <c r="E1065" s="122" t="str">
        <f t="shared" si="16"/>
        <v>248600/0</v>
      </c>
      <c r="F1065" s="122" t="s">
        <v>685</v>
      </c>
      <c r="G1065" s="122">
        <v>200</v>
      </c>
      <c r="H1065" s="122" t="s">
        <v>1241</v>
      </c>
      <c r="I1065" s="122">
        <v>0</v>
      </c>
      <c r="J1065" t="str">
        <f>VLOOKUP(E1065,SPESA!$J$5:$K$1293,2,0)</f>
        <v>MANUTENZIONE STRAORDINARIA SCUOLA ELEMENTARE CONTR.REG.LE</v>
      </c>
    </row>
    <row r="1066" spans="1:10" hidden="1">
      <c r="A1066" s="122" t="s">
        <v>1163</v>
      </c>
      <c r="B1066" s="122" t="s">
        <v>1834</v>
      </c>
      <c r="C1066" s="122">
        <v>248600</v>
      </c>
      <c r="D1066" s="122">
        <v>71</v>
      </c>
      <c r="E1066" s="122" t="str">
        <f t="shared" si="16"/>
        <v>248600/71</v>
      </c>
      <c r="F1066" s="122" t="s">
        <v>1837</v>
      </c>
      <c r="G1066" s="122">
        <v>200</v>
      </c>
      <c r="H1066" s="122" t="s">
        <v>1241</v>
      </c>
      <c r="I1066" s="122">
        <v>0</v>
      </c>
      <c r="J1066" t="e">
        <f>VLOOKUP(E1066,SPESA!$J$5:$K$1293,2,0)</f>
        <v>#N/A</v>
      </c>
    </row>
    <row r="1067" spans="1:10" hidden="1">
      <c r="A1067" s="122" t="s">
        <v>1163</v>
      </c>
      <c r="B1067" s="122" t="s">
        <v>1838</v>
      </c>
      <c r="C1067" s="122">
        <v>248601</v>
      </c>
      <c r="D1067" s="122">
        <v>0</v>
      </c>
      <c r="E1067" s="122" t="str">
        <f t="shared" si="16"/>
        <v>248601/0</v>
      </c>
      <c r="F1067" s="122" t="s">
        <v>686</v>
      </c>
      <c r="G1067" s="122">
        <v>200</v>
      </c>
      <c r="H1067" s="122" t="s">
        <v>1241</v>
      </c>
      <c r="I1067" s="122">
        <v>0</v>
      </c>
      <c r="J1067" t="str">
        <f>VLOOKUP(E1067,SPESA!$J$5:$K$1293,2,0)</f>
        <v>MANUTENZIONE STRAORDINARIA SCUOLA ELEMENTARE OO.UU.</v>
      </c>
    </row>
    <row r="1068" spans="1:10" hidden="1">
      <c r="A1068" s="122" t="s">
        <v>1163</v>
      </c>
      <c r="B1068" s="122" t="s">
        <v>1831</v>
      </c>
      <c r="C1068" s="122">
        <v>248601</v>
      </c>
      <c r="D1068" s="122">
        <v>71</v>
      </c>
      <c r="E1068" s="122" t="str">
        <f t="shared" si="16"/>
        <v>248601/71</v>
      </c>
      <c r="F1068" s="122" t="s">
        <v>1839</v>
      </c>
      <c r="G1068" s="122">
        <v>200</v>
      </c>
      <c r="H1068" s="122" t="s">
        <v>1241</v>
      </c>
      <c r="I1068" s="122">
        <v>0</v>
      </c>
      <c r="J1068" t="e">
        <f>VLOOKUP(E1068,SPESA!$J$5:$K$1293,2,0)</f>
        <v>#N/A</v>
      </c>
    </row>
    <row r="1069" spans="1:10" hidden="1">
      <c r="A1069" s="122" t="s">
        <v>1163</v>
      </c>
      <c r="B1069" s="122" t="s">
        <v>1836</v>
      </c>
      <c r="C1069" s="122">
        <v>248652</v>
      </c>
      <c r="D1069" s="122">
        <v>0</v>
      </c>
      <c r="E1069" s="122" t="str">
        <f t="shared" si="16"/>
        <v>248652/0</v>
      </c>
      <c r="F1069" s="122" t="s">
        <v>687</v>
      </c>
      <c r="G1069" s="122">
        <v>200</v>
      </c>
      <c r="H1069" s="122" t="s">
        <v>1241</v>
      </c>
      <c r="I1069" s="122">
        <v>0</v>
      </c>
      <c r="J1069" t="str">
        <f>VLOOKUP(E1069,SPESA!$J$5:$K$1293,2,0)</f>
        <v>MANUTENZIONE STRAORDINARIA SCUOLA ELEMENTARE</v>
      </c>
    </row>
    <row r="1070" spans="1:10" hidden="1">
      <c r="A1070" s="122" t="s">
        <v>1163</v>
      </c>
      <c r="B1070" s="122" t="s">
        <v>1834</v>
      </c>
      <c r="C1070" s="122">
        <v>248652</v>
      </c>
      <c r="D1070" s="122">
        <v>71</v>
      </c>
      <c r="E1070" s="122" t="str">
        <f t="shared" si="16"/>
        <v>248652/71</v>
      </c>
      <c r="F1070" s="122" t="s">
        <v>688</v>
      </c>
      <c r="G1070" s="122">
        <v>200</v>
      </c>
      <c r="H1070" s="122" t="s">
        <v>1241</v>
      </c>
      <c r="I1070" s="122">
        <v>0</v>
      </c>
      <c r="J1070" t="str">
        <f>VLOOKUP(E1070,SPESA!$J$5:$K$1293,2,0)</f>
        <v>F.P.V. MANUTENZIONE STRAORDINARIA SCUOLA ELEMENTARE</v>
      </c>
    </row>
    <row r="1071" spans="1:10" hidden="1">
      <c r="A1071" s="122" t="s">
        <v>1163</v>
      </c>
      <c r="B1071" s="122" t="s">
        <v>1838</v>
      </c>
      <c r="C1071" s="122">
        <v>248653</v>
      </c>
      <c r="D1071" s="122">
        <v>0</v>
      </c>
      <c r="E1071" s="122" t="str">
        <f t="shared" si="16"/>
        <v>248653/0</v>
      </c>
      <c r="F1071" s="122" t="s">
        <v>689</v>
      </c>
      <c r="G1071" s="122">
        <v>200</v>
      </c>
      <c r="H1071" s="122" t="s">
        <v>1241</v>
      </c>
      <c r="I1071" s="122">
        <v>0</v>
      </c>
      <c r="J1071" t="str">
        <f>VLOOKUP(E1071,SPESA!$J$5:$K$1293,2,0)</f>
        <v>MANUTENZIONE STRAORDINARIA MENSA SCUOLA ELEMENTARE</v>
      </c>
    </row>
    <row r="1072" spans="1:10" hidden="1">
      <c r="A1072" s="122" t="s">
        <v>1163</v>
      </c>
      <c r="B1072" s="122" t="s">
        <v>1831</v>
      </c>
      <c r="C1072" s="122">
        <v>248653</v>
      </c>
      <c r="D1072" s="122">
        <v>71</v>
      </c>
      <c r="E1072" s="122" t="str">
        <f t="shared" si="16"/>
        <v>248653/71</v>
      </c>
      <c r="F1072" s="122" t="s">
        <v>690</v>
      </c>
      <c r="G1072" s="122">
        <v>200</v>
      </c>
      <c r="H1072" s="122" t="s">
        <v>1241</v>
      </c>
      <c r="I1072" s="122">
        <v>0</v>
      </c>
      <c r="J1072" t="str">
        <f>VLOOKUP(E1072,SPESA!$J$5:$K$1293,2,0)</f>
        <v>F.P.V. MANUTENZIONE STRAORDINARIA MENSA SCUOLA ELEMENTARE</v>
      </c>
    </row>
    <row r="1073" spans="1:10" hidden="1">
      <c r="A1073" s="122" t="s">
        <v>1163</v>
      </c>
      <c r="B1073" s="122" t="s">
        <v>1838</v>
      </c>
      <c r="C1073" s="122">
        <v>248654</v>
      </c>
      <c r="D1073" s="122">
        <v>0</v>
      </c>
      <c r="E1073" s="122" t="str">
        <f t="shared" si="16"/>
        <v>248654/0</v>
      </c>
      <c r="F1073" s="122" t="s">
        <v>687</v>
      </c>
      <c r="G1073" s="122">
        <v>200</v>
      </c>
      <c r="H1073" s="122" t="s">
        <v>1241</v>
      </c>
      <c r="I1073" s="122">
        <v>0</v>
      </c>
      <c r="J1073" t="str">
        <f>VLOOKUP(E1073,SPESA!$J$5:$K$1293,2,0)</f>
        <v>MANUTENZIONE STRAORDINARIA SCUOLA ELEMENTARE MUTUO</v>
      </c>
    </row>
    <row r="1074" spans="1:10" hidden="1">
      <c r="A1074" s="122" t="s">
        <v>1163</v>
      </c>
      <c r="B1074" s="122" t="s">
        <v>1831</v>
      </c>
      <c r="C1074" s="122">
        <v>248654</v>
      </c>
      <c r="D1074" s="122">
        <v>71</v>
      </c>
      <c r="E1074" s="122" t="str">
        <f t="shared" si="16"/>
        <v>248654/71</v>
      </c>
      <c r="F1074" s="122" t="s">
        <v>688</v>
      </c>
      <c r="G1074" s="122">
        <v>200</v>
      </c>
      <c r="H1074" s="122" t="s">
        <v>1241</v>
      </c>
      <c r="I1074" s="122">
        <v>0</v>
      </c>
      <c r="J1074" t="str">
        <f>VLOOKUP(E1074,SPESA!$J$5:$K$1293,2,0)</f>
        <v>F.P.V. MANUTENZIONE STRAORDINARIA SCUOLA ELEMENTARE MUTUO</v>
      </c>
    </row>
    <row r="1075" spans="1:10" hidden="1">
      <c r="A1075" s="122" t="s">
        <v>1163</v>
      </c>
      <c r="B1075" s="122" t="s">
        <v>1836</v>
      </c>
      <c r="C1075" s="122">
        <v>252702</v>
      </c>
      <c r="D1075" s="122">
        <v>0</v>
      </c>
      <c r="E1075" s="122" t="str">
        <f t="shared" si="16"/>
        <v>252702/0</v>
      </c>
      <c r="F1075" s="122" t="s">
        <v>692</v>
      </c>
      <c r="G1075" s="122">
        <v>200</v>
      </c>
      <c r="H1075" s="122" t="s">
        <v>1241</v>
      </c>
      <c r="I1075" s="123">
        <v>40000</v>
      </c>
      <c r="J1075" t="str">
        <f>VLOOKUP(E1075,SPESA!$J$5:$K$1293,2,0)</f>
        <v>MANUTENZIONE STRAORDINARIA SCUOLA MEDIA</v>
      </c>
    </row>
    <row r="1076" spans="1:10" hidden="1">
      <c r="A1076" s="122" t="s">
        <v>1163</v>
      </c>
      <c r="B1076" s="122" t="s">
        <v>1834</v>
      </c>
      <c r="C1076" s="122">
        <v>252702</v>
      </c>
      <c r="D1076" s="122">
        <v>71</v>
      </c>
      <c r="E1076" s="122" t="str">
        <f t="shared" si="16"/>
        <v>252702/71</v>
      </c>
      <c r="F1076" s="122" t="s">
        <v>693</v>
      </c>
      <c r="G1076" s="122">
        <v>200</v>
      </c>
      <c r="H1076" s="122" t="s">
        <v>1241</v>
      </c>
      <c r="I1076" s="122">
        <v>0</v>
      </c>
      <c r="J1076" t="str">
        <f>VLOOKUP(E1076,SPESA!$J$5:$K$1293,2,0)</f>
        <v>F.P.V. MANUTENZIONE STRAORDINARIA SCUOLA MEDIA</v>
      </c>
    </row>
    <row r="1077" spans="1:10" hidden="1">
      <c r="A1077" s="122" t="s">
        <v>1163</v>
      </c>
      <c r="B1077" s="122" t="s">
        <v>1836</v>
      </c>
      <c r="C1077" s="122">
        <v>252709</v>
      </c>
      <c r="D1077" s="122">
        <v>0</v>
      </c>
      <c r="E1077" s="122" t="str">
        <f t="shared" si="16"/>
        <v>252709/0</v>
      </c>
      <c r="F1077" s="122" t="s">
        <v>694</v>
      </c>
      <c r="G1077" s="122">
        <v>200</v>
      </c>
      <c r="H1077" s="122" t="s">
        <v>1241</v>
      </c>
      <c r="I1077" s="122">
        <v>0</v>
      </c>
      <c r="J1077" t="str">
        <f>VLOOKUP(E1077,SPESA!$J$5:$K$1293,2,0)</f>
        <v>SISTEMAZIONE PALESTRA SCUOLA MEDIA - MUTUO</v>
      </c>
    </row>
    <row r="1078" spans="1:10" hidden="1">
      <c r="A1078" s="122" t="s">
        <v>1163</v>
      </c>
      <c r="B1078" s="122" t="s">
        <v>1834</v>
      </c>
      <c r="C1078" s="122">
        <v>252709</v>
      </c>
      <c r="D1078" s="122">
        <v>71</v>
      </c>
      <c r="E1078" s="122" t="str">
        <f t="shared" si="16"/>
        <v>252709/71</v>
      </c>
      <c r="F1078" s="122" t="s">
        <v>695</v>
      </c>
      <c r="G1078" s="122">
        <v>200</v>
      </c>
      <c r="H1078" s="122" t="s">
        <v>1241</v>
      </c>
      <c r="I1078" s="122">
        <v>0</v>
      </c>
      <c r="J1078" t="str">
        <f>VLOOKUP(E1078,SPESA!$J$5:$K$1293,2,0)</f>
        <v>F.P.V. SISTEMAZIONE PALESTRA SCUOLA MEDIA - MUTUO</v>
      </c>
    </row>
    <row r="1079" spans="1:10" hidden="1">
      <c r="A1079" s="122" t="s">
        <v>1163</v>
      </c>
      <c r="B1079" s="122" t="s">
        <v>1836</v>
      </c>
      <c r="C1079" s="122">
        <v>263441</v>
      </c>
      <c r="D1079" s="122">
        <v>0</v>
      </c>
      <c r="E1079" s="122" t="str">
        <f t="shared" si="16"/>
        <v>263441/0</v>
      </c>
      <c r="F1079" s="122" t="s">
        <v>696</v>
      </c>
      <c r="G1079" s="122">
        <v>200</v>
      </c>
      <c r="H1079" s="122" t="s">
        <v>1241</v>
      </c>
      <c r="I1079" s="122">
        <v>0</v>
      </c>
      <c r="J1079" t="str">
        <f>VLOOKUP(E1079,SPESA!$J$5:$K$1293,2,0)</f>
        <v>MANUTENZIONE STRAORDINARIA MENSA CENTRALIZZATA: mutuo</v>
      </c>
    </row>
    <row r="1080" spans="1:10" hidden="1">
      <c r="A1080" s="122" t="s">
        <v>1163</v>
      </c>
      <c r="B1080" s="122" t="s">
        <v>1834</v>
      </c>
      <c r="C1080" s="122">
        <v>263441</v>
      </c>
      <c r="D1080" s="122">
        <v>71</v>
      </c>
      <c r="E1080" s="122" t="str">
        <f t="shared" si="16"/>
        <v>263441/71</v>
      </c>
      <c r="F1080" s="122" t="s">
        <v>697</v>
      </c>
      <c r="G1080" s="122">
        <v>200</v>
      </c>
      <c r="H1080" s="122" t="s">
        <v>1241</v>
      </c>
      <c r="I1080" s="122">
        <v>0</v>
      </c>
      <c r="J1080" t="str">
        <f>VLOOKUP(E1080,SPESA!$J$5:$K$1293,2,0)</f>
        <v>F.P.V. MANUTENZIONE STRAORDINARIA MENSA CENTRALIZZATA: mutuo</v>
      </c>
    </row>
    <row r="1081" spans="1:10" hidden="1">
      <c r="A1081" s="122" t="s">
        <v>1163</v>
      </c>
      <c r="B1081" s="122" t="s">
        <v>1840</v>
      </c>
      <c r="C1081" s="122">
        <v>263451</v>
      </c>
      <c r="D1081" s="122">
        <v>0</v>
      </c>
      <c r="E1081" s="122" t="str">
        <f t="shared" si="16"/>
        <v>263451/0</v>
      </c>
      <c r="F1081" s="122" t="s">
        <v>667</v>
      </c>
      <c r="G1081" s="122">
        <v>400</v>
      </c>
      <c r="H1081" s="122" t="s">
        <v>1220</v>
      </c>
      <c r="I1081" s="122">
        <v>0</v>
      </c>
      <c r="J1081" t="str">
        <f>VLOOKUP(E1081,SPESA!$J$5:$K$1293,2,0)</f>
        <v>ACQUISTO BENI MOBILI</v>
      </c>
    </row>
    <row r="1082" spans="1:10" hidden="1">
      <c r="A1082" s="122" t="s">
        <v>1163</v>
      </c>
      <c r="B1082" s="122" t="s">
        <v>1841</v>
      </c>
      <c r="C1082" s="122">
        <v>263451</v>
      </c>
      <c r="D1082" s="122">
        <v>71</v>
      </c>
      <c r="E1082" s="122" t="str">
        <f t="shared" si="16"/>
        <v>263451/71</v>
      </c>
      <c r="F1082" s="122" t="s">
        <v>839</v>
      </c>
      <c r="G1082" s="122">
        <v>400</v>
      </c>
      <c r="H1082" s="122" t="s">
        <v>1220</v>
      </c>
      <c r="I1082" s="122">
        <v>0</v>
      </c>
      <c r="J1082" t="str">
        <f>VLOOKUP(E1082,SPESA!$J$5:$K$1293,2,0)</f>
        <v>F.P.V. ACQUISTO BENI MOBILI</v>
      </c>
    </row>
    <row r="1083" spans="1:10" hidden="1">
      <c r="A1083" s="122" t="s">
        <v>1163</v>
      </c>
      <c r="B1083" s="122" t="s">
        <v>1842</v>
      </c>
      <c r="C1083" s="122">
        <v>263453</v>
      </c>
      <c r="D1083" s="122">
        <v>0</v>
      </c>
      <c r="E1083" s="122" t="str">
        <f t="shared" si="16"/>
        <v>263453/0</v>
      </c>
      <c r="F1083" s="122" t="s">
        <v>698</v>
      </c>
      <c r="G1083" s="122">
        <v>400</v>
      </c>
      <c r="H1083" s="122" t="s">
        <v>1220</v>
      </c>
      <c r="I1083" s="122">
        <v>0</v>
      </c>
      <c r="J1083" t="str">
        <f>VLOOKUP(E1083,SPESA!$J$5:$K$1293,2,0)</f>
        <v>ATTREZZATURE VARIE ASSISTENZA SCOLASTICA</v>
      </c>
    </row>
    <row r="1084" spans="1:10" hidden="1">
      <c r="A1084" s="122" t="s">
        <v>1163</v>
      </c>
      <c r="B1084" s="122" t="s">
        <v>1834</v>
      </c>
      <c r="C1084" s="122">
        <v>263453</v>
      </c>
      <c r="D1084" s="122">
        <v>71</v>
      </c>
      <c r="E1084" s="122" t="str">
        <f t="shared" si="16"/>
        <v>263453/71</v>
      </c>
      <c r="F1084" s="122" t="s">
        <v>699</v>
      </c>
      <c r="G1084" s="122">
        <v>400</v>
      </c>
      <c r="H1084" s="122" t="s">
        <v>1220</v>
      </c>
      <c r="I1084" s="122">
        <v>0</v>
      </c>
      <c r="J1084" t="str">
        <f>VLOOKUP(E1084,SPESA!$J$5:$K$1293,2,0)</f>
        <v>F.P.V. ATTREZZATURE VARIE ASSISTENZA SCOLASTICA</v>
      </c>
    </row>
    <row r="1085" spans="1:10" hidden="1">
      <c r="A1085" s="122" t="s">
        <v>1163</v>
      </c>
      <c r="B1085" s="122" t="s">
        <v>1843</v>
      </c>
      <c r="C1085" s="122">
        <v>263455</v>
      </c>
      <c r="D1085" s="122">
        <v>0</v>
      </c>
      <c r="E1085" s="122" t="str">
        <f t="shared" si="16"/>
        <v>263455/0</v>
      </c>
      <c r="F1085" s="122" t="s">
        <v>1844</v>
      </c>
      <c r="G1085" s="122">
        <v>200</v>
      </c>
      <c r="H1085" s="122" t="s">
        <v>1241</v>
      </c>
      <c r="I1085" s="122">
        <v>0</v>
      </c>
      <c r="J1085" t="str">
        <f>VLOOKUP(E1085,SPESA!$J$5:$K$1293,2,0)</f>
        <v xml:space="preserve">ACQUISTO BENI PER SCUOLA MEDIA   </v>
      </c>
    </row>
    <row r="1086" spans="1:10" hidden="1">
      <c r="A1086" s="122" t="s">
        <v>1163</v>
      </c>
      <c r="B1086" s="122" t="s">
        <v>1834</v>
      </c>
      <c r="C1086" s="122">
        <v>263455</v>
      </c>
      <c r="D1086" s="122">
        <v>71</v>
      </c>
      <c r="E1086" s="122" t="str">
        <f t="shared" si="16"/>
        <v>263455/71</v>
      </c>
      <c r="F1086" s="122" t="s">
        <v>1845</v>
      </c>
      <c r="G1086" s="122">
        <v>200</v>
      </c>
      <c r="H1086" s="122" t="s">
        <v>1241</v>
      </c>
      <c r="I1086" s="122">
        <v>0</v>
      </c>
      <c r="J1086" t="e">
        <f>VLOOKUP(E1086,SPESA!$J$5:$K$1293,2,0)</f>
        <v>#N/A</v>
      </c>
    </row>
    <row r="1087" spans="1:10" hidden="1">
      <c r="A1087" s="122" t="s">
        <v>1163</v>
      </c>
      <c r="B1087" s="122" t="s">
        <v>1846</v>
      </c>
      <c r="C1087" s="122">
        <v>288200</v>
      </c>
      <c r="D1087" s="122">
        <v>0</v>
      </c>
      <c r="E1087" s="122" t="str">
        <f t="shared" si="16"/>
        <v>288200/0</v>
      </c>
      <c r="F1087" s="122" t="s">
        <v>1149</v>
      </c>
      <c r="G1087" s="122">
        <v>400</v>
      </c>
      <c r="H1087" s="122" t="s">
        <v>1220</v>
      </c>
      <c r="I1087" s="122">
        <v>0</v>
      </c>
      <c r="J1087" t="str">
        <f>VLOOKUP(E1087,SPESA!$J$5:$K$1293,2,0)</f>
        <v>BENI MOBILI IMPIANTI SPORTIVI</v>
      </c>
    </row>
    <row r="1088" spans="1:10" hidden="1">
      <c r="A1088" s="122" t="s">
        <v>1163</v>
      </c>
      <c r="B1088" s="122" t="s">
        <v>1847</v>
      </c>
      <c r="C1088" s="122">
        <v>288200</v>
      </c>
      <c r="D1088" s="122">
        <v>71</v>
      </c>
      <c r="E1088" s="122" t="str">
        <f t="shared" si="16"/>
        <v>288200/71</v>
      </c>
      <c r="F1088" s="122" t="s">
        <v>1848</v>
      </c>
      <c r="G1088" s="122">
        <v>400</v>
      </c>
      <c r="H1088" s="122" t="s">
        <v>1220</v>
      </c>
      <c r="I1088" s="122">
        <v>0</v>
      </c>
      <c r="J1088" t="e">
        <f>VLOOKUP(E1088,SPESA!$J$5:$K$1293,2,0)</f>
        <v>#N/A</v>
      </c>
    </row>
    <row r="1089" spans="1:10" hidden="1">
      <c r="A1089" s="122" t="s">
        <v>1163</v>
      </c>
      <c r="B1089" s="122" t="s">
        <v>1849</v>
      </c>
      <c r="C1089" s="122">
        <v>288202</v>
      </c>
      <c r="D1089" s="122">
        <v>0</v>
      </c>
      <c r="E1089" s="122" t="str">
        <f t="shared" si="16"/>
        <v>288202/0</v>
      </c>
      <c r="F1089" s="122" t="s">
        <v>700</v>
      </c>
      <c r="G1089" s="122">
        <v>200</v>
      </c>
      <c r="H1089" s="122" t="s">
        <v>1241</v>
      </c>
      <c r="I1089" s="122">
        <v>0</v>
      </c>
      <c r="J1089" t="str">
        <f>VLOOKUP(E1089,SPESA!$J$5:$K$1293,2,0)</f>
        <v>REALIZZAZIONE NUOVO CENTRO SPORTIVO</v>
      </c>
    </row>
    <row r="1090" spans="1:10" hidden="1">
      <c r="A1090" s="122" t="s">
        <v>1163</v>
      </c>
      <c r="B1090" s="122" t="s">
        <v>1847</v>
      </c>
      <c r="C1090" s="122">
        <v>288202</v>
      </c>
      <c r="D1090" s="122">
        <v>71</v>
      </c>
      <c r="E1090" s="122" t="str">
        <f t="shared" si="16"/>
        <v>288202/71</v>
      </c>
      <c r="F1090" s="122" t="s">
        <v>701</v>
      </c>
      <c r="G1090" s="122">
        <v>200</v>
      </c>
      <c r="H1090" s="122" t="s">
        <v>1241</v>
      </c>
      <c r="I1090" s="122">
        <v>0</v>
      </c>
      <c r="J1090" t="str">
        <f>VLOOKUP(E1090,SPESA!$J$5:$K$1293,2,0)</f>
        <v>F.P.V. REALIZZAZIONE NUOVO CENTRO SPORTIVO</v>
      </c>
    </row>
    <row r="1091" spans="1:10" hidden="1">
      <c r="A1091" s="122" t="s">
        <v>1163</v>
      </c>
      <c r="B1091" s="122" t="s">
        <v>1849</v>
      </c>
      <c r="C1091" s="122">
        <v>288302</v>
      </c>
      <c r="D1091" s="122">
        <v>0</v>
      </c>
      <c r="E1091" s="122" t="str">
        <f t="shared" si="16"/>
        <v>288302/0</v>
      </c>
      <c r="F1091" s="122" t="s">
        <v>702</v>
      </c>
      <c r="G1091" s="122">
        <v>200</v>
      </c>
      <c r="H1091" s="122" t="s">
        <v>1241</v>
      </c>
      <c r="I1091" s="123">
        <v>313857.78999999998</v>
      </c>
      <c r="J1091" t="str">
        <f>VLOOKUP(E1091,SPESA!$J$5:$K$1293,2,0)</f>
        <v>MANUTENZIONI VARIE CENTRO SPORTIVO</v>
      </c>
    </row>
    <row r="1092" spans="1:10" hidden="1">
      <c r="A1092" s="122" t="s">
        <v>1163</v>
      </c>
      <c r="B1092" s="122" t="s">
        <v>1847</v>
      </c>
      <c r="C1092" s="122">
        <v>288302</v>
      </c>
      <c r="D1092" s="122">
        <v>71</v>
      </c>
      <c r="E1092" s="122" t="str">
        <f t="shared" ref="E1092:E1155" si="17">CONCATENATE(C1092,"/",D1092)</f>
        <v>288302/71</v>
      </c>
      <c r="F1092" s="122" t="s">
        <v>703</v>
      </c>
      <c r="G1092" s="122">
        <v>200</v>
      </c>
      <c r="H1092" s="122" t="s">
        <v>1241</v>
      </c>
      <c r="I1092" s="122">
        <v>0</v>
      </c>
      <c r="J1092" t="str">
        <f>VLOOKUP(E1092,SPESA!$J$5:$K$1293,2,0)</f>
        <v>F.P.V. MANUTENZIONI VARIE CENTRO SPORTIVO</v>
      </c>
    </row>
    <row r="1093" spans="1:10" hidden="1">
      <c r="A1093" s="122" t="s">
        <v>1163</v>
      </c>
      <c r="B1093" s="122" t="s">
        <v>1850</v>
      </c>
      <c r="C1093" s="122">
        <v>288350</v>
      </c>
      <c r="D1093" s="122">
        <v>0</v>
      </c>
      <c r="E1093" s="122" t="str">
        <f t="shared" si="17"/>
        <v>288350/0</v>
      </c>
      <c r="F1093" s="122" t="s">
        <v>1851</v>
      </c>
      <c r="G1093" s="122">
        <v>200</v>
      </c>
      <c r="H1093" s="122" t="s">
        <v>1241</v>
      </c>
      <c r="I1093" s="122">
        <v>0</v>
      </c>
      <c r="J1093" t="str">
        <f>VLOOKUP(E1093,SPESA!$J$5:$K$1293,2,0)</f>
        <v xml:space="preserve">SPESE PROFESSIONALI PER INVESTIMENTI CENTRI SPORTIVI   </v>
      </c>
    </row>
    <row r="1094" spans="1:10" hidden="1">
      <c r="A1094" s="122" t="s">
        <v>1163</v>
      </c>
      <c r="B1094" s="122" t="s">
        <v>1847</v>
      </c>
      <c r="C1094" s="122">
        <v>288350</v>
      </c>
      <c r="D1094" s="122">
        <v>71</v>
      </c>
      <c r="E1094" s="122" t="str">
        <f t="shared" si="17"/>
        <v>288350/71</v>
      </c>
      <c r="F1094" s="122" t="s">
        <v>1852</v>
      </c>
      <c r="G1094" s="122">
        <v>200</v>
      </c>
      <c r="H1094" s="122" t="s">
        <v>1241</v>
      </c>
      <c r="I1094" s="122">
        <v>0</v>
      </c>
      <c r="J1094" t="e">
        <f>VLOOKUP(E1094,SPESA!$J$5:$K$1293,2,0)</f>
        <v>#N/A</v>
      </c>
    </row>
    <row r="1095" spans="1:10" hidden="1">
      <c r="A1095" s="122" t="s">
        <v>1163</v>
      </c>
      <c r="B1095" s="122" t="s">
        <v>1853</v>
      </c>
      <c r="C1095" s="122">
        <v>310001</v>
      </c>
      <c r="D1095" s="122">
        <v>0</v>
      </c>
      <c r="E1095" s="122" t="str">
        <f t="shared" si="17"/>
        <v>310001/0</v>
      </c>
      <c r="F1095" s="122" t="s">
        <v>704</v>
      </c>
      <c r="G1095" s="122">
        <v>200</v>
      </c>
      <c r="H1095" s="122" t="s">
        <v>1241</v>
      </c>
      <c r="I1095" s="122">
        <v>0</v>
      </c>
      <c r="J1095" t="str">
        <f>VLOOKUP(E1095,SPESA!$J$5:$K$1293,2,0)</f>
        <v>MANUTENZIONE STRAORDINARIA STRADE E MARCIAPIEDI COMUNALI</v>
      </c>
    </row>
    <row r="1096" spans="1:10" hidden="1">
      <c r="A1096" s="122" t="s">
        <v>1163</v>
      </c>
      <c r="B1096" s="122" t="s">
        <v>1854</v>
      </c>
      <c r="C1096" s="122">
        <v>310001</v>
      </c>
      <c r="D1096" s="122">
        <v>71</v>
      </c>
      <c r="E1096" s="122" t="str">
        <f t="shared" si="17"/>
        <v>310001/71</v>
      </c>
      <c r="F1096" s="122" t="s">
        <v>705</v>
      </c>
      <c r="G1096" s="122">
        <v>200</v>
      </c>
      <c r="H1096" s="122" t="s">
        <v>1241</v>
      </c>
      <c r="I1096" s="122">
        <v>0</v>
      </c>
      <c r="J1096" t="str">
        <f>VLOOKUP(E1096,SPESA!$J$5:$K$1293,2,0)</f>
        <v>F.P.V. MANUTENZIONE STRAORDINARIA STRADE E MARCIAPIEDI COMUNALI</v>
      </c>
    </row>
    <row r="1097" spans="1:10" hidden="1">
      <c r="A1097" s="122" t="s">
        <v>1163</v>
      </c>
      <c r="B1097" s="122" t="s">
        <v>1853</v>
      </c>
      <c r="C1097" s="122">
        <v>310005</v>
      </c>
      <c r="D1097" s="122">
        <v>0</v>
      </c>
      <c r="E1097" s="122" t="str">
        <f t="shared" si="17"/>
        <v>310005/0</v>
      </c>
      <c r="F1097" s="122" t="s">
        <v>1150</v>
      </c>
      <c r="G1097" s="122">
        <v>200</v>
      </c>
      <c r="H1097" s="122" t="s">
        <v>1241</v>
      </c>
      <c r="I1097" s="123">
        <v>384438.94</v>
      </c>
      <c r="J1097" t="str">
        <f>VLOOKUP(E1097,SPESA!$J$5:$K$1293,2,0)</f>
        <v>SPESE PER INTERVENTI VIABILITA' E STRADE MUTUO</v>
      </c>
    </row>
    <row r="1098" spans="1:10" hidden="1">
      <c r="A1098" s="122" t="s">
        <v>1163</v>
      </c>
      <c r="B1098" s="122" t="s">
        <v>1854</v>
      </c>
      <c r="C1098" s="122">
        <v>310005</v>
      </c>
      <c r="D1098" s="122">
        <v>71</v>
      </c>
      <c r="E1098" s="122" t="str">
        <f t="shared" si="17"/>
        <v>310005/71</v>
      </c>
      <c r="F1098" s="122" t="s">
        <v>1137</v>
      </c>
      <c r="G1098" s="122">
        <v>200</v>
      </c>
      <c r="H1098" s="122" t="s">
        <v>1241</v>
      </c>
      <c r="I1098" s="122">
        <v>0</v>
      </c>
      <c r="J1098" t="str">
        <f>VLOOKUP(E1098,SPESA!$J$5:$K$1293,2,0)</f>
        <v>F.P.V. SPESE PER INTERVENTI VIABILITA' E STRADE MUTUO</v>
      </c>
    </row>
    <row r="1099" spans="1:10" hidden="1">
      <c r="A1099" s="122" t="s">
        <v>1163</v>
      </c>
      <c r="B1099" s="122" t="s">
        <v>1853</v>
      </c>
      <c r="C1099" s="122">
        <v>310006</v>
      </c>
      <c r="D1099" s="122">
        <v>0</v>
      </c>
      <c r="E1099" s="122" t="str">
        <f t="shared" si="17"/>
        <v>310006/0</v>
      </c>
      <c r="F1099" s="122" t="s">
        <v>706</v>
      </c>
      <c r="G1099" s="122">
        <v>761</v>
      </c>
      <c r="H1099" s="122" t="s">
        <v>1422</v>
      </c>
      <c r="I1099" s="122">
        <v>0</v>
      </c>
      <c r="J1099" t="str">
        <f>VLOOKUP(E1099,SPESA!$J$5:$K$1293,2,0)</f>
        <v>REALIZZAZIONE SEGNALETICA STRADALE VERTICALE</v>
      </c>
    </row>
    <row r="1100" spans="1:10" hidden="1">
      <c r="A1100" s="122" t="s">
        <v>1163</v>
      </c>
      <c r="B1100" s="122" t="s">
        <v>1854</v>
      </c>
      <c r="C1100" s="122">
        <v>310006</v>
      </c>
      <c r="D1100" s="122">
        <v>71</v>
      </c>
      <c r="E1100" s="122" t="str">
        <f t="shared" si="17"/>
        <v>310006/71</v>
      </c>
      <c r="F1100" s="122" t="s">
        <v>707</v>
      </c>
      <c r="G1100" s="122">
        <v>761</v>
      </c>
      <c r="H1100" s="122" t="s">
        <v>1422</v>
      </c>
      <c r="I1100" s="122">
        <v>0</v>
      </c>
      <c r="J1100" t="str">
        <f>VLOOKUP(E1100,SPESA!$J$5:$K$1293,2,0)</f>
        <v>F.P.V. REALIZZAZIONE SEGNALETICA STRADALE VERTICALE</v>
      </c>
    </row>
    <row r="1101" spans="1:10" hidden="1">
      <c r="A1101" s="122" t="s">
        <v>1163</v>
      </c>
      <c r="B1101" s="122" t="s">
        <v>1853</v>
      </c>
      <c r="C1101" s="122">
        <v>310007</v>
      </c>
      <c r="D1101" s="122">
        <v>0</v>
      </c>
      <c r="E1101" s="122" t="str">
        <f t="shared" si="17"/>
        <v>310007/0</v>
      </c>
      <c r="F1101" s="122" t="s">
        <v>708</v>
      </c>
      <c r="G1101" s="122">
        <v>200</v>
      </c>
      <c r="H1101" s="122" t="s">
        <v>1241</v>
      </c>
      <c r="I1101" s="122">
        <v>0</v>
      </c>
      <c r="J1101" t="str">
        <f>VLOOKUP(E1101,SPESA!$J$5:$K$1293,2,0)</f>
        <v>VARIANTE EST 2^ LOTTO</v>
      </c>
    </row>
    <row r="1102" spans="1:10" hidden="1">
      <c r="A1102" s="122" t="s">
        <v>1163</v>
      </c>
      <c r="B1102" s="122" t="s">
        <v>1854</v>
      </c>
      <c r="C1102" s="122">
        <v>310007</v>
      </c>
      <c r="D1102" s="122">
        <v>71</v>
      </c>
      <c r="E1102" s="122" t="str">
        <f t="shared" si="17"/>
        <v>310007/71</v>
      </c>
      <c r="F1102" s="122" t="s">
        <v>709</v>
      </c>
      <c r="G1102" s="122">
        <v>200</v>
      </c>
      <c r="H1102" s="122" t="s">
        <v>1241</v>
      </c>
      <c r="I1102" s="122">
        <v>0</v>
      </c>
      <c r="J1102" t="str">
        <f>VLOOKUP(E1102,SPESA!$J$5:$K$1293,2,0)</f>
        <v>F.P.V. VARIANTE EST 2^ LOTTO</v>
      </c>
    </row>
    <row r="1103" spans="1:10" hidden="1">
      <c r="A1103" s="122" t="s">
        <v>1163</v>
      </c>
      <c r="B1103" s="122" t="s">
        <v>1853</v>
      </c>
      <c r="C1103" s="122">
        <v>310008</v>
      </c>
      <c r="D1103" s="122">
        <v>0</v>
      </c>
      <c r="E1103" s="122" t="str">
        <f t="shared" si="17"/>
        <v>310008/0</v>
      </c>
      <c r="F1103" s="122" t="s">
        <v>710</v>
      </c>
      <c r="G1103" s="122">
        <v>200</v>
      </c>
      <c r="H1103" s="122" t="s">
        <v>1241</v>
      </c>
      <c r="I1103" s="122">
        <v>0</v>
      </c>
      <c r="J1103" t="str">
        <f>VLOOKUP(E1103,SPESA!$J$5:$K$1293,2,0)</f>
        <v>VARIANTE EST 3 E 4^ LOTTO - CONTRIBUTO AGIP</v>
      </c>
    </row>
    <row r="1104" spans="1:10" hidden="1">
      <c r="A1104" s="122" t="s">
        <v>1163</v>
      </c>
      <c r="B1104" s="122" t="s">
        <v>1854</v>
      </c>
      <c r="C1104" s="122">
        <v>310008</v>
      </c>
      <c r="D1104" s="122">
        <v>71</v>
      </c>
      <c r="E1104" s="122" t="str">
        <f t="shared" si="17"/>
        <v>310008/71</v>
      </c>
      <c r="F1104" s="122" t="s">
        <v>711</v>
      </c>
      <c r="G1104" s="122">
        <v>200</v>
      </c>
      <c r="H1104" s="122" t="s">
        <v>1241</v>
      </c>
      <c r="I1104" s="122">
        <v>0</v>
      </c>
      <c r="J1104" t="str">
        <f>VLOOKUP(E1104,SPESA!$J$5:$K$1293,2,0)</f>
        <v>F.P.V. VARIANTE EST 3 E 4^ LOTTO - CONTRIBUTO AGIP</v>
      </c>
    </row>
    <row r="1105" spans="1:10" hidden="1">
      <c r="A1105" s="122" t="s">
        <v>1163</v>
      </c>
      <c r="B1105" s="122" t="s">
        <v>1853</v>
      </c>
      <c r="C1105" s="122">
        <v>310014</v>
      </c>
      <c r="D1105" s="122">
        <v>0</v>
      </c>
      <c r="E1105" s="122" t="str">
        <f t="shared" si="17"/>
        <v>310014/0</v>
      </c>
      <c r="F1105" s="122" t="s">
        <v>712</v>
      </c>
      <c r="G1105" s="122">
        <v>200</v>
      </c>
      <c r="H1105" s="122" t="s">
        <v>1241</v>
      </c>
      <c r="I1105" s="123">
        <v>332138.33</v>
      </c>
      <c r="J1105" t="str">
        <f>VLOOKUP(E1105,SPESA!$J$5:$K$1293,2,0)</f>
        <v>MANUTENZIONE STRAORDINARIA STRADE</v>
      </c>
    </row>
    <row r="1106" spans="1:10" hidden="1">
      <c r="A1106" s="122" t="s">
        <v>1163</v>
      </c>
      <c r="B1106" s="122" t="s">
        <v>1854</v>
      </c>
      <c r="C1106" s="122">
        <v>310014</v>
      </c>
      <c r="D1106" s="122">
        <v>71</v>
      </c>
      <c r="E1106" s="122" t="str">
        <f t="shared" si="17"/>
        <v>310014/71</v>
      </c>
      <c r="F1106" s="122" t="s">
        <v>1126</v>
      </c>
      <c r="G1106" s="122">
        <v>200</v>
      </c>
      <c r="H1106" s="122" t="s">
        <v>1241</v>
      </c>
      <c r="I1106" s="122">
        <v>0</v>
      </c>
      <c r="J1106" t="str">
        <f>VLOOKUP(E1106,SPESA!$J$5:$K$1293,2,0)</f>
        <v>F.P.V. MANUTENZIONE STRAORDINARIA STRADE</v>
      </c>
    </row>
    <row r="1107" spans="1:10" hidden="1">
      <c r="A1107" s="122" t="s">
        <v>1163</v>
      </c>
      <c r="B1107" s="122" t="s">
        <v>1853</v>
      </c>
      <c r="C1107" s="122">
        <v>310900</v>
      </c>
      <c r="D1107" s="122">
        <v>0</v>
      </c>
      <c r="E1107" s="122" t="str">
        <f t="shared" si="17"/>
        <v>310900/0</v>
      </c>
      <c r="F1107" s="122" t="s">
        <v>713</v>
      </c>
      <c r="G1107" s="122">
        <v>200</v>
      </c>
      <c r="H1107" s="122" t="s">
        <v>1241</v>
      </c>
      <c r="I1107" s="122">
        <v>0</v>
      </c>
      <c r="J1107" t="str">
        <f>VLOOKUP(E1107,SPESA!$J$5:$K$1293,2,0)</f>
        <v>SISTEMAZIONE ED ARREDO CENTRO URBANO - OO.UU.</v>
      </c>
    </row>
    <row r="1108" spans="1:10" hidden="1">
      <c r="A1108" s="122" t="s">
        <v>1163</v>
      </c>
      <c r="B1108" s="122" t="s">
        <v>1854</v>
      </c>
      <c r="C1108" s="122">
        <v>310900</v>
      </c>
      <c r="D1108" s="122">
        <v>71</v>
      </c>
      <c r="E1108" s="122" t="str">
        <f t="shared" si="17"/>
        <v>310900/71</v>
      </c>
      <c r="F1108" s="122" t="s">
        <v>1855</v>
      </c>
      <c r="G1108" s="122">
        <v>200</v>
      </c>
      <c r="H1108" s="122" t="s">
        <v>1241</v>
      </c>
      <c r="I1108" s="122">
        <v>0</v>
      </c>
      <c r="J1108" t="e">
        <f>VLOOKUP(E1108,SPESA!$J$5:$K$1293,2,0)</f>
        <v>#N/A</v>
      </c>
    </row>
    <row r="1109" spans="1:10" hidden="1">
      <c r="A1109" s="122" t="s">
        <v>1163</v>
      </c>
      <c r="B1109" s="122" t="s">
        <v>1853</v>
      </c>
      <c r="C1109" s="122">
        <v>311000</v>
      </c>
      <c r="D1109" s="122">
        <v>0</v>
      </c>
      <c r="E1109" s="122" t="str">
        <f t="shared" si="17"/>
        <v>311000/0</v>
      </c>
      <c r="F1109" s="122" t="s">
        <v>714</v>
      </c>
      <c r="G1109" s="122">
        <v>200</v>
      </c>
      <c r="H1109" s="122" t="s">
        <v>1241</v>
      </c>
      <c r="I1109" s="122">
        <v>0</v>
      </c>
      <c r="J1109" t="str">
        <f>VLOOKUP(E1109,SPESA!$J$5:$K$1293,2,0)</f>
        <v>SISTEMAZIONE ED ARREDO AREE CENTRO URBANO</v>
      </c>
    </row>
    <row r="1110" spans="1:10" hidden="1">
      <c r="A1110" s="122" t="s">
        <v>1163</v>
      </c>
      <c r="B1110" s="122" t="s">
        <v>1854</v>
      </c>
      <c r="C1110" s="122">
        <v>311000</v>
      </c>
      <c r="D1110" s="122">
        <v>71</v>
      </c>
      <c r="E1110" s="122" t="str">
        <f t="shared" si="17"/>
        <v>311000/71</v>
      </c>
      <c r="F1110" s="122" t="s">
        <v>715</v>
      </c>
      <c r="G1110" s="122">
        <v>200</v>
      </c>
      <c r="H1110" s="122" t="s">
        <v>1241</v>
      </c>
      <c r="I1110" s="122">
        <v>0</v>
      </c>
      <c r="J1110" t="str">
        <f>VLOOKUP(E1110,SPESA!$J$5:$K$1293,2,0)</f>
        <v>F.P.V. SISTEMAZIONE ED ARREDO AREE CENTRO URBANO</v>
      </c>
    </row>
    <row r="1111" spans="1:10" hidden="1">
      <c r="A1111" s="122" t="s">
        <v>1163</v>
      </c>
      <c r="B1111" s="122" t="s">
        <v>1853</v>
      </c>
      <c r="C1111" s="122">
        <v>311001</v>
      </c>
      <c r="D1111" s="122">
        <v>0</v>
      </c>
      <c r="E1111" s="122" t="str">
        <f t="shared" si="17"/>
        <v>311001/0</v>
      </c>
      <c r="F1111" s="122" t="s">
        <v>716</v>
      </c>
      <c r="G1111" s="122">
        <v>200</v>
      </c>
      <c r="H1111" s="122" t="s">
        <v>1241</v>
      </c>
      <c r="I1111" s="122">
        <v>0</v>
      </c>
      <c r="J1111" t="str">
        <f>VLOOKUP(E1111,SPESA!$J$5:$K$1293,2,0)</f>
        <v>MANUTENZIONE STRAORDINARIA STRADE - OO.UU.</v>
      </c>
    </row>
    <row r="1112" spans="1:10" hidden="1">
      <c r="A1112" s="122" t="s">
        <v>1163</v>
      </c>
      <c r="B1112" s="122" t="s">
        <v>1854</v>
      </c>
      <c r="C1112" s="122">
        <v>311001</v>
      </c>
      <c r="D1112" s="122">
        <v>71</v>
      </c>
      <c r="E1112" s="122" t="str">
        <f t="shared" si="17"/>
        <v>311001/71</v>
      </c>
      <c r="F1112" s="122" t="s">
        <v>717</v>
      </c>
      <c r="G1112" s="122">
        <v>200</v>
      </c>
      <c r="H1112" s="122" t="s">
        <v>1241</v>
      </c>
      <c r="I1112" s="122">
        <v>0</v>
      </c>
      <c r="J1112" t="str">
        <f>VLOOKUP(E1112,SPESA!$J$5:$K$1293,2,0)</f>
        <v>F.P.V. MANUTENZIONE STRAORDINARIA STRADE - OO.UU.</v>
      </c>
    </row>
    <row r="1113" spans="1:10" hidden="1">
      <c r="A1113" s="122" t="s">
        <v>1163</v>
      </c>
      <c r="B1113" s="122" t="s">
        <v>1853</v>
      </c>
      <c r="C1113" s="122">
        <v>311061</v>
      </c>
      <c r="D1113" s="122">
        <v>0</v>
      </c>
      <c r="E1113" s="122" t="str">
        <f t="shared" si="17"/>
        <v>311061/0</v>
      </c>
      <c r="F1113" s="122" t="s">
        <v>718</v>
      </c>
      <c r="G1113" s="122">
        <v>200</v>
      </c>
      <c r="H1113" s="122" t="s">
        <v>1241</v>
      </c>
      <c r="I1113" s="122">
        <v>0</v>
      </c>
      <c r="J1113" t="str">
        <f>VLOOKUP(E1113,SPESA!$J$5:$K$1293,2,0)</f>
        <v>PISTA CICLABILE 3.O LOTTO - MUTUO</v>
      </c>
    </row>
    <row r="1114" spans="1:10" hidden="1">
      <c r="A1114" s="122" t="s">
        <v>1163</v>
      </c>
      <c r="B1114" s="122" t="s">
        <v>1854</v>
      </c>
      <c r="C1114" s="122">
        <v>311061</v>
      </c>
      <c r="D1114" s="122">
        <v>71</v>
      </c>
      <c r="E1114" s="122" t="str">
        <f t="shared" si="17"/>
        <v>311061/71</v>
      </c>
      <c r="F1114" s="122" t="s">
        <v>719</v>
      </c>
      <c r="G1114" s="122">
        <v>200</v>
      </c>
      <c r="H1114" s="122" t="s">
        <v>1241</v>
      </c>
      <c r="I1114" s="122">
        <v>0</v>
      </c>
      <c r="J1114" t="str">
        <f>VLOOKUP(E1114,SPESA!$J$5:$K$1293,2,0)</f>
        <v>F.P.V. PISTA CICLABILE 3.O LOTTO - MUTUO</v>
      </c>
    </row>
    <row r="1115" spans="1:10" hidden="1">
      <c r="A1115" s="122" t="s">
        <v>1163</v>
      </c>
      <c r="B1115" s="122" t="s">
        <v>1853</v>
      </c>
      <c r="C1115" s="122">
        <v>311062</v>
      </c>
      <c r="D1115" s="122">
        <v>0</v>
      </c>
      <c r="E1115" s="122" t="str">
        <f t="shared" si="17"/>
        <v>311062/0</v>
      </c>
      <c r="F1115" s="122" t="s">
        <v>1856</v>
      </c>
      <c r="G1115" s="122">
        <v>200</v>
      </c>
      <c r="H1115" s="122" t="s">
        <v>1241</v>
      </c>
      <c r="I1115" s="122">
        <v>0</v>
      </c>
      <c r="J1115" t="str">
        <f>VLOOKUP(E1115,SPESA!$J$5:$K$1293,2,0)</f>
        <v>PISTA CICLABILE  IV LOTTO</v>
      </c>
    </row>
    <row r="1116" spans="1:10" hidden="1">
      <c r="A1116" s="122" t="s">
        <v>1163</v>
      </c>
      <c r="B1116" s="122" t="s">
        <v>1854</v>
      </c>
      <c r="C1116" s="122">
        <v>311062</v>
      </c>
      <c r="D1116" s="122">
        <v>71</v>
      </c>
      <c r="E1116" s="122" t="str">
        <f t="shared" si="17"/>
        <v>311062/71</v>
      </c>
      <c r="F1116" s="122" t="s">
        <v>1857</v>
      </c>
      <c r="G1116" s="122">
        <v>200</v>
      </c>
      <c r="H1116" s="122" t="s">
        <v>1241</v>
      </c>
      <c r="I1116" s="122">
        <v>0</v>
      </c>
      <c r="J1116" t="str">
        <f>VLOOKUP(E1116,SPESA!$J$5:$K$1293,2,0)</f>
        <v>F.P.V. PISTA CICLABILE  IV LOTTO</v>
      </c>
    </row>
    <row r="1117" spans="1:10" hidden="1">
      <c r="A1117" s="122" t="s">
        <v>1163</v>
      </c>
      <c r="B1117" s="122" t="s">
        <v>1853</v>
      </c>
      <c r="C1117" s="122">
        <v>311064</v>
      </c>
      <c r="D1117" s="122">
        <v>3</v>
      </c>
      <c r="E1117" s="122" t="str">
        <f t="shared" si="17"/>
        <v>311064/3</v>
      </c>
      <c r="F1117" s="122" t="s">
        <v>722</v>
      </c>
      <c r="G1117" s="122">
        <v>200</v>
      </c>
      <c r="H1117" s="122" t="s">
        <v>1241</v>
      </c>
      <c r="I1117" s="122">
        <v>0</v>
      </c>
      <c r="J1117" t="str">
        <f>VLOOKUP(E1117,SPESA!$J$5:$K$1293,2,0)</f>
        <v>OPERE VARIE STRADALI (avanzo c/ capitale)</v>
      </c>
    </row>
    <row r="1118" spans="1:10" hidden="1">
      <c r="A1118" s="122" t="s">
        <v>1163</v>
      </c>
      <c r="B1118" s="122" t="s">
        <v>1854</v>
      </c>
      <c r="C1118" s="122">
        <v>311064</v>
      </c>
      <c r="D1118" s="122">
        <v>53</v>
      </c>
      <c r="E1118" s="122" t="str">
        <f t="shared" si="17"/>
        <v>311064/53</v>
      </c>
      <c r="F1118" s="122" t="s">
        <v>723</v>
      </c>
      <c r="G1118" s="122">
        <v>200</v>
      </c>
      <c r="H1118" s="122" t="s">
        <v>1241</v>
      </c>
      <c r="I1118" s="122">
        <v>0</v>
      </c>
      <c r="J1118" t="str">
        <f>VLOOKUP(E1118,SPESA!$J$5:$K$1293,2,0)</f>
        <v>F.P.V. OPERE VARIE STRADALI (avanzo c/ capitale)</v>
      </c>
    </row>
    <row r="1119" spans="1:10" hidden="1">
      <c r="A1119" s="122" t="s">
        <v>1163</v>
      </c>
      <c r="B1119" s="122" t="s">
        <v>1858</v>
      </c>
      <c r="C1119" s="122">
        <v>314000</v>
      </c>
      <c r="D1119" s="122">
        <v>0</v>
      </c>
      <c r="E1119" s="122" t="str">
        <f t="shared" si="17"/>
        <v>314000/0</v>
      </c>
      <c r="F1119" s="122" t="s">
        <v>724</v>
      </c>
      <c r="G1119" s="122">
        <v>200</v>
      </c>
      <c r="H1119" s="122" t="s">
        <v>1241</v>
      </c>
      <c r="I1119" s="122">
        <v>0</v>
      </c>
      <c r="J1119" t="str">
        <f>VLOOKUP(E1119,SPESA!$J$5:$K$1293,2,0)</f>
        <v>CONTRIBUTO ALLA PROVINCIA IN C/CAPITALE PER REALIZZAZIONE TANGENZIALE EST</v>
      </c>
    </row>
    <row r="1120" spans="1:10" hidden="1">
      <c r="A1120" s="122" t="s">
        <v>1163</v>
      </c>
      <c r="B1120" s="122" t="s">
        <v>1859</v>
      </c>
      <c r="C1120" s="122">
        <v>314000</v>
      </c>
      <c r="D1120" s="122">
        <v>71</v>
      </c>
      <c r="E1120" s="122" t="str">
        <f t="shared" si="17"/>
        <v>314000/71</v>
      </c>
      <c r="F1120" s="122" t="s">
        <v>725</v>
      </c>
      <c r="G1120" s="122">
        <v>200</v>
      </c>
      <c r="H1120" s="122" t="s">
        <v>1241</v>
      </c>
      <c r="I1120" s="122">
        <v>0</v>
      </c>
      <c r="J1120" t="str">
        <f>VLOOKUP(E1120,SPESA!$J$5:$K$1293,2,0)</f>
        <v>F.P.V. CONTRIBUTO ALLA PROVINCIA IN C/CAPITALE PER REALIZZAZIONE TANGENZIALE EST</v>
      </c>
    </row>
    <row r="1121" spans="1:10" hidden="1">
      <c r="A1121" s="122" t="s">
        <v>1163</v>
      </c>
      <c r="B1121" s="122" t="s">
        <v>1860</v>
      </c>
      <c r="C1121" s="122">
        <v>315203</v>
      </c>
      <c r="D1121" s="122">
        <v>0</v>
      </c>
      <c r="E1121" s="122" t="str">
        <f t="shared" si="17"/>
        <v>315203/0</v>
      </c>
      <c r="F1121" s="122" t="s">
        <v>726</v>
      </c>
      <c r="G1121" s="122">
        <v>200</v>
      </c>
      <c r="H1121" s="122" t="s">
        <v>1241</v>
      </c>
      <c r="I1121" s="122">
        <v>0</v>
      </c>
      <c r="J1121" t="str">
        <f>VLOOKUP(E1121,SPESA!$J$5:$K$1293,2,0)</f>
        <v>ILLUMINAZIONE PUBBLICA (AMPLIAMENTO E MANUTENZIONE STRAORDINARIA)</v>
      </c>
    </row>
    <row r="1122" spans="1:10" hidden="1">
      <c r="A1122" s="122" t="s">
        <v>1163</v>
      </c>
      <c r="B1122" s="122" t="s">
        <v>1861</v>
      </c>
      <c r="C1122" s="122">
        <v>315203</v>
      </c>
      <c r="D1122" s="122">
        <v>71</v>
      </c>
      <c r="E1122" s="122" t="str">
        <f t="shared" si="17"/>
        <v>315203/71</v>
      </c>
      <c r="F1122" s="122" t="s">
        <v>727</v>
      </c>
      <c r="G1122" s="122">
        <v>200</v>
      </c>
      <c r="H1122" s="122" t="s">
        <v>1241</v>
      </c>
      <c r="I1122" s="122">
        <v>0</v>
      </c>
      <c r="J1122" t="str">
        <f>VLOOKUP(E1122,SPESA!$J$5:$K$1293,2,0)</f>
        <v>F.P.V. ILLUMINAZIONE PUBBLICA (AMPLIAMENTO E MANUTENZIONE STRAORDINARIA)</v>
      </c>
    </row>
    <row r="1123" spans="1:10" hidden="1">
      <c r="A1123" s="122" t="s">
        <v>1163</v>
      </c>
      <c r="B1123" s="122" t="s">
        <v>1862</v>
      </c>
      <c r="C1123" s="122">
        <v>326600</v>
      </c>
      <c r="D1123" s="122">
        <v>0</v>
      </c>
      <c r="E1123" s="122" t="str">
        <f t="shared" si="17"/>
        <v>326600/0</v>
      </c>
      <c r="F1123" s="122" t="s">
        <v>728</v>
      </c>
      <c r="G1123" s="122">
        <v>200</v>
      </c>
      <c r="H1123" s="122" t="s">
        <v>1241</v>
      </c>
      <c r="I1123" s="122">
        <v>0</v>
      </c>
      <c r="J1123" t="str">
        <f>VLOOKUP(E1123,SPESA!$J$5:$K$1293,2,0)</f>
        <v>INCARICO PER AVVIO PROCEDIMENTO PGT</v>
      </c>
    </row>
    <row r="1124" spans="1:10" hidden="1">
      <c r="A1124" s="122" t="s">
        <v>1163</v>
      </c>
      <c r="B1124" s="122" t="s">
        <v>1859</v>
      </c>
      <c r="C1124" s="122">
        <v>326600</v>
      </c>
      <c r="D1124" s="122">
        <v>71</v>
      </c>
      <c r="E1124" s="122" t="str">
        <f t="shared" si="17"/>
        <v>326600/71</v>
      </c>
      <c r="F1124" s="122" t="s">
        <v>729</v>
      </c>
      <c r="G1124" s="122">
        <v>200</v>
      </c>
      <c r="H1124" s="122" t="s">
        <v>1241</v>
      </c>
      <c r="I1124" s="122">
        <v>0</v>
      </c>
      <c r="J1124" t="str">
        <f>VLOOKUP(E1124,SPESA!$J$5:$K$1293,2,0)</f>
        <v>F.P.V. INCARICO PER AVVIO PROCEDIMENTO PGT</v>
      </c>
    </row>
    <row r="1125" spans="1:10" hidden="1">
      <c r="A1125" s="122" t="s">
        <v>1163</v>
      </c>
      <c r="B1125" s="122" t="s">
        <v>1862</v>
      </c>
      <c r="C1125" s="122">
        <v>326700</v>
      </c>
      <c r="D1125" s="122">
        <v>0</v>
      </c>
      <c r="E1125" s="122" t="str">
        <f t="shared" si="17"/>
        <v>326700/0</v>
      </c>
      <c r="F1125" s="122" t="s">
        <v>1863</v>
      </c>
      <c r="G1125" s="122">
        <v>200</v>
      </c>
      <c r="H1125" s="122" t="s">
        <v>1241</v>
      </c>
      <c r="I1125" s="122">
        <v>0</v>
      </c>
      <c r="J1125" t="str">
        <f>VLOOKUP(E1125,SPESA!$J$5:$K$1293,2,0)</f>
        <v xml:space="preserve">SPESE PROFESSIONALI PER INTERVENTI URBANISTICI   </v>
      </c>
    </row>
    <row r="1126" spans="1:10" hidden="1">
      <c r="A1126" s="122" t="s">
        <v>1163</v>
      </c>
      <c r="B1126" s="122" t="s">
        <v>1859</v>
      </c>
      <c r="C1126" s="122">
        <v>329700</v>
      </c>
      <c r="D1126" s="122">
        <v>71</v>
      </c>
      <c r="E1126" s="122" t="str">
        <f t="shared" si="17"/>
        <v>329700/71</v>
      </c>
      <c r="F1126" s="122" t="s">
        <v>1864</v>
      </c>
      <c r="G1126" s="122">
        <v>200</v>
      </c>
      <c r="H1126" s="122" t="s">
        <v>1241</v>
      </c>
      <c r="I1126" s="122">
        <v>0</v>
      </c>
      <c r="J1126" t="e">
        <f>VLOOKUP(E1126,SPESA!$J$5:$K$1293,2,0)</f>
        <v>#N/A</v>
      </c>
    </row>
    <row r="1127" spans="1:10" hidden="1">
      <c r="A1127" s="122" t="s">
        <v>1163</v>
      </c>
      <c r="B1127" s="122" t="s">
        <v>1865</v>
      </c>
      <c r="C1127" s="122">
        <v>330202</v>
      </c>
      <c r="D1127" s="122">
        <v>0</v>
      </c>
      <c r="E1127" s="122" t="str">
        <f t="shared" si="17"/>
        <v>330202/0</v>
      </c>
      <c r="F1127" s="122" t="s">
        <v>730</v>
      </c>
      <c r="G1127" s="122">
        <v>200</v>
      </c>
      <c r="H1127" s="122" t="s">
        <v>1241</v>
      </c>
      <c r="I1127" s="122">
        <v>0</v>
      </c>
      <c r="J1127" t="str">
        <f>VLOOKUP(E1127,SPESA!$J$5:$K$1293,2,0)</f>
        <v>MANUTENZIONE STRAORDINARIA LARGO ROMA - MUTUO</v>
      </c>
    </row>
    <row r="1128" spans="1:10" hidden="1">
      <c r="A1128" s="122" t="s">
        <v>1163</v>
      </c>
      <c r="B1128" s="122" t="s">
        <v>1782</v>
      </c>
      <c r="C1128" s="122">
        <v>330202</v>
      </c>
      <c r="D1128" s="122">
        <v>71</v>
      </c>
      <c r="E1128" s="122" t="str">
        <f t="shared" si="17"/>
        <v>330202/71</v>
      </c>
      <c r="F1128" s="122" t="s">
        <v>731</v>
      </c>
      <c r="G1128" s="122">
        <v>200</v>
      </c>
      <c r="H1128" s="122" t="s">
        <v>1241</v>
      </c>
      <c r="I1128" s="122">
        <v>0</v>
      </c>
      <c r="J1128" t="str">
        <f>VLOOKUP(E1128,SPESA!$J$5:$K$1293,2,0)</f>
        <v>F.P.V. MANUTENZIONE STRAORDINARIA LARGO ROMA - MUTUO</v>
      </c>
    </row>
    <row r="1129" spans="1:10" hidden="1">
      <c r="A1129" s="122" t="s">
        <v>1163</v>
      </c>
      <c r="B1129" s="122" t="s">
        <v>1866</v>
      </c>
      <c r="C1129" s="122">
        <v>330204</v>
      </c>
      <c r="D1129" s="122">
        <v>0</v>
      </c>
      <c r="E1129" s="122" t="str">
        <f t="shared" si="17"/>
        <v>330204/0</v>
      </c>
      <c r="F1129" s="122" t="s">
        <v>732</v>
      </c>
      <c r="G1129" s="122">
        <v>200</v>
      </c>
      <c r="H1129" s="122" t="s">
        <v>1241</v>
      </c>
      <c r="I1129" s="122">
        <v>0</v>
      </c>
      <c r="J1129" t="str">
        <f>VLOOKUP(E1129,SPESA!$J$5:$K$1293,2,0)</f>
        <v>REALIZZAZIONE NUOVI ALLOGGI/CASE COMUNALI</v>
      </c>
    </row>
    <row r="1130" spans="1:10" hidden="1">
      <c r="A1130" s="122" t="s">
        <v>1163</v>
      </c>
      <c r="B1130" s="122" t="s">
        <v>1784</v>
      </c>
      <c r="C1130" s="122">
        <v>330204</v>
      </c>
      <c r="D1130" s="122">
        <v>71</v>
      </c>
      <c r="E1130" s="122" t="str">
        <f t="shared" si="17"/>
        <v>330204/71</v>
      </c>
      <c r="F1130" s="122" t="s">
        <v>733</v>
      </c>
      <c r="G1130" s="122">
        <v>200</v>
      </c>
      <c r="H1130" s="122" t="s">
        <v>1241</v>
      </c>
      <c r="I1130" s="122">
        <v>0</v>
      </c>
      <c r="J1130" t="str">
        <f>VLOOKUP(E1130,SPESA!$J$5:$K$1293,2,0)</f>
        <v>F.P.V. REALIZZAZIONE NUOVI ALLOGGI/CASE COMUNALI</v>
      </c>
    </row>
    <row r="1131" spans="1:10" hidden="1">
      <c r="A1131" s="122" t="s">
        <v>1163</v>
      </c>
      <c r="B1131" s="122" t="s">
        <v>1866</v>
      </c>
      <c r="C1131" s="122">
        <v>330207</v>
      </c>
      <c r="D1131" s="122">
        <v>0</v>
      </c>
      <c r="E1131" s="122" t="str">
        <f t="shared" si="17"/>
        <v>330207/0</v>
      </c>
      <c r="F1131" s="122" t="s">
        <v>734</v>
      </c>
      <c r="G1131" s="122">
        <v>200</v>
      </c>
      <c r="H1131" s="122" t="s">
        <v>1241</v>
      </c>
      <c r="I1131" s="122">
        <v>0</v>
      </c>
      <c r="J1131" t="str">
        <f>VLOOKUP(E1131,SPESA!$J$5:$K$1293,2,0)</f>
        <v>MANUTENZIONI VARIE EDILIZIA RESIDENZIALE PUBBLICA</v>
      </c>
    </row>
    <row r="1132" spans="1:10" hidden="1">
      <c r="A1132" s="122" t="s">
        <v>1163</v>
      </c>
      <c r="B1132" s="122" t="s">
        <v>1784</v>
      </c>
      <c r="C1132" s="122">
        <v>330207</v>
      </c>
      <c r="D1132" s="122">
        <v>71</v>
      </c>
      <c r="E1132" s="122" t="str">
        <f t="shared" si="17"/>
        <v>330207/71</v>
      </c>
      <c r="F1132" s="122" t="s">
        <v>735</v>
      </c>
      <c r="G1132" s="122">
        <v>200</v>
      </c>
      <c r="H1132" s="122" t="s">
        <v>1241</v>
      </c>
      <c r="I1132" s="122">
        <v>0</v>
      </c>
      <c r="J1132" t="str">
        <f>VLOOKUP(E1132,SPESA!$J$5:$K$1293,2,0)</f>
        <v>F.P.V. MANUTENZIONI VARIE EDILIZIA RESIDENZIALE PUBBLICA</v>
      </c>
    </row>
    <row r="1133" spans="1:10" hidden="1">
      <c r="A1133" s="122" t="s">
        <v>1163</v>
      </c>
      <c r="B1133" s="122" t="s">
        <v>1867</v>
      </c>
      <c r="C1133" s="122">
        <v>330350</v>
      </c>
      <c r="D1133" s="122">
        <v>0</v>
      </c>
      <c r="E1133" s="122" t="str">
        <f t="shared" si="17"/>
        <v>330350/0</v>
      </c>
      <c r="F1133" s="122" t="s">
        <v>1868</v>
      </c>
      <c r="G1133" s="122">
        <v>200</v>
      </c>
      <c r="H1133" s="122" t="s">
        <v>1241</v>
      </c>
      <c r="I1133" s="122">
        <v>0</v>
      </c>
      <c r="J1133" t="str">
        <f>VLOOKUP(E1133,SPESA!$J$5:$K$1293,2,0)</f>
        <v>REALIZZAZIONE ALLOGGI SOCIALI SUL TERRITORIO COMUNALE TRAMITE PRIVATI  - TRASFERIMENTI</v>
      </c>
    </row>
    <row r="1134" spans="1:10" hidden="1">
      <c r="A1134" s="122" t="s">
        <v>1163</v>
      </c>
      <c r="B1134" s="122" t="s">
        <v>1784</v>
      </c>
      <c r="C1134" s="122">
        <v>330350</v>
      </c>
      <c r="D1134" s="122">
        <v>71</v>
      </c>
      <c r="E1134" s="122" t="str">
        <f t="shared" si="17"/>
        <v>330350/71</v>
      </c>
      <c r="F1134" s="122" t="s">
        <v>1869</v>
      </c>
      <c r="G1134" s="122">
        <v>200</v>
      </c>
      <c r="H1134" s="122" t="s">
        <v>1241</v>
      </c>
      <c r="I1134" s="122">
        <v>0</v>
      </c>
      <c r="J1134" t="str">
        <f>VLOOKUP(E1134,SPESA!$J$5:$K$1293,2,0)</f>
        <v>F.P.V. REALIZZAZIONE ALLOGGI SOCIALI SUL TERRITORIO COMUNALE TRAMITE PRIVATI  - TRASFERIMENTI</v>
      </c>
    </row>
    <row r="1135" spans="1:10" hidden="1">
      <c r="A1135" s="122" t="s">
        <v>1163</v>
      </c>
      <c r="B1135" s="122" t="s">
        <v>1870</v>
      </c>
      <c r="C1135" s="122">
        <v>330401</v>
      </c>
      <c r="D1135" s="122">
        <v>0</v>
      </c>
      <c r="E1135" s="122" t="str">
        <f t="shared" si="17"/>
        <v>330401/0</v>
      </c>
      <c r="F1135" s="122" t="s">
        <v>738</v>
      </c>
      <c r="G1135" s="122">
        <v>200</v>
      </c>
      <c r="H1135" s="122" t="s">
        <v>1241</v>
      </c>
      <c r="I1135" s="122">
        <v>0</v>
      </c>
      <c r="J1135" t="str">
        <f>VLOOKUP(E1135,SPESA!$J$5:$K$1293,2,0)</f>
        <v>COMPLETAMENTO FOGNATURA</v>
      </c>
    </row>
    <row r="1136" spans="1:10" hidden="1">
      <c r="A1136" s="122" t="s">
        <v>1163</v>
      </c>
      <c r="B1136" s="122" t="s">
        <v>1784</v>
      </c>
      <c r="C1136" s="122">
        <v>330401</v>
      </c>
      <c r="D1136" s="122">
        <v>71</v>
      </c>
      <c r="E1136" s="122" t="str">
        <f t="shared" si="17"/>
        <v>330401/71</v>
      </c>
      <c r="F1136" s="122" t="s">
        <v>739</v>
      </c>
      <c r="G1136" s="122">
        <v>200</v>
      </c>
      <c r="H1136" s="122" t="s">
        <v>1241</v>
      </c>
      <c r="I1136" s="122">
        <v>0</v>
      </c>
      <c r="J1136" t="str">
        <f>VLOOKUP(E1136,SPESA!$J$5:$K$1293,2,0)</f>
        <v>F.P.V. COMPLETAMENTO FOGNATURA</v>
      </c>
    </row>
    <row r="1137" spans="1:10" hidden="1">
      <c r="A1137" s="122" t="s">
        <v>1163</v>
      </c>
      <c r="B1137" s="122" t="s">
        <v>1871</v>
      </c>
      <c r="C1137" s="122">
        <v>340404</v>
      </c>
      <c r="D1137" s="122">
        <v>0</v>
      </c>
      <c r="E1137" s="122" t="str">
        <f t="shared" si="17"/>
        <v>340404/0</v>
      </c>
      <c r="F1137" s="122" t="s">
        <v>740</v>
      </c>
      <c r="G1137" s="122">
        <v>200</v>
      </c>
      <c r="H1137" s="122" t="s">
        <v>1241</v>
      </c>
      <c r="I1137" s="122">
        <v>0</v>
      </c>
      <c r="J1137" t="str">
        <f>VLOOKUP(E1137,SPESA!$J$5:$K$1293,2,0)</f>
        <v>REALIZZAZIONE CASA DELL'ACQUA</v>
      </c>
    </row>
    <row r="1138" spans="1:10" hidden="1">
      <c r="A1138" s="122" t="s">
        <v>1163</v>
      </c>
      <c r="B1138" s="122" t="s">
        <v>1784</v>
      </c>
      <c r="C1138" s="122">
        <v>340404</v>
      </c>
      <c r="D1138" s="122">
        <v>71</v>
      </c>
      <c r="E1138" s="122" t="str">
        <f t="shared" si="17"/>
        <v>340404/71</v>
      </c>
      <c r="F1138" s="122" t="s">
        <v>741</v>
      </c>
      <c r="G1138" s="122">
        <v>200</v>
      </c>
      <c r="H1138" s="122" t="s">
        <v>1241</v>
      </c>
      <c r="I1138" s="122">
        <v>0</v>
      </c>
      <c r="J1138" t="str">
        <f>VLOOKUP(E1138,SPESA!$J$5:$K$1293,2,0)</f>
        <v>F.P.V. REALIZZAZIONE CASA DELL'ACQUA</v>
      </c>
    </row>
    <row r="1139" spans="1:10" hidden="1">
      <c r="A1139" s="122" t="s">
        <v>1163</v>
      </c>
      <c r="B1139" s="122" t="s">
        <v>1870</v>
      </c>
      <c r="C1139" s="122">
        <v>340501</v>
      </c>
      <c r="D1139" s="122">
        <v>0</v>
      </c>
      <c r="E1139" s="122" t="str">
        <f t="shared" si="17"/>
        <v>340501/0</v>
      </c>
      <c r="F1139" s="122" t="s">
        <v>742</v>
      </c>
      <c r="G1139" s="122">
        <v>200</v>
      </c>
      <c r="H1139" s="122" t="s">
        <v>1241</v>
      </c>
      <c r="I1139" s="122">
        <v>0</v>
      </c>
      <c r="J1139" t="str">
        <f>VLOOKUP(E1139,SPESA!$J$5:$K$1293,2,0)</f>
        <v>BONIFICA VASCHE FOGNATURA - MUTUO -</v>
      </c>
    </row>
    <row r="1140" spans="1:10" hidden="1">
      <c r="A1140" s="122" t="s">
        <v>1163</v>
      </c>
      <c r="B1140" s="122" t="s">
        <v>1784</v>
      </c>
      <c r="C1140" s="122">
        <v>340501</v>
      </c>
      <c r="D1140" s="122">
        <v>71</v>
      </c>
      <c r="E1140" s="122" t="str">
        <f t="shared" si="17"/>
        <v>340501/71</v>
      </c>
      <c r="F1140" s="122" t="s">
        <v>1872</v>
      </c>
      <c r="G1140" s="122">
        <v>200</v>
      </c>
      <c r="H1140" s="122" t="s">
        <v>1241</v>
      </c>
      <c r="I1140" s="122">
        <v>0</v>
      </c>
      <c r="J1140" t="e">
        <f>VLOOKUP(E1140,SPESA!$J$5:$K$1293,2,0)</f>
        <v>#N/A</v>
      </c>
    </row>
    <row r="1141" spans="1:10" hidden="1">
      <c r="A1141" s="122" t="s">
        <v>1163</v>
      </c>
      <c r="B1141" s="122" t="s">
        <v>1870</v>
      </c>
      <c r="C1141" s="122">
        <v>340502</v>
      </c>
      <c r="D1141" s="122">
        <v>0</v>
      </c>
      <c r="E1141" s="122" t="str">
        <f t="shared" si="17"/>
        <v>340502/0</v>
      </c>
      <c r="F1141" s="122" t="s">
        <v>743</v>
      </c>
      <c r="G1141" s="122">
        <v>200</v>
      </c>
      <c r="H1141" s="122" t="s">
        <v>1241</v>
      </c>
      <c r="I1141" s="122">
        <v>0</v>
      </c>
      <c r="J1141" t="str">
        <f>VLOOKUP(E1141,SPESA!$J$5:$K$1293,2,0)</f>
        <v>COMPLETAMENTO FOGNATURA COMUNALE - COMPARTO SUD 3 LOTTO E ZONE ESTERNE AL CENTRO ABITATO</v>
      </c>
    </row>
    <row r="1142" spans="1:10" hidden="1">
      <c r="A1142" s="122" t="s">
        <v>1163</v>
      </c>
      <c r="B1142" s="122" t="s">
        <v>1784</v>
      </c>
      <c r="C1142" s="122">
        <v>340502</v>
      </c>
      <c r="D1142" s="122">
        <v>71</v>
      </c>
      <c r="E1142" s="122" t="str">
        <f t="shared" si="17"/>
        <v>340502/71</v>
      </c>
      <c r="F1142" s="122" t="s">
        <v>744</v>
      </c>
      <c r="G1142" s="122">
        <v>200</v>
      </c>
      <c r="H1142" s="122" t="s">
        <v>1241</v>
      </c>
      <c r="I1142" s="122">
        <v>0</v>
      </c>
      <c r="J1142" t="str">
        <f>VLOOKUP(E1142,SPESA!$J$5:$K$1293,2,0)</f>
        <v>F.P.V. COMPLETAMENTO FOGNATURA COMUNALE - COMPARTO SUD 3 LOTTO E ZONE ESTERNE AL CENTRO ABITATO</v>
      </c>
    </row>
    <row r="1143" spans="1:10" hidden="1">
      <c r="A1143" s="122" t="s">
        <v>1163</v>
      </c>
      <c r="B1143" s="122" t="s">
        <v>1873</v>
      </c>
      <c r="C1143" s="122">
        <v>345310</v>
      </c>
      <c r="D1143" s="122">
        <v>0</v>
      </c>
      <c r="E1143" s="122" t="str">
        <f t="shared" si="17"/>
        <v>345310/0</v>
      </c>
      <c r="F1143" s="122" t="s">
        <v>1874</v>
      </c>
      <c r="G1143" s="122">
        <v>200</v>
      </c>
      <c r="H1143" s="122" t="s">
        <v>1241</v>
      </c>
      <c r="I1143" s="123">
        <v>35380</v>
      </c>
      <c r="J1143" t="str">
        <f>VLOOKUP(E1143,SPESA!$J$5:$K$1293,2,0)</f>
        <v>AREA ATTREZZATA RACCOLTA RIFIUTI - OO.UU.</v>
      </c>
    </row>
    <row r="1144" spans="1:10" hidden="1">
      <c r="A1144" s="122" t="s">
        <v>1163</v>
      </c>
      <c r="B1144" s="122" t="s">
        <v>1784</v>
      </c>
      <c r="C1144" s="122">
        <v>345310</v>
      </c>
      <c r="D1144" s="122">
        <v>71</v>
      </c>
      <c r="E1144" s="122" t="str">
        <f t="shared" si="17"/>
        <v>345310/71</v>
      </c>
      <c r="F1144" s="122" t="s">
        <v>1875</v>
      </c>
      <c r="G1144" s="122">
        <v>200</v>
      </c>
      <c r="H1144" s="122" t="s">
        <v>1241</v>
      </c>
      <c r="I1144" s="122">
        <v>0</v>
      </c>
      <c r="J1144" t="str">
        <f>VLOOKUP(E1144,SPESA!$J$5:$K$1293,2,0)</f>
        <v>F.P.V. AREA ATTREZZATA RACCOLTA RIFIUTI - OO.UU.</v>
      </c>
    </row>
    <row r="1145" spans="1:10" hidden="1">
      <c r="A1145" s="122" t="s">
        <v>1163</v>
      </c>
      <c r="B1145" s="122" t="s">
        <v>1796</v>
      </c>
      <c r="C1145" s="122">
        <v>350260</v>
      </c>
      <c r="D1145" s="122">
        <v>0</v>
      </c>
      <c r="E1145" s="122" t="str">
        <f t="shared" si="17"/>
        <v>350260/0</v>
      </c>
      <c r="F1145" s="122" t="s">
        <v>747</v>
      </c>
      <c r="G1145" s="122">
        <v>200</v>
      </c>
      <c r="H1145" s="122" t="s">
        <v>1241</v>
      </c>
      <c r="I1145" s="122">
        <v>0</v>
      </c>
      <c r="J1145" t="str">
        <f>VLOOKUP(E1145,SPESA!$J$5:$K$1293,2,0)</f>
        <v>ACQUISTO BENI SPECIFICI PARCHI</v>
      </c>
    </row>
    <row r="1146" spans="1:10" hidden="1">
      <c r="A1146" s="122" t="s">
        <v>1163</v>
      </c>
      <c r="B1146" s="122" t="s">
        <v>1784</v>
      </c>
      <c r="C1146" s="122">
        <v>350260</v>
      </c>
      <c r="D1146" s="122">
        <v>71</v>
      </c>
      <c r="E1146" s="122" t="str">
        <f t="shared" si="17"/>
        <v>350260/71</v>
      </c>
      <c r="F1146" s="122" t="s">
        <v>748</v>
      </c>
      <c r="G1146" s="122">
        <v>200</v>
      </c>
      <c r="H1146" s="122" t="s">
        <v>1241</v>
      </c>
      <c r="I1146" s="122">
        <v>0</v>
      </c>
      <c r="J1146" t="str">
        <f>VLOOKUP(E1146,SPESA!$J$5:$K$1293,2,0)</f>
        <v>F.P.V. ACQUISTO BENI SPECIFICI PARCHI</v>
      </c>
    </row>
    <row r="1147" spans="1:10" hidden="1">
      <c r="A1147" s="122" t="s">
        <v>1163</v>
      </c>
      <c r="B1147" s="122" t="s">
        <v>1790</v>
      </c>
      <c r="C1147" s="122">
        <v>350290</v>
      </c>
      <c r="D1147" s="122">
        <v>0</v>
      </c>
      <c r="E1147" s="122" t="str">
        <f t="shared" si="17"/>
        <v>350290/0</v>
      </c>
      <c r="F1147" s="122" t="s">
        <v>749</v>
      </c>
      <c r="G1147" s="122">
        <v>200</v>
      </c>
      <c r="H1147" s="122" t="s">
        <v>1241</v>
      </c>
      <c r="I1147" s="122">
        <v>0</v>
      </c>
      <c r="J1147" t="str">
        <f>VLOOKUP(E1147,SPESA!$J$5:$K$1293,2,0)</f>
        <v>MANUTENZIONE STRAORDINARIA PARCHI - AVANZO AMM.NE</v>
      </c>
    </row>
    <row r="1148" spans="1:10" hidden="1">
      <c r="A1148" s="122" t="s">
        <v>1163</v>
      </c>
      <c r="B1148" s="122" t="s">
        <v>1784</v>
      </c>
      <c r="C1148" s="122">
        <v>350290</v>
      </c>
      <c r="D1148" s="122">
        <v>71</v>
      </c>
      <c r="E1148" s="122" t="str">
        <f t="shared" si="17"/>
        <v>350290/71</v>
      </c>
      <c r="F1148" s="122" t="s">
        <v>750</v>
      </c>
      <c r="G1148" s="122">
        <v>200</v>
      </c>
      <c r="H1148" s="122" t="s">
        <v>1241</v>
      </c>
      <c r="I1148" s="122">
        <v>0</v>
      </c>
      <c r="J1148" t="str">
        <f>VLOOKUP(E1148,SPESA!$J$5:$K$1293,2,0)</f>
        <v>F.P.V. MANUTENZIONE STRAORDINARIA PARCHI - AVANZO AMM.NE</v>
      </c>
    </row>
    <row r="1149" spans="1:10" hidden="1">
      <c r="A1149" s="122" t="s">
        <v>1163</v>
      </c>
      <c r="B1149" s="122" t="s">
        <v>1790</v>
      </c>
      <c r="C1149" s="122">
        <v>350300</v>
      </c>
      <c r="D1149" s="122">
        <v>0</v>
      </c>
      <c r="E1149" s="122" t="str">
        <f t="shared" si="17"/>
        <v>350300/0</v>
      </c>
      <c r="F1149" s="122" t="s">
        <v>751</v>
      </c>
      <c r="G1149" s="122">
        <v>200</v>
      </c>
      <c r="H1149" s="122" t="s">
        <v>1241</v>
      </c>
      <c r="I1149" s="122">
        <v>0</v>
      </c>
      <c r="J1149" t="str">
        <f>VLOOKUP(E1149,SPESA!$J$5:$K$1293,2,0)</f>
        <v>SISTEMAZIONE FONTANILE</v>
      </c>
    </row>
    <row r="1150" spans="1:10" hidden="1">
      <c r="A1150" s="122" t="s">
        <v>1163</v>
      </c>
      <c r="B1150" s="122" t="s">
        <v>1784</v>
      </c>
      <c r="C1150" s="122">
        <v>350300</v>
      </c>
      <c r="D1150" s="122">
        <v>71</v>
      </c>
      <c r="E1150" s="122" t="str">
        <f t="shared" si="17"/>
        <v>350300/71</v>
      </c>
      <c r="F1150" s="122" t="s">
        <v>752</v>
      </c>
      <c r="G1150" s="122">
        <v>200</v>
      </c>
      <c r="H1150" s="122" t="s">
        <v>1241</v>
      </c>
      <c r="I1150" s="122">
        <v>0</v>
      </c>
      <c r="J1150" t="str">
        <f>VLOOKUP(E1150,SPESA!$J$5:$K$1293,2,0)</f>
        <v>F.P.V. SISTEMAZIONE FONTANILE</v>
      </c>
    </row>
    <row r="1151" spans="1:10" hidden="1">
      <c r="A1151" s="122" t="s">
        <v>1163</v>
      </c>
      <c r="B1151" s="122" t="s">
        <v>1876</v>
      </c>
      <c r="C1151" s="122">
        <v>350500</v>
      </c>
      <c r="D1151" s="122">
        <v>0</v>
      </c>
      <c r="E1151" s="122" t="str">
        <f t="shared" si="17"/>
        <v>350500/0</v>
      </c>
      <c r="F1151" s="122" t="s">
        <v>753</v>
      </c>
      <c r="G1151" s="122">
        <v>200</v>
      </c>
      <c r="H1151" s="122" t="s">
        <v>1241</v>
      </c>
      <c r="I1151" s="123">
        <v>58170.06</v>
      </c>
      <c r="J1151" t="str">
        <f>VLOOKUP(E1151,SPESA!$J$5:$K$1293,2,0)</f>
        <v>MANUTENZIONE STRAORDINARIA VERDE PUBBLICO</v>
      </c>
    </row>
    <row r="1152" spans="1:10" hidden="1">
      <c r="A1152" s="122" t="s">
        <v>1163</v>
      </c>
      <c r="B1152" s="122" t="s">
        <v>1782</v>
      </c>
      <c r="C1152" s="122">
        <v>350500</v>
      </c>
      <c r="D1152" s="122">
        <v>71</v>
      </c>
      <c r="E1152" s="122" t="str">
        <f t="shared" si="17"/>
        <v>350500/71</v>
      </c>
      <c r="F1152" s="122" t="s">
        <v>754</v>
      </c>
      <c r="G1152" s="122">
        <v>200</v>
      </c>
      <c r="H1152" s="122" t="s">
        <v>1241</v>
      </c>
      <c r="I1152" s="122">
        <v>0</v>
      </c>
      <c r="J1152" t="str">
        <f>VLOOKUP(E1152,SPESA!$J$5:$K$1293,2,0)</f>
        <v>F.P.V. MANUTENZIONE STRAORDINARIA VERDE PUBBLICO</v>
      </c>
    </row>
    <row r="1153" spans="1:10" hidden="1">
      <c r="A1153" s="122" t="s">
        <v>1163</v>
      </c>
      <c r="B1153" s="122" t="s">
        <v>1876</v>
      </c>
      <c r="C1153" s="122">
        <v>350501</v>
      </c>
      <c r="D1153" s="122">
        <v>0</v>
      </c>
      <c r="E1153" s="122" t="str">
        <f t="shared" si="17"/>
        <v>350501/0</v>
      </c>
      <c r="F1153" s="122" t="s">
        <v>755</v>
      </c>
      <c r="G1153" s="122">
        <v>200</v>
      </c>
      <c r="H1153" s="122" t="s">
        <v>1241</v>
      </c>
      <c r="I1153" s="122">
        <v>0</v>
      </c>
      <c r="J1153" t="str">
        <f>VLOOKUP(E1153,SPESA!$J$5:$K$1293,2,0)</f>
        <v>MANUTENZIONE STRAORDINARIA PARCHI (oo.uu.)</v>
      </c>
    </row>
    <row r="1154" spans="1:10" hidden="1">
      <c r="A1154" s="122" t="s">
        <v>1163</v>
      </c>
      <c r="B1154" s="122" t="s">
        <v>1782</v>
      </c>
      <c r="C1154" s="122">
        <v>350501</v>
      </c>
      <c r="D1154" s="122">
        <v>71</v>
      </c>
      <c r="E1154" s="122" t="str">
        <f t="shared" si="17"/>
        <v>350501/71</v>
      </c>
      <c r="F1154" s="122" t="s">
        <v>756</v>
      </c>
      <c r="G1154" s="122">
        <v>200</v>
      </c>
      <c r="H1154" s="122" t="s">
        <v>1241</v>
      </c>
      <c r="I1154" s="122">
        <v>0</v>
      </c>
      <c r="J1154" t="str">
        <f>VLOOKUP(E1154,SPESA!$J$5:$K$1293,2,0)</f>
        <v>F.P.V. MANUTENZIONE STRAORDINARIA PARCHI (oo.uu.)</v>
      </c>
    </row>
    <row r="1155" spans="1:10" hidden="1">
      <c r="A1155" s="122" t="s">
        <v>1163</v>
      </c>
      <c r="B1155" s="122" t="s">
        <v>1877</v>
      </c>
      <c r="C1155" s="122">
        <v>350505</v>
      </c>
      <c r="D1155" s="122">
        <v>0</v>
      </c>
      <c r="E1155" s="122" t="str">
        <f t="shared" si="17"/>
        <v>350505/0</v>
      </c>
      <c r="F1155" s="122" t="s">
        <v>1878</v>
      </c>
      <c r="G1155" s="122">
        <v>200</v>
      </c>
      <c r="H1155" s="122" t="s">
        <v>1241</v>
      </c>
      <c r="I1155" s="122">
        <v>0</v>
      </c>
      <c r="J1155" t="str">
        <f>VLOOKUP(E1155,SPESA!$J$5:$K$1293,2,0)</f>
        <v xml:space="preserve">CONNESSIONE ECOLOGICA OPERE </v>
      </c>
    </row>
    <row r="1156" spans="1:10" hidden="1">
      <c r="A1156" s="122" t="s">
        <v>1163</v>
      </c>
      <c r="B1156" s="122" t="s">
        <v>1859</v>
      </c>
      <c r="C1156" s="122">
        <v>350505</v>
      </c>
      <c r="D1156" s="122">
        <v>71</v>
      </c>
      <c r="E1156" s="122" t="str">
        <f t="shared" ref="E1156:E1203" si="18">CONCATENATE(C1156,"/",D1156)</f>
        <v>350505/71</v>
      </c>
      <c r="F1156" s="122" t="s">
        <v>1879</v>
      </c>
      <c r="G1156" s="122">
        <v>200</v>
      </c>
      <c r="H1156" s="122" t="s">
        <v>1241</v>
      </c>
      <c r="I1156" s="122">
        <v>0</v>
      </c>
      <c r="J1156" t="e">
        <f>VLOOKUP(E1156,SPESA!$J$5:$K$1293,2,0)</f>
        <v>#N/A</v>
      </c>
    </row>
    <row r="1157" spans="1:10" hidden="1">
      <c r="A1157" s="122" t="s">
        <v>1163</v>
      </c>
      <c r="B1157" s="122" t="s">
        <v>1862</v>
      </c>
      <c r="C1157" s="122">
        <v>350510</v>
      </c>
      <c r="D1157" s="122">
        <v>0</v>
      </c>
      <c r="E1157" s="122" t="str">
        <f t="shared" si="18"/>
        <v>350510/0</v>
      </c>
      <c r="F1157" s="122" t="s">
        <v>1880</v>
      </c>
      <c r="G1157" s="122">
        <v>200</v>
      </c>
      <c r="H1157" s="122" t="s">
        <v>1241</v>
      </c>
      <c r="I1157" s="122">
        <v>0</v>
      </c>
      <c r="J1157" t="str">
        <f>VLOOKUP(E1157,SPESA!$J$5:$K$1293,2,0)</f>
        <v xml:space="preserve">CONNESSIONE ECOLOGICA PRESTAZIONI PROFESSIONALI </v>
      </c>
    </row>
    <row r="1158" spans="1:10" hidden="1">
      <c r="A1158" s="122" t="s">
        <v>1163</v>
      </c>
      <c r="B1158" s="122" t="s">
        <v>1859</v>
      </c>
      <c r="C1158" s="122">
        <v>351051</v>
      </c>
      <c r="D1158" s="122">
        <v>71</v>
      </c>
      <c r="E1158" s="122" t="str">
        <f t="shared" si="18"/>
        <v>351051/71</v>
      </c>
      <c r="F1158" s="122" t="s">
        <v>1881</v>
      </c>
      <c r="G1158" s="122">
        <v>200</v>
      </c>
      <c r="H1158" s="122" t="s">
        <v>1241</v>
      </c>
      <c r="I1158" s="122">
        <v>0</v>
      </c>
      <c r="J1158" t="e">
        <f>VLOOKUP(E1158,SPESA!$J$5:$K$1293,2,0)</f>
        <v>#N/A</v>
      </c>
    </row>
    <row r="1159" spans="1:10" hidden="1">
      <c r="A1159" s="122" t="s">
        <v>1163</v>
      </c>
      <c r="B1159" s="122" t="s">
        <v>1796</v>
      </c>
      <c r="C1159" s="122">
        <v>352500</v>
      </c>
      <c r="D1159" s="122">
        <v>0</v>
      </c>
      <c r="E1159" s="122" t="str">
        <f t="shared" si="18"/>
        <v>352500/0</v>
      </c>
      <c r="F1159" s="122" t="s">
        <v>757</v>
      </c>
      <c r="G1159" s="122">
        <v>200</v>
      </c>
      <c r="H1159" s="122" t="s">
        <v>1241</v>
      </c>
      <c r="I1159" s="122">
        <v>0</v>
      </c>
      <c r="J1159" t="str">
        <f>VLOOKUP(E1159,SPESA!$J$5:$K$1293,2,0)</f>
        <v>ARREDO PARCHI</v>
      </c>
    </row>
    <row r="1160" spans="1:10" hidden="1">
      <c r="A1160" s="122" t="s">
        <v>1163</v>
      </c>
      <c r="B1160" s="122" t="s">
        <v>1784</v>
      </c>
      <c r="C1160" s="122">
        <v>352500</v>
      </c>
      <c r="D1160" s="122">
        <v>71</v>
      </c>
      <c r="E1160" s="122" t="str">
        <f t="shared" si="18"/>
        <v>352500/71</v>
      </c>
      <c r="F1160" s="122" t="s">
        <v>1882</v>
      </c>
      <c r="G1160" s="122">
        <v>200</v>
      </c>
      <c r="H1160" s="122" t="s">
        <v>1241</v>
      </c>
      <c r="I1160" s="122">
        <v>0</v>
      </c>
      <c r="J1160" t="e">
        <f>VLOOKUP(E1160,SPESA!$J$5:$K$1293,2,0)</f>
        <v>#N/A</v>
      </c>
    </row>
    <row r="1161" spans="1:10" hidden="1">
      <c r="A1161" s="122" t="s">
        <v>1163</v>
      </c>
      <c r="B1161" s="122" t="s">
        <v>1883</v>
      </c>
      <c r="C1161" s="122">
        <v>352501</v>
      </c>
      <c r="D1161" s="122">
        <v>0</v>
      </c>
      <c r="E1161" s="122" t="str">
        <f t="shared" si="18"/>
        <v>352501/0</v>
      </c>
      <c r="F1161" s="122" t="s">
        <v>758</v>
      </c>
      <c r="G1161" s="122">
        <v>200</v>
      </c>
      <c r="H1161" s="122" t="s">
        <v>1241</v>
      </c>
      <c r="I1161" s="122">
        <v>0</v>
      </c>
      <c r="J1161" t="str">
        <f>VLOOKUP(E1161,SPESA!$J$5:$K$1293,2,0)</f>
        <v>ACQUISTO ATTREZZATURE PER GESTIONE DEL VERDE PUBBLICO</v>
      </c>
    </row>
    <row r="1162" spans="1:10" hidden="1">
      <c r="A1162" s="122" t="s">
        <v>1163</v>
      </c>
      <c r="B1162" s="122" t="s">
        <v>1784</v>
      </c>
      <c r="C1162" s="122">
        <v>352501</v>
      </c>
      <c r="D1162" s="122">
        <v>71</v>
      </c>
      <c r="E1162" s="122" t="str">
        <f t="shared" si="18"/>
        <v>352501/71</v>
      </c>
      <c r="F1162" s="122" t="s">
        <v>759</v>
      </c>
      <c r="G1162" s="122">
        <v>200</v>
      </c>
      <c r="H1162" s="122" t="s">
        <v>1241</v>
      </c>
      <c r="I1162" s="122">
        <v>0</v>
      </c>
      <c r="J1162" t="str">
        <f>VLOOKUP(E1162,SPESA!$J$5:$K$1293,2,0)</f>
        <v>F.P.V. ACQUISTO ATTREZZATURE PER GESTIONE DEL VERDE PUBBLICO</v>
      </c>
    </row>
    <row r="1163" spans="1:10" hidden="1">
      <c r="A1163" s="122" t="s">
        <v>1163</v>
      </c>
      <c r="B1163" s="122" t="s">
        <v>1884</v>
      </c>
      <c r="C1163" s="122">
        <v>360000</v>
      </c>
      <c r="D1163" s="122">
        <v>0</v>
      </c>
      <c r="E1163" s="122" t="str">
        <f t="shared" si="18"/>
        <v>360000/0</v>
      </c>
      <c r="F1163" s="122" t="s">
        <v>760</v>
      </c>
      <c r="G1163" s="122">
        <v>400</v>
      </c>
      <c r="H1163" s="122" t="s">
        <v>1220</v>
      </c>
      <c r="I1163" s="122">
        <v>0</v>
      </c>
      <c r="J1163" t="str">
        <f>VLOOKUP(E1163,SPESA!$J$5:$K$1293,2,0)</f>
        <v>ASILO NIDO MANUTENZIONE STRAORDINARIA</v>
      </c>
    </row>
    <row r="1164" spans="1:10" hidden="1">
      <c r="A1164" s="122" t="s">
        <v>1163</v>
      </c>
      <c r="B1164" s="122" t="s">
        <v>1782</v>
      </c>
      <c r="C1164" s="122">
        <v>360000</v>
      </c>
      <c r="D1164" s="122">
        <v>71</v>
      </c>
      <c r="E1164" s="122" t="str">
        <f t="shared" si="18"/>
        <v>360000/71</v>
      </c>
      <c r="F1164" s="122" t="s">
        <v>761</v>
      </c>
      <c r="G1164" s="122">
        <v>400</v>
      </c>
      <c r="H1164" s="122" t="s">
        <v>1220</v>
      </c>
      <c r="I1164" s="122">
        <v>0</v>
      </c>
      <c r="J1164" t="str">
        <f>VLOOKUP(E1164,SPESA!$J$5:$K$1293,2,0)</f>
        <v>F.P.V. ASILO NIDO MANUTENZIONE STRAORDINARIA</v>
      </c>
    </row>
    <row r="1165" spans="1:10" hidden="1">
      <c r="A1165" s="122" t="s">
        <v>1163</v>
      </c>
      <c r="B1165" s="122" t="s">
        <v>1885</v>
      </c>
      <c r="C1165" s="122">
        <v>360500</v>
      </c>
      <c r="D1165" s="122">
        <v>0</v>
      </c>
      <c r="E1165" s="122" t="str">
        <f t="shared" si="18"/>
        <v>360500/0</v>
      </c>
      <c r="F1165" s="122" t="s">
        <v>762</v>
      </c>
      <c r="G1165" s="122">
        <v>400</v>
      </c>
      <c r="H1165" s="122" t="s">
        <v>1220</v>
      </c>
      <c r="I1165" s="122">
        <v>0</v>
      </c>
      <c r="J1165" t="str">
        <f>VLOOKUP(E1165,SPESA!$J$5:$K$1293,2,0)</f>
        <v>ACQUISTO ARREDI PER ASILO NIDO COMUNALE</v>
      </c>
    </row>
    <row r="1166" spans="1:10" hidden="1">
      <c r="A1166" s="122" t="s">
        <v>1163</v>
      </c>
      <c r="B1166" s="122" t="s">
        <v>1782</v>
      </c>
      <c r="C1166" s="122">
        <v>360500</v>
      </c>
      <c r="D1166" s="122">
        <v>71</v>
      </c>
      <c r="E1166" s="122" t="str">
        <f t="shared" si="18"/>
        <v>360500/71</v>
      </c>
      <c r="F1166" s="122" t="s">
        <v>1886</v>
      </c>
      <c r="G1166" s="122">
        <v>400</v>
      </c>
      <c r="H1166" s="122" t="s">
        <v>1220</v>
      </c>
      <c r="I1166" s="122">
        <v>0</v>
      </c>
      <c r="J1166" t="e">
        <f>VLOOKUP(E1166,SPESA!$J$5:$K$1293,2,0)</f>
        <v>#N/A</v>
      </c>
    </row>
    <row r="1167" spans="1:10" hidden="1">
      <c r="A1167" s="122" t="s">
        <v>1163</v>
      </c>
      <c r="B1167" s="122" t="s">
        <v>1887</v>
      </c>
      <c r="C1167" s="122">
        <v>360600</v>
      </c>
      <c r="D1167" s="122">
        <v>0</v>
      </c>
      <c r="E1167" s="122" t="str">
        <f t="shared" si="18"/>
        <v>360600/0</v>
      </c>
      <c r="F1167" s="122" t="s">
        <v>1888</v>
      </c>
      <c r="G1167" s="122">
        <v>450</v>
      </c>
      <c r="H1167" s="122" t="s">
        <v>1545</v>
      </c>
      <c r="I1167" s="122">
        <v>0</v>
      </c>
      <c r="J1167" t="str">
        <f>VLOOKUP(E1167,SPESA!$J$5:$K$1293,2,0)</f>
        <v xml:space="preserve">ACQUISTO AUTOVETTURE PER SERVIZI SOCIALI </v>
      </c>
    </row>
    <row r="1168" spans="1:10" hidden="1">
      <c r="A1168" s="122" t="s">
        <v>1163</v>
      </c>
      <c r="B1168" s="122" t="s">
        <v>1889</v>
      </c>
      <c r="C1168" s="122">
        <v>360600</v>
      </c>
      <c r="D1168" s="122">
        <v>71</v>
      </c>
      <c r="E1168" s="122" t="str">
        <f t="shared" si="18"/>
        <v>360600/71</v>
      </c>
      <c r="F1168" s="122" t="s">
        <v>1890</v>
      </c>
      <c r="G1168" s="122">
        <v>450</v>
      </c>
      <c r="H1168" s="122" t="s">
        <v>1545</v>
      </c>
      <c r="I1168" s="122">
        <v>0</v>
      </c>
      <c r="J1168" t="e">
        <f>VLOOKUP(E1168,SPESA!$J$5:$K$1293,2,0)</f>
        <v>#N/A</v>
      </c>
    </row>
    <row r="1169" spans="1:10" hidden="1">
      <c r="A1169" s="122" t="s">
        <v>1163</v>
      </c>
      <c r="B1169" s="122" t="s">
        <v>1891</v>
      </c>
      <c r="C1169" s="122">
        <v>378000</v>
      </c>
      <c r="D1169" s="122">
        <v>0</v>
      </c>
      <c r="E1169" s="122" t="str">
        <f t="shared" si="18"/>
        <v>378000/0</v>
      </c>
      <c r="F1169" s="122" t="s">
        <v>1892</v>
      </c>
      <c r="G1169" s="122">
        <v>200</v>
      </c>
      <c r="H1169" s="122" t="s">
        <v>1241</v>
      </c>
      <c r="I1169" s="122">
        <v>0</v>
      </c>
      <c r="J1169" t="str">
        <f>VLOOKUP(E1169,SPESA!$J$5:$K$1293,2,0)</f>
        <v>COSTRUZIONE  LOCULI</v>
      </c>
    </row>
    <row r="1170" spans="1:10" hidden="1">
      <c r="A1170" s="122" t="s">
        <v>1163</v>
      </c>
      <c r="B1170" s="122" t="s">
        <v>1784</v>
      </c>
      <c r="C1170" s="122">
        <v>378000</v>
      </c>
      <c r="D1170" s="122">
        <v>71</v>
      </c>
      <c r="E1170" s="122" t="str">
        <f t="shared" si="18"/>
        <v>378000/71</v>
      </c>
      <c r="F1170" s="122" t="s">
        <v>1893</v>
      </c>
      <c r="G1170" s="122">
        <v>200</v>
      </c>
      <c r="H1170" s="122" t="s">
        <v>1241</v>
      </c>
      <c r="I1170" s="122">
        <v>0</v>
      </c>
      <c r="J1170" t="str">
        <f>VLOOKUP(E1170,SPESA!$J$5:$K$1293,2,0)</f>
        <v>F.P.V. COSTRUZIONE  LOCULI</v>
      </c>
    </row>
    <row r="1171" spans="1:10" hidden="1">
      <c r="A1171" s="122" t="s">
        <v>1163</v>
      </c>
      <c r="B1171" s="122" t="s">
        <v>1891</v>
      </c>
      <c r="C1171" s="122">
        <v>378002</v>
      </c>
      <c r="D1171" s="122">
        <v>0</v>
      </c>
      <c r="E1171" s="122" t="str">
        <f t="shared" si="18"/>
        <v>378002/0</v>
      </c>
      <c r="F1171" s="122" t="s">
        <v>763</v>
      </c>
      <c r="G1171" s="122">
        <v>200</v>
      </c>
      <c r="H1171" s="122" t="s">
        <v>1241</v>
      </c>
      <c r="I1171" s="122">
        <v>0</v>
      </c>
      <c r="J1171" t="str">
        <f>VLOOKUP(E1171,SPESA!$J$5:$K$1293,2,0)</f>
        <v>MANUTENZIONE STRAORDINARIA CIMITERO</v>
      </c>
    </row>
    <row r="1172" spans="1:10" hidden="1">
      <c r="A1172" s="122" t="s">
        <v>1163</v>
      </c>
      <c r="B1172" s="122" t="s">
        <v>1784</v>
      </c>
      <c r="C1172" s="122">
        <v>378002</v>
      </c>
      <c r="D1172" s="122">
        <v>71</v>
      </c>
      <c r="E1172" s="122" t="str">
        <f t="shared" si="18"/>
        <v>378002/71</v>
      </c>
      <c r="F1172" s="122" t="s">
        <v>764</v>
      </c>
      <c r="G1172" s="122">
        <v>200</v>
      </c>
      <c r="H1172" s="122" t="s">
        <v>1241</v>
      </c>
      <c r="I1172" s="122">
        <v>0</v>
      </c>
      <c r="J1172" t="str">
        <f>VLOOKUP(E1172,SPESA!$J$5:$K$1293,2,0)</f>
        <v>F.P.V. MANUTENZIONE STRAORDINARIA CIMITERO</v>
      </c>
    </row>
    <row r="1173" spans="1:10" hidden="1">
      <c r="A1173" s="122" t="s">
        <v>1163</v>
      </c>
      <c r="B1173" s="122" t="s">
        <v>1891</v>
      </c>
      <c r="C1173" s="122">
        <v>378100</v>
      </c>
      <c r="D1173" s="122">
        <v>0</v>
      </c>
      <c r="E1173" s="122" t="str">
        <f t="shared" si="18"/>
        <v>378100/0</v>
      </c>
      <c r="F1173" s="122" t="s">
        <v>765</v>
      </c>
      <c r="G1173" s="122">
        <v>200</v>
      </c>
      <c r="H1173" s="122" t="s">
        <v>1241</v>
      </c>
      <c r="I1173" s="122">
        <v>0</v>
      </c>
      <c r="J1173" t="str">
        <f>VLOOKUP(E1173,SPESA!$J$5:$K$1293,2,0)</f>
        <v>ATTREZZATURE CIMITERO (terreni pip)</v>
      </c>
    </row>
    <row r="1174" spans="1:10" hidden="1">
      <c r="A1174" s="122" t="s">
        <v>1163</v>
      </c>
      <c r="B1174" s="122" t="s">
        <v>1784</v>
      </c>
      <c r="C1174" s="122">
        <v>378100</v>
      </c>
      <c r="D1174" s="122">
        <v>71</v>
      </c>
      <c r="E1174" s="122" t="str">
        <f t="shared" si="18"/>
        <v>378100/71</v>
      </c>
      <c r="F1174" s="122" t="s">
        <v>766</v>
      </c>
      <c r="G1174" s="122">
        <v>200</v>
      </c>
      <c r="H1174" s="122" t="s">
        <v>1241</v>
      </c>
      <c r="I1174" s="122">
        <v>0</v>
      </c>
      <c r="J1174" t="str">
        <f>VLOOKUP(E1174,SPESA!$J$5:$K$1293,2,0)</f>
        <v>F.P.V. ATTREZZATURE CIMITERO (terreni pip)</v>
      </c>
    </row>
    <row r="1175" spans="1:10" hidden="1">
      <c r="A1175" s="122" t="s">
        <v>1163</v>
      </c>
      <c r="B1175" s="122" t="s">
        <v>1894</v>
      </c>
      <c r="C1175" s="122">
        <v>379000</v>
      </c>
      <c r="D1175" s="122">
        <v>0</v>
      </c>
      <c r="E1175" s="122" t="str">
        <f t="shared" si="18"/>
        <v>379000/0</v>
      </c>
      <c r="F1175" s="122" t="s">
        <v>767</v>
      </c>
      <c r="G1175" s="122">
        <v>450</v>
      </c>
      <c r="H1175" s="122" t="s">
        <v>1545</v>
      </c>
      <c r="I1175" s="122">
        <v>0</v>
      </c>
      <c r="J1175" t="str">
        <f>VLOOKUP(E1175,SPESA!$J$5:$K$1293,2,0)</f>
        <v>ACQUISTO AUTOMEZZO SERVIZI SOCIALI</v>
      </c>
    </row>
    <row r="1176" spans="1:10" hidden="1">
      <c r="A1176" s="122" t="s">
        <v>1163</v>
      </c>
      <c r="B1176" s="122" t="s">
        <v>1895</v>
      </c>
      <c r="C1176" s="122">
        <v>379000</v>
      </c>
      <c r="D1176" s="122">
        <v>71</v>
      </c>
      <c r="E1176" s="122" t="str">
        <f t="shared" si="18"/>
        <v>379000/71</v>
      </c>
      <c r="F1176" s="122" t="s">
        <v>768</v>
      </c>
      <c r="G1176" s="122">
        <v>450</v>
      </c>
      <c r="H1176" s="122" t="s">
        <v>1545</v>
      </c>
      <c r="I1176" s="122">
        <v>0</v>
      </c>
      <c r="J1176" t="str">
        <f>VLOOKUP(E1176,SPESA!$J$5:$K$1293,2,0)</f>
        <v>F.P.V. ACQUISTO AUTOMEZZO SERVIZI SOCIALI</v>
      </c>
    </row>
    <row r="1177" spans="1:10" hidden="1">
      <c r="A1177" s="122" t="s">
        <v>1163</v>
      </c>
      <c r="B1177" s="122" t="s">
        <v>1896</v>
      </c>
      <c r="C1177" s="122">
        <v>380000</v>
      </c>
      <c r="D1177" s="122">
        <v>0</v>
      </c>
      <c r="E1177" s="122" t="str">
        <f t="shared" si="18"/>
        <v>380000/0</v>
      </c>
      <c r="F1177" s="122" t="s">
        <v>1897</v>
      </c>
      <c r="G1177" s="122">
        <v>760</v>
      </c>
      <c r="H1177" s="122" t="s">
        <v>1942</v>
      </c>
      <c r="I1177" s="122">
        <v>0</v>
      </c>
      <c r="J1177" t="str">
        <f>VLOOKUP(E1177,SPESA!$J$5:$K$1293,2,0)</f>
        <v>ACQUISIZIONE PARTECIPAZIONE GESEM SRL DI ARESE</v>
      </c>
    </row>
    <row r="1178" spans="1:10" hidden="1">
      <c r="A1178" s="122" t="s">
        <v>1163</v>
      </c>
      <c r="B1178" s="122" t="s">
        <v>1898</v>
      </c>
      <c r="C1178" s="122">
        <v>380100</v>
      </c>
      <c r="D1178" s="122">
        <v>0</v>
      </c>
      <c r="E1178" s="122" t="str">
        <f t="shared" si="18"/>
        <v>380100/0</v>
      </c>
      <c r="F1178" s="122" t="s">
        <v>1899</v>
      </c>
      <c r="G1178" s="122">
        <v>760</v>
      </c>
      <c r="H1178" s="122" t="s">
        <v>1942</v>
      </c>
      <c r="I1178" s="122">
        <v>0</v>
      </c>
      <c r="J1178" t="str">
        <f>VLOOKUP(E1178,SPESA!$J$5:$K$1293,2,0)</f>
        <v xml:space="preserve">VERSAMENTI A DEPOSITI BANCARI </v>
      </c>
    </row>
    <row r="1179" spans="1:10" hidden="1">
      <c r="A1179" s="122" t="s">
        <v>1163</v>
      </c>
      <c r="B1179" s="122" t="s">
        <v>1900</v>
      </c>
      <c r="C1179" s="122">
        <v>448400</v>
      </c>
      <c r="D1179" s="122">
        <v>0</v>
      </c>
      <c r="E1179" s="122" t="str">
        <f t="shared" si="18"/>
        <v>448400/0</v>
      </c>
      <c r="F1179" s="122" t="s">
        <v>769</v>
      </c>
      <c r="G1179" s="122">
        <v>771</v>
      </c>
      <c r="H1179" s="122" t="s">
        <v>1943</v>
      </c>
      <c r="I1179" s="123">
        <v>157051.88</v>
      </c>
      <c r="J1179" t="str">
        <f>VLOOKUP(E1179,SPESA!$J$5:$K$1293,2,0)</f>
        <v>QUOTA DI CAPITALE AMMORTAMENTO MUTUI INVESTIMENTI</v>
      </c>
    </row>
    <row r="1180" spans="1:10" hidden="1">
      <c r="A1180" s="122" t="s">
        <v>1163</v>
      </c>
      <c r="B1180" s="122" t="s">
        <v>1901</v>
      </c>
      <c r="C1180" s="122">
        <v>448402</v>
      </c>
      <c r="D1180" s="122">
        <v>0</v>
      </c>
      <c r="E1180" s="122" t="str">
        <f t="shared" si="18"/>
        <v>448402/0</v>
      </c>
      <c r="F1180" s="122" t="s">
        <v>770</v>
      </c>
      <c r="G1180" s="122">
        <v>760</v>
      </c>
      <c r="H1180" s="122" t="s">
        <v>1942</v>
      </c>
      <c r="I1180" s="122">
        <v>0</v>
      </c>
      <c r="J1180" t="str">
        <f>VLOOKUP(E1180,SPESA!$J$5:$K$1293,2,0)</f>
        <v>QUOTA DI CAPITALE AMMORTAMENTO MUTUI ALTRI SOGGETTI</v>
      </c>
    </row>
    <row r="1181" spans="1:10" hidden="1">
      <c r="A1181" s="122" t="s">
        <v>1163</v>
      </c>
      <c r="B1181" s="122" t="s">
        <v>1902</v>
      </c>
      <c r="C1181" s="122">
        <v>448403</v>
      </c>
      <c r="D1181" s="122">
        <v>0</v>
      </c>
      <c r="E1181" s="122" t="str">
        <f t="shared" si="18"/>
        <v>448403/0</v>
      </c>
      <c r="F1181" s="122" t="s">
        <v>771</v>
      </c>
      <c r="G1181" s="122">
        <v>760</v>
      </c>
      <c r="H1181" s="122" t="s">
        <v>1942</v>
      </c>
      <c r="I1181" s="122">
        <v>0</v>
      </c>
      <c r="J1181" t="str">
        <f>VLOOKUP(E1181,SPESA!$J$5:$K$1293,2,0)</f>
        <v>RIMBORSO AGEVOLATO MUTUI CASSA DD.PP.</v>
      </c>
    </row>
    <row r="1182" spans="1:10" hidden="1">
      <c r="A1182" s="122" t="s">
        <v>1163</v>
      </c>
      <c r="B1182" s="122" t="s">
        <v>1903</v>
      </c>
      <c r="C1182" s="122">
        <v>448500</v>
      </c>
      <c r="D1182" s="122">
        <v>0</v>
      </c>
      <c r="E1182" s="122" t="str">
        <f t="shared" si="18"/>
        <v>448500/0</v>
      </c>
      <c r="F1182" s="122" t="s">
        <v>772</v>
      </c>
      <c r="G1182" s="122">
        <v>760</v>
      </c>
      <c r="H1182" s="122" t="s">
        <v>1942</v>
      </c>
      <c r="I1182" s="122">
        <v>0</v>
      </c>
      <c r="J1182" t="str">
        <f>VLOOKUP(E1182,SPESA!$J$5:$K$1293,2,0)</f>
        <v>RIMBORSO QUOTA CAPITALE CONTRIBUTO FRISL</v>
      </c>
    </row>
    <row r="1183" spans="1:10" hidden="1">
      <c r="A1183" s="122" t="s">
        <v>1163</v>
      </c>
      <c r="B1183" s="122" t="s">
        <v>1904</v>
      </c>
      <c r="C1183" s="122">
        <v>448600</v>
      </c>
      <c r="D1183" s="122">
        <v>0</v>
      </c>
      <c r="E1183" s="122" t="str">
        <f t="shared" si="18"/>
        <v>448600/0</v>
      </c>
      <c r="F1183" s="122" t="s">
        <v>773</v>
      </c>
      <c r="G1183" s="122">
        <v>771</v>
      </c>
      <c r="H1183" s="122" t="s">
        <v>1943</v>
      </c>
      <c r="I1183" s="123">
        <v>102750</v>
      </c>
      <c r="J1183" t="str">
        <f>VLOOKUP(E1183,SPESA!$J$5:$K$1293,2,0)</f>
        <v>RIMBORSO QUOTA CAPITALE B.O.C.</v>
      </c>
    </row>
    <row r="1184" spans="1:10" hidden="1">
      <c r="A1184" s="122" t="s">
        <v>1163</v>
      </c>
      <c r="B1184" s="122" t="s">
        <v>1905</v>
      </c>
      <c r="C1184" s="122">
        <v>500100</v>
      </c>
      <c r="D1184" s="122">
        <v>0</v>
      </c>
      <c r="E1184" s="122" t="str">
        <f t="shared" si="18"/>
        <v>500100/0</v>
      </c>
      <c r="F1184" s="122" t="s">
        <v>774</v>
      </c>
      <c r="G1184" s="122">
        <v>767</v>
      </c>
      <c r="H1184" s="122" t="s">
        <v>1939</v>
      </c>
      <c r="I1184" s="123">
        <v>63946.55</v>
      </c>
      <c r="J1184" t="str">
        <f>VLOOKUP(E1184,SPESA!$J$5:$K$1293,2,0)</f>
        <v>CONTRIBUTI CPDEL</v>
      </c>
    </row>
    <row r="1185" spans="1:10" hidden="1">
      <c r="A1185" s="122" t="s">
        <v>1163</v>
      </c>
      <c r="B1185" s="122" t="s">
        <v>1905</v>
      </c>
      <c r="C1185" s="122">
        <v>500101</v>
      </c>
      <c r="D1185" s="122">
        <v>0</v>
      </c>
      <c r="E1185" s="122" t="str">
        <f t="shared" si="18"/>
        <v>500101/0</v>
      </c>
      <c r="F1185" s="122" t="s">
        <v>775</v>
      </c>
      <c r="G1185" s="122">
        <v>767</v>
      </c>
      <c r="H1185" s="122" t="s">
        <v>1939</v>
      </c>
      <c r="I1185" s="123">
        <v>8875.2999999999993</v>
      </c>
      <c r="J1185" t="str">
        <f>VLOOKUP(E1185,SPESA!$J$5:$K$1293,2,0)</f>
        <v>CONTRIBUTI INADEL</v>
      </c>
    </row>
    <row r="1186" spans="1:10" hidden="1">
      <c r="A1186" s="122" t="s">
        <v>1163</v>
      </c>
      <c r="B1186" s="122" t="s">
        <v>1905</v>
      </c>
      <c r="C1186" s="122">
        <v>500102</v>
      </c>
      <c r="D1186" s="122">
        <v>0</v>
      </c>
      <c r="E1186" s="122" t="str">
        <f t="shared" si="18"/>
        <v>500102/0</v>
      </c>
      <c r="F1186" s="122" t="s">
        <v>776</v>
      </c>
      <c r="G1186" s="122">
        <v>762</v>
      </c>
      <c r="H1186" s="122" t="s">
        <v>1941</v>
      </c>
      <c r="I1186" s="122">
        <v>0</v>
      </c>
      <c r="J1186" t="str">
        <f>VLOOKUP(E1186,SPESA!$J$5:$K$1293,2,0)</f>
        <v>CONTRIBUTI DIPENDENTI SSN</v>
      </c>
    </row>
    <row r="1187" spans="1:10" hidden="1">
      <c r="A1187" s="122" t="s">
        <v>1163</v>
      </c>
      <c r="B1187" s="122" t="s">
        <v>1906</v>
      </c>
      <c r="C1187" s="122">
        <v>500103</v>
      </c>
      <c r="D1187" s="122">
        <v>0</v>
      </c>
      <c r="E1187" s="122" t="str">
        <f t="shared" si="18"/>
        <v>500103/0</v>
      </c>
      <c r="F1187" s="122" t="s">
        <v>777</v>
      </c>
      <c r="G1187" s="122">
        <v>767</v>
      </c>
      <c r="H1187" s="122" t="s">
        <v>1939</v>
      </c>
      <c r="I1187" s="122">
        <v>0</v>
      </c>
      <c r="J1187" t="str">
        <f>VLOOKUP(E1187,SPESA!$J$5:$K$1293,2,0)</f>
        <v>CONTRIBUTI SSN LAVORATORI AUTONOMI</v>
      </c>
    </row>
    <row r="1188" spans="1:10" hidden="1">
      <c r="A1188" s="122" t="s">
        <v>1163</v>
      </c>
      <c r="B1188" s="122" t="s">
        <v>1907</v>
      </c>
      <c r="C1188" s="122">
        <v>500200</v>
      </c>
      <c r="D1188" s="122">
        <v>0</v>
      </c>
      <c r="E1188" s="122" t="str">
        <f t="shared" si="18"/>
        <v>500200/0</v>
      </c>
      <c r="F1188" s="122" t="s">
        <v>778</v>
      </c>
      <c r="G1188" s="122">
        <v>767</v>
      </c>
      <c r="H1188" s="122" t="s">
        <v>1939</v>
      </c>
      <c r="I1188" s="123">
        <v>141913.41</v>
      </c>
      <c r="J1188" t="str">
        <f>VLOOKUP(E1188,SPESA!$J$5:$K$1293,2,0)</f>
        <v>RITENUTE ERARIALI DIPENDENTI</v>
      </c>
    </row>
    <row r="1189" spans="1:10" hidden="1">
      <c r="A1189" s="122" t="s">
        <v>1163</v>
      </c>
      <c r="B1189" s="122" t="s">
        <v>1908</v>
      </c>
      <c r="C1189" s="122">
        <v>500201</v>
      </c>
      <c r="D1189" s="122">
        <v>0</v>
      </c>
      <c r="E1189" s="122" t="str">
        <f t="shared" si="18"/>
        <v>500201/0</v>
      </c>
      <c r="F1189" s="122" t="s">
        <v>779</v>
      </c>
      <c r="G1189" s="122">
        <v>767</v>
      </c>
      <c r="H1189" s="122" t="s">
        <v>1939</v>
      </c>
      <c r="I1189" s="123">
        <v>30275.02</v>
      </c>
      <c r="J1189" t="str">
        <f>VLOOKUP(E1189,SPESA!$J$5:$K$1293,2,0)</f>
        <v>RITENUTE ERARIALI LAVORATORI AUTONOMI</v>
      </c>
    </row>
    <row r="1190" spans="1:10" hidden="1">
      <c r="A1190" s="122" t="s">
        <v>1163</v>
      </c>
      <c r="B1190" s="122" t="s">
        <v>1909</v>
      </c>
      <c r="C1190" s="122">
        <v>500300</v>
      </c>
      <c r="D1190" s="122">
        <v>0</v>
      </c>
      <c r="E1190" s="122" t="str">
        <f t="shared" si="18"/>
        <v>500300/0</v>
      </c>
      <c r="F1190" s="122" t="s">
        <v>780</v>
      </c>
      <c r="G1190" s="122">
        <v>767</v>
      </c>
      <c r="H1190" s="122" t="s">
        <v>1939</v>
      </c>
      <c r="I1190" s="123">
        <v>1491.6</v>
      </c>
      <c r="J1190" t="str">
        <f>VLOOKUP(E1190,SPESA!$J$5:$K$1293,2,0)</f>
        <v>QUOTE SINDACALI DIPENDENTI</v>
      </c>
    </row>
    <row r="1191" spans="1:10" hidden="1">
      <c r="A1191" s="122" t="s">
        <v>1163</v>
      </c>
      <c r="B1191" s="122" t="s">
        <v>1910</v>
      </c>
      <c r="C1191" s="122">
        <v>500301</v>
      </c>
      <c r="D1191" s="122">
        <v>0</v>
      </c>
      <c r="E1191" s="122" t="str">
        <f t="shared" si="18"/>
        <v>500301/0</v>
      </c>
      <c r="F1191" s="122" t="s">
        <v>781</v>
      </c>
      <c r="G1191" s="122">
        <v>767</v>
      </c>
      <c r="H1191" s="122" t="s">
        <v>1939</v>
      </c>
      <c r="I1191" s="122">
        <v>0</v>
      </c>
      <c r="J1191" t="str">
        <f>VLOOKUP(E1191,SPESA!$J$5:$K$1293,2,0)</f>
        <v>SOVVENZIONI MINISTERO</v>
      </c>
    </row>
    <row r="1192" spans="1:10" hidden="1">
      <c r="A1192" s="122" t="s">
        <v>1163</v>
      </c>
      <c r="B1192" s="122" t="s">
        <v>1905</v>
      </c>
      <c r="C1192" s="122">
        <v>500302</v>
      </c>
      <c r="D1192" s="122">
        <v>0</v>
      </c>
      <c r="E1192" s="122" t="str">
        <f t="shared" si="18"/>
        <v>500302/0</v>
      </c>
      <c r="F1192" s="122" t="s">
        <v>782</v>
      </c>
      <c r="G1192" s="122">
        <v>762</v>
      </c>
      <c r="H1192" s="122" t="s">
        <v>1941</v>
      </c>
      <c r="I1192" s="122">
        <v>0</v>
      </c>
      <c r="J1192" t="str">
        <f>VLOOKUP(E1192,SPESA!$J$5:$K$1293,2,0)</f>
        <v>RITENUTE AGO</v>
      </c>
    </row>
    <row r="1193" spans="1:10" hidden="1">
      <c r="A1193" s="122" t="s">
        <v>1163</v>
      </c>
      <c r="B1193" s="122" t="s">
        <v>1909</v>
      </c>
      <c r="C1193" s="122">
        <v>500303</v>
      </c>
      <c r="D1193" s="122">
        <v>0</v>
      </c>
      <c r="E1193" s="122" t="str">
        <f t="shared" si="18"/>
        <v>500303/0</v>
      </c>
      <c r="F1193" s="122" t="s">
        <v>783</v>
      </c>
      <c r="G1193" s="122">
        <v>767</v>
      </c>
      <c r="H1193" s="122" t="s">
        <v>1939</v>
      </c>
      <c r="I1193" s="123">
        <v>2880</v>
      </c>
      <c r="J1193" t="str">
        <f>VLOOKUP(E1193,SPESA!$J$5:$K$1293,2,0)</f>
        <v>ALTRE RITENUTE PERSONALE</v>
      </c>
    </row>
    <row r="1194" spans="1:10" hidden="1">
      <c r="A1194" s="122" t="s">
        <v>1163</v>
      </c>
      <c r="B1194" s="122" t="s">
        <v>1911</v>
      </c>
      <c r="C1194" s="122">
        <v>500310</v>
      </c>
      <c r="D1194" s="122">
        <v>0</v>
      </c>
      <c r="E1194" s="122" t="str">
        <f t="shared" si="18"/>
        <v>500310/0</v>
      </c>
      <c r="F1194" s="122" t="s">
        <v>1912</v>
      </c>
      <c r="G1194" s="122">
        <v>771</v>
      </c>
      <c r="H1194" s="122" t="s">
        <v>1943</v>
      </c>
      <c r="I1194" s="123">
        <v>232593.34</v>
      </c>
      <c r="J1194" t="str">
        <f>VLOOKUP(E1194,SPESA!$J$5:$K$1293,2,0)</f>
        <v xml:space="preserve">UTILIZZO INCASSI VINCOLATI ART. 195 TUEL </v>
      </c>
    </row>
    <row r="1195" spans="1:10" hidden="1">
      <c r="A1195" s="122" t="s">
        <v>1163</v>
      </c>
      <c r="B1195" s="122" t="s">
        <v>1913</v>
      </c>
      <c r="C1195" s="122">
        <v>500315</v>
      </c>
      <c r="D1195" s="122">
        <v>0</v>
      </c>
      <c r="E1195" s="122" t="str">
        <f t="shared" si="18"/>
        <v>500315/0</v>
      </c>
      <c r="F1195" s="122" t="s">
        <v>1914</v>
      </c>
      <c r="G1195" s="122">
        <v>760</v>
      </c>
      <c r="H1195" s="122" t="s">
        <v>1942</v>
      </c>
      <c r="I1195" s="122">
        <v>0</v>
      </c>
      <c r="J1195" t="str">
        <f>VLOOKUP(E1195,SPESA!$J$5:$K$1293,2,0)</f>
        <v xml:space="preserve">DESTINAZIONE INCASSI LIBERI AL REINTEGRO INCASSI VINCOLATI ART. 195 TUEL </v>
      </c>
    </row>
    <row r="1196" spans="1:10" hidden="1">
      <c r="A1196" s="122" t="s">
        <v>1163</v>
      </c>
      <c r="B1196" s="122" t="s">
        <v>1915</v>
      </c>
      <c r="C1196" s="122">
        <v>500320</v>
      </c>
      <c r="D1196" s="122">
        <v>0</v>
      </c>
      <c r="E1196" s="122" t="str">
        <f t="shared" si="18"/>
        <v>500320/0</v>
      </c>
      <c r="F1196" s="122" t="s">
        <v>1916</v>
      </c>
      <c r="G1196" s="122">
        <v>771</v>
      </c>
      <c r="H1196" s="122" t="s">
        <v>1943</v>
      </c>
      <c r="I1196" s="123">
        <v>414658.99</v>
      </c>
      <c r="J1196" t="str">
        <f>VLOOKUP(E1196,SPESA!$J$5:$K$1293,2,0)</f>
        <v xml:space="preserve">ALTRE SPESE SCISSIONE PAGAMENTI SPLIT PAYMENT IVA </v>
      </c>
    </row>
    <row r="1197" spans="1:10" hidden="1">
      <c r="A1197" s="122" t="s">
        <v>1163</v>
      </c>
      <c r="B1197" s="122" t="s">
        <v>1917</v>
      </c>
      <c r="C1197" s="122">
        <v>500400</v>
      </c>
      <c r="D1197" s="122">
        <v>0</v>
      </c>
      <c r="E1197" s="122" t="str">
        <f t="shared" si="18"/>
        <v>500400/0</v>
      </c>
      <c r="F1197" s="122" t="s">
        <v>784</v>
      </c>
      <c r="G1197" s="122">
        <v>760</v>
      </c>
      <c r="H1197" s="122" t="s">
        <v>1942</v>
      </c>
      <c r="I1197" s="122">
        <v>0</v>
      </c>
      <c r="J1197" t="str">
        <f>VLOOKUP(E1197,SPESA!$J$5:$K$1293,2,0)</f>
        <v>DEPOSITI CAUZIONALI</v>
      </c>
    </row>
    <row r="1198" spans="1:10" hidden="1">
      <c r="A1198" s="122" t="s">
        <v>1163</v>
      </c>
      <c r="B1198" s="122" t="s">
        <v>1918</v>
      </c>
      <c r="C1198" s="122">
        <v>500500</v>
      </c>
      <c r="D1198" s="122">
        <v>0</v>
      </c>
      <c r="E1198" s="122" t="str">
        <f t="shared" si="18"/>
        <v>500500/0</v>
      </c>
      <c r="F1198" s="122" t="s">
        <v>785</v>
      </c>
      <c r="G1198" s="122">
        <v>771</v>
      </c>
      <c r="H1198" s="122" t="s">
        <v>1943</v>
      </c>
      <c r="I1198" s="123">
        <v>335115.64</v>
      </c>
      <c r="J1198" t="str">
        <f>VLOOKUP(E1198,SPESA!$J$5:$K$1293,2,0)</f>
        <v>SPESE SERVIZI CONTO TERZI</v>
      </c>
    </row>
    <row r="1199" spans="1:10" hidden="1">
      <c r="A1199" s="122" t="s">
        <v>1163</v>
      </c>
      <c r="B1199" s="122" t="s">
        <v>1919</v>
      </c>
      <c r="C1199" s="122">
        <v>500501</v>
      </c>
      <c r="D1199" s="122">
        <v>0</v>
      </c>
      <c r="E1199" s="122" t="str">
        <f t="shared" si="18"/>
        <v>500501/0</v>
      </c>
      <c r="F1199" s="122" t="s">
        <v>786</v>
      </c>
      <c r="G1199" s="122">
        <v>763</v>
      </c>
      <c r="H1199" s="122" t="s">
        <v>1938</v>
      </c>
      <c r="I1199" s="122">
        <v>0</v>
      </c>
      <c r="J1199" t="str">
        <f>VLOOKUP(E1199,SPESA!$J$5:$K$1293,2,0)</f>
        <v>CONSULTAZIONE ELETTORALE</v>
      </c>
    </row>
    <row r="1200" spans="1:10" hidden="1">
      <c r="A1200" s="122" t="s">
        <v>1163</v>
      </c>
      <c r="B1200" s="122" t="s">
        <v>1920</v>
      </c>
      <c r="C1200" s="122">
        <v>500505</v>
      </c>
      <c r="D1200" s="122">
        <v>0</v>
      </c>
      <c r="E1200" s="122" t="str">
        <f t="shared" si="18"/>
        <v>500505/0</v>
      </c>
      <c r="F1200" s="122" t="s">
        <v>1921</v>
      </c>
      <c r="G1200" s="122">
        <v>769</v>
      </c>
      <c r="H1200" s="122" t="s">
        <v>1949</v>
      </c>
      <c r="I1200" s="123">
        <v>6218.75</v>
      </c>
      <c r="J1200" t="str">
        <f>VLOOKUP(E1200,SPESA!$J$5:$K$1293,2,0)</f>
        <v>VERSAMENTO IMPOSTE INDIRETTE</v>
      </c>
    </row>
    <row r="1201" spans="1:10" hidden="1">
      <c r="A1201" s="122" t="s">
        <v>1163</v>
      </c>
      <c r="B1201" s="122" t="s">
        <v>1922</v>
      </c>
      <c r="C1201" s="122">
        <v>500600</v>
      </c>
      <c r="D1201" s="122">
        <v>0</v>
      </c>
      <c r="E1201" s="122" t="str">
        <f t="shared" si="18"/>
        <v>500600/0</v>
      </c>
      <c r="F1201" s="122" t="s">
        <v>787</v>
      </c>
      <c r="G1201" s="122">
        <v>767</v>
      </c>
      <c r="H1201" s="122" t="s">
        <v>1939</v>
      </c>
      <c r="I1201" s="123">
        <v>8303.7000000000007</v>
      </c>
      <c r="J1201" t="str">
        <f>VLOOKUP(E1201,SPESA!$J$5:$K$1293,2,0)</f>
        <v>SPESE ECONOMALI</v>
      </c>
    </row>
    <row r="1202" spans="1:10" hidden="1">
      <c r="A1202" s="122" t="s">
        <v>1163</v>
      </c>
      <c r="B1202" s="122" t="s">
        <v>1923</v>
      </c>
      <c r="C1202" s="122">
        <v>500700</v>
      </c>
      <c r="D1202" s="122">
        <v>0</v>
      </c>
      <c r="E1202" s="122" t="str">
        <f t="shared" si="18"/>
        <v>500700/0</v>
      </c>
      <c r="F1202" s="122" t="s">
        <v>788</v>
      </c>
      <c r="G1202" s="122">
        <v>760</v>
      </c>
      <c r="H1202" s="122" t="s">
        <v>1942</v>
      </c>
      <c r="I1202" s="122">
        <v>0</v>
      </c>
      <c r="J1202" t="str">
        <f>VLOOKUP(E1202,SPESA!$J$5:$K$1293,2,0)</f>
        <v>RESTITUZIONE DI DEPOSITI PER SPESE CONTRATTUALI</v>
      </c>
    </row>
    <row r="1203" spans="1:10" hidden="1">
      <c r="A1203" s="122" t="s">
        <v>1163</v>
      </c>
      <c r="B1203" s="122" t="s">
        <v>1924</v>
      </c>
      <c r="C1203" s="122">
        <v>500750</v>
      </c>
      <c r="D1203" s="122">
        <v>0</v>
      </c>
      <c r="E1203" s="122" t="str">
        <f t="shared" si="18"/>
        <v>500750/0</v>
      </c>
      <c r="F1203" s="122" t="s">
        <v>1925</v>
      </c>
      <c r="G1203" s="122">
        <v>763</v>
      </c>
      <c r="H1203" s="122" t="s">
        <v>1938</v>
      </c>
      <c r="I1203" s="123">
        <v>15000</v>
      </c>
      <c r="J1203" t="str">
        <f>VLOOKUP(E1203,SPESA!$J$5:$K$1293,2,0)</f>
        <v>ALTRE USCITE PER CONTO TERZI CARTA IDENTITA' ELETTRONICA (CIE)</v>
      </c>
    </row>
    <row r="1204" spans="1:10" hidden="1">
      <c r="I1204">
        <f>SUM(I3:I1203)</f>
        <v>8235710.4899999974</v>
      </c>
      <c r="J1204" t="e">
        <f>VLOOKUP(E1204,SPESA!$J$5:$K$1293,2,0)</f>
        <v>#N/A</v>
      </c>
    </row>
    <row r="1205" spans="1:10" hidden="1">
      <c r="H1205" s="132" t="s">
        <v>1966</v>
      </c>
      <c r="I1205" s="133">
        <v>47322.52</v>
      </c>
      <c r="J1205" t="e">
        <f>VLOOKUP(E1205,SPESA!$J$5:$K$1293,2,0)</f>
        <v>#N/A</v>
      </c>
    </row>
    <row r="1206" spans="1:10" hidden="1">
      <c r="H1206" s="132" t="s">
        <v>1967</v>
      </c>
      <c r="I1206" s="133">
        <v>434046.91</v>
      </c>
      <c r="J1206" t="e">
        <f>VLOOKUP(E1206,SPESA!$J$5:$K$1293,2,0)</f>
        <v>#N/A</v>
      </c>
    </row>
    <row r="1207" spans="1:10">
      <c r="I1207" s="134">
        <f>+I1204+I1205+I1206</f>
        <v>8717079.9199999962</v>
      </c>
      <c r="J1207" t="e">
        <f>VLOOKUP(E1207,SPESA!$J$5:$K$1293,2,0)</f>
        <v>#N/A</v>
      </c>
    </row>
  </sheetData>
  <autoFilter ref="A2:J1207">
    <filterColumn colId="8">
      <colorFilter dxfId="0" cellColor="0"/>
    </filterColumn>
    <filterColumn colId="9">
      <filters>
        <filter val="#N/D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10"/>
  <sheetViews>
    <sheetView topLeftCell="A1168" workbookViewId="0">
      <selection activeCell="G1106" sqref="G1106"/>
    </sheetView>
  </sheetViews>
  <sheetFormatPr defaultRowHeight="8.25"/>
  <cols>
    <col min="1" max="1" width="11.28515625" style="137" customWidth="1"/>
    <col min="2" max="2" width="12.85546875" style="137" bestFit="1" customWidth="1"/>
    <col min="3" max="4" width="9" style="137" customWidth="1"/>
    <col min="5" max="5" width="80" style="137" customWidth="1"/>
    <col min="6" max="6" width="33" style="137" customWidth="1"/>
    <col min="7" max="7" width="24.7109375" style="137" customWidth="1"/>
    <col min="8" max="8" width="36.7109375" style="137" customWidth="1"/>
    <col min="9" max="9" width="24.7109375" style="137" customWidth="1"/>
    <col min="10" max="10" width="21.5703125" style="137" customWidth="1"/>
    <col min="11" max="16384" width="9.140625" style="137"/>
  </cols>
  <sheetData>
    <row r="1" spans="1:10" ht="15">
      <c r="A1" s="120" t="s">
        <v>1157</v>
      </c>
      <c r="B1" s="120" t="s">
        <v>923</v>
      </c>
      <c r="C1" s="120" t="s">
        <v>0</v>
      </c>
      <c r="D1" s="120" t="s">
        <v>1159</v>
      </c>
      <c r="E1" s="120" t="s">
        <v>1</v>
      </c>
      <c r="F1" s="120" t="s">
        <v>1968</v>
      </c>
      <c r="G1" s="120" t="s">
        <v>1969</v>
      </c>
      <c r="H1" s="120" t="s">
        <v>1929</v>
      </c>
      <c r="I1" s="120" t="s">
        <v>1970</v>
      </c>
      <c r="J1" s="120" t="s">
        <v>1971</v>
      </c>
    </row>
    <row r="2" spans="1:10" ht="14.25">
      <c r="A2" s="122" t="s">
        <v>1163</v>
      </c>
      <c r="B2" s="122">
        <v>1</v>
      </c>
      <c r="C2" s="122">
        <v>0</v>
      </c>
      <c r="D2" s="122" t="str">
        <f>CONCATENATE(B2,"/",C2)</f>
        <v>1/0</v>
      </c>
      <c r="E2" s="122" t="s">
        <v>1165</v>
      </c>
      <c r="F2" s="122" t="s">
        <v>1164</v>
      </c>
      <c r="G2" s="122">
        <v>0</v>
      </c>
      <c r="H2" s="122" t="e">
        <f>VLOOKUP(D2,SPESA!$J$5:$K$1293,2,0)</f>
        <v>#N/A</v>
      </c>
      <c r="I2" s="122">
        <v>0</v>
      </c>
      <c r="J2" s="122">
        <v>0</v>
      </c>
    </row>
    <row r="3" spans="1:10" ht="14.25">
      <c r="A3" s="122" t="s">
        <v>1163</v>
      </c>
      <c r="B3" s="122">
        <v>800</v>
      </c>
      <c r="C3" s="122">
        <v>0</v>
      </c>
      <c r="D3" s="122" t="str">
        <f t="shared" ref="D3:D66" si="0">CONCATENATE(B3,"/",C3)</f>
        <v>800/0</v>
      </c>
      <c r="E3" s="122" t="s">
        <v>13</v>
      </c>
      <c r="F3" s="138" t="s">
        <v>1166</v>
      </c>
      <c r="G3" s="122">
        <v>352</v>
      </c>
      <c r="H3" s="122" t="str">
        <f>VLOOKUP(D3,SPESA!$J$5:$K$1293,2,0)</f>
        <v>SPESE DI RAPPRESENTANZA: ACQUISTO BENI</v>
      </c>
      <c r="I3" s="122">
        <v>352</v>
      </c>
      <c r="J3" s="122">
        <v>352</v>
      </c>
    </row>
    <row r="4" spans="1:10" ht="14.25">
      <c r="A4" s="122" t="s">
        <v>1163</v>
      </c>
      <c r="B4" s="122">
        <v>800</v>
      </c>
      <c r="C4" s="122">
        <v>71</v>
      </c>
      <c r="D4" s="122" t="str">
        <f t="shared" si="0"/>
        <v>800/71</v>
      </c>
      <c r="E4" s="122" t="s">
        <v>14</v>
      </c>
      <c r="F4" s="122" t="s">
        <v>1179</v>
      </c>
      <c r="G4" s="122">
        <v>0</v>
      </c>
      <c r="H4" s="122" t="str">
        <f>VLOOKUP(D4,SPESA!$J$5:$K$1293,2,0)</f>
        <v>F.P.V. SPESE DI RAPPRESENTANZA: ACQUISTO BENI</v>
      </c>
      <c r="I4" s="122">
        <v>0</v>
      </c>
      <c r="J4" s="122">
        <v>0</v>
      </c>
    </row>
    <row r="5" spans="1:10" ht="14.25">
      <c r="A5" s="122" t="s">
        <v>1163</v>
      </c>
      <c r="B5" s="122">
        <v>1400</v>
      </c>
      <c r="C5" s="122">
        <v>1</v>
      </c>
      <c r="D5" s="122" t="str">
        <f t="shared" si="0"/>
        <v>1400/1</v>
      </c>
      <c r="E5" s="122" t="s">
        <v>15</v>
      </c>
      <c r="F5" s="138" t="s">
        <v>1169</v>
      </c>
      <c r="G5" s="123">
        <v>54185</v>
      </c>
      <c r="H5" s="122" t="str">
        <f>VLOOKUP(D5,SPESA!$J$5:$K$1293,2,0)</f>
        <v>INDENNITA' DI CARICA AL SINDACO E AGLI ASSESSORI COMUNALI</v>
      </c>
      <c r="I5" s="123">
        <v>54185</v>
      </c>
      <c r="J5" s="123">
        <v>54185</v>
      </c>
    </row>
    <row r="6" spans="1:10" ht="14.25">
      <c r="A6" s="122" t="s">
        <v>1163</v>
      </c>
      <c r="B6" s="122">
        <v>1400</v>
      </c>
      <c r="C6" s="122">
        <v>2</v>
      </c>
      <c r="D6" s="122" t="str">
        <f t="shared" si="0"/>
        <v>1400/2</v>
      </c>
      <c r="E6" s="122" t="s">
        <v>16</v>
      </c>
      <c r="F6" s="138" t="s">
        <v>1169</v>
      </c>
      <c r="G6" s="123">
        <v>1500</v>
      </c>
      <c r="H6" s="122" t="str">
        <f>VLOOKUP(D6,SPESA!$J$5:$K$1293,2,0)</f>
        <v>INDENNITA' DI PRESENZA PER CONSIGLI E COMMISSIONI COMUNALI DIVERSE</v>
      </c>
      <c r="I6" s="123">
        <v>1500</v>
      </c>
      <c r="J6" s="123">
        <v>1500</v>
      </c>
    </row>
    <row r="7" spans="1:10" ht="14.25">
      <c r="A7" s="122" t="s">
        <v>1163</v>
      </c>
      <c r="B7" s="122">
        <v>1400</v>
      </c>
      <c r="C7" s="122">
        <v>3</v>
      </c>
      <c r="D7" s="122" t="str">
        <f t="shared" si="0"/>
        <v>1400/3</v>
      </c>
      <c r="E7" s="122" t="s">
        <v>1172</v>
      </c>
      <c r="F7" s="138" t="s">
        <v>1171</v>
      </c>
      <c r="G7" s="122">
        <v>390</v>
      </c>
      <c r="H7" s="122" t="str">
        <f>VLOOKUP(D7,SPESA!$J$5:$K$1293,2,0)</f>
        <v>INDENNITA' DI MISSIONE E RIMBORSO SPESE ORGANI POLITICO-AMMI NISTRATIVI</v>
      </c>
      <c r="I7" s="122">
        <v>390</v>
      </c>
      <c r="J7" s="122">
        <v>390</v>
      </c>
    </row>
    <row r="8" spans="1:10" ht="14.25">
      <c r="A8" s="122" t="s">
        <v>1163</v>
      </c>
      <c r="B8" s="122">
        <v>1400</v>
      </c>
      <c r="C8" s="122">
        <v>4</v>
      </c>
      <c r="D8" s="122" t="str">
        <f t="shared" si="0"/>
        <v>1400/4</v>
      </c>
      <c r="E8" s="122" t="s">
        <v>18</v>
      </c>
      <c r="F8" s="138" t="s">
        <v>1173</v>
      </c>
      <c r="G8" s="122">
        <v>100</v>
      </c>
      <c r="H8" s="122" t="str">
        <f>VLOOKUP(D8,SPESA!$J$5:$K$1293,2,0)</f>
        <v>ONERI PER PERMESSI RETRIBUITI ORGANI POLITICO-AMMINISTRATIVI</v>
      </c>
      <c r="I8" s="122">
        <v>100</v>
      </c>
      <c r="J8" s="122">
        <v>100</v>
      </c>
    </row>
    <row r="9" spans="1:10" ht="14.25">
      <c r="A9" s="122" t="s">
        <v>1163</v>
      </c>
      <c r="B9" s="122">
        <v>1400</v>
      </c>
      <c r="C9" s="122">
        <v>7</v>
      </c>
      <c r="D9" s="122" t="str">
        <f t="shared" si="0"/>
        <v>1400/7</v>
      </c>
      <c r="E9" s="122" t="s">
        <v>19</v>
      </c>
      <c r="F9" s="122" t="s">
        <v>1174</v>
      </c>
      <c r="G9" s="122">
        <v>0</v>
      </c>
      <c r="H9" s="122" t="str">
        <f>VLOOKUP(D9,SPESA!$J$5:$K$1293,2,0)</f>
        <v>SPESE DI ASSICURAZIONE PER ORGANI POLITICO-AMMINISTRATIVI</v>
      </c>
      <c r="I9" s="122">
        <v>0</v>
      </c>
      <c r="J9" s="122">
        <v>0</v>
      </c>
    </row>
    <row r="10" spans="1:10" ht="14.25">
      <c r="A10" s="122" t="s">
        <v>1163</v>
      </c>
      <c r="B10" s="122">
        <v>1400</v>
      </c>
      <c r="C10" s="122">
        <v>51</v>
      </c>
      <c r="D10" s="122" t="str">
        <f t="shared" si="0"/>
        <v>1400/51</v>
      </c>
      <c r="E10" s="122" t="s">
        <v>20</v>
      </c>
      <c r="F10" s="122" t="s">
        <v>1179</v>
      </c>
      <c r="G10" s="122">
        <v>0</v>
      </c>
      <c r="H10" s="122" t="str">
        <f>VLOOKUP(D10,SPESA!$J$5:$K$1293,2,0)</f>
        <v>F.P.V. INDENNITA' DI CARICA AL SINDACO E AGLI ASSESSORI COMUNALI</v>
      </c>
      <c r="I10" s="122">
        <v>0</v>
      </c>
      <c r="J10" s="122">
        <v>0</v>
      </c>
    </row>
    <row r="11" spans="1:10" ht="14.25">
      <c r="A11" s="122" t="s">
        <v>1163</v>
      </c>
      <c r="B11" s="122">
        <v>1400</v>
      </c>
      <c r="C11" s="122">
        <v>52</v>
      </c>
      <c r="D11" s="122" t="str">
        <f t="shared" si="0"/>
        <v>1400/52</v>
      </c>
      <c r="E11" s="122" t="s">
        <v>21</v>
      </c>
      <c r="F11" s="122" t="s">
        <v>1179</v>
      </c>
      <c r="G11" s="122">
        <v>0</v>
      </c>
      <c r="H11" s="122" t="str">
        <f>VLOOKUP(D11,SPESA!$J$5:$K$1293,2,0)</f>
        <v>F.P.V. INDENNITA' DI PRESENZA PER CONSIGLI E COMMISSIONI COMUNALI DIVERSE</v>
      </c>
      <c r="I11" s="122">
        <v>0</v>
      </c>
      <c r="J11" s="122">
        <v>0</v>
      </c>
    </row>
    <row r="12" spans="1:10" ht="14.25">
      <c r="A12" s="122" t="s">
        <v>1163</v>
      </c>
      <c r="B12" s="122">
        <v>1400</v>
      </c>
      <c r="C12" s="122">
        <v>53</v>
      </c>
      <c r="D12" s="122" t="str">
        <f t="shared" si="0"/>
        <v>1400/53</v>
      </c>
      <c r="E12" s="122" t="s">
        <v>1176</v>
      </c>
      <c r="F12" s="122" t="s">
        <v>1179</v>
      </c>
      <c r="G12" s="122">
        <v>0</v>
      </c>
      <c r="H12" s="122" t="str">
        <f>VLOOKUP(D12,SPESA!$J$5:$K$1293,2,0)</f>
        <v>F.P.V. INDENNITA' DI MISSIONE E RIMBORSO SPESE ORGANI POLITICO-AMMI NISTRATIVI</v>
      </c>
      <c r="I12" s="122">
        <v>0</v>
      </c>
      <c r="J12" s="122">
        <v>0</v>
      </c>
    </row>
    <row r="13" spans="1:10" ht="14.25">
      <c r="A13" s="122" t="s">
        <v>1163</v>
      </c>
      <c r="B13" s="122">
        <v>1400</v>
      </c>
      <c r="C13" s="122">
        <v>54</v>
      </c>
      <c r="D13" s="122" t="str">
        <f t="shared" si="0"/>
        <v>1400/54</v>
      </c>
      <c r="E13" s="122" t="s">
        <v>23</v>
      </c>
      <c r="F13" s="122" t="s">
        <v>1179</v>
      </c>
      <c r="G13" s="122">
        <v>0</v>
      </c>
      <c r="H13" s="122" t="str">
        <f>VLOOKUP(D13,SPESA!$J$5:$K$1293,2,0)</f>
        <v>F.P.V. ONERI PER PERMESSI RETRIBUITI ORGANI POLITICO-AMMINISTRATIVI</v>
      </c>
      <c r="I13" s="122">
        <v>0</v>
      </c>
      <c r="J13" s="122">
        <v>0</v>
      </c>
    </row>
    <row r="14" spans="1:10" ht="14.25">
      <c r="A14" s="122" t="s">
        <v>1163</v>
      </c>
      <c r="B14" s="122">
        <v>1400</v>
      </c>
      <c r="C14" s="122">
        <v>57</v>
      </c>
      <c r="D14" s="122" t="str">
        <f t="shared" si="0"/>
        <v>1400/57</v>
      </c>
      <c r="E14" s="122" t="s">
        <v>24</v>
      </c>
      <c r="F14" s="122" t="s">
        <v>1179</v>
      </c>
      <c r="G14" s="122">
        <v>0</v>
      </c>
      <c r="H14" s="122" t="str">
        <f>VLOOKUP(D14,SPESA!$J$5:$K$1293,2,0)</f>
        <v>F.P.V. SPESE DI ASSICURAZIONE PER ORGANI POLITICO-AMMINISTRATIVI</v>
      </c>
      <c r="I14" s="122">
        <v>0</v>
      </c>
      <c r="J14" s="122">
        <v>0</v>
      </c>
    </row>
    <row r="15" spans="1:10" ht="14.25">
      <c r="A15" s="122" t="s">
        <v>1163</v>
      </c>
      <c r="B15" s="122">
        <v>3200</v>
      </c>
      <c r="C15" s="122">
        <v>0</v>
      </c>
      <c r="D15" s="122" t="str">
        <f t="shared" si="0"/>
        <v>3200/0</v>
      </c>
      <c r="E15" s="122" t="s">
        <v>25</v>
      </c>
      <c r="F15" s="122" t="s">
        <v>1177</v>
      </c>
      <c r="G15" s="122">
        <v>0</v>
      </c>
      <c r="H15" s="122" t="str">
        <f>VLOOKUP(D15,SPESA!$J$5:$K$1293,2,0)</f>
        <v>INDENNITA' DI CARICA DIFENSORE CIVICO</v>
      </c>
      <c r="I15" s="122">
        <v>0</v>
      </c>
      <c r="J15" s="122">
        <v>0</v>
      </c>
    </row>
    <row r="16" spans="1:10" ht="14.25">
      <c r="A16" s="122" t="s">
        <v>1163</v>
      </c>
      <c r="B16" s="122">
        <v>3200</v>
      </c>
      <c r="C16" s="122">
        <v>71</v>
      </c>
      <c r="D16" s="122" t="str">
        <f t="shared" si="0"/>
        <v>3200/71</v>
      </c>
      <c r="E16" s="122" t="s">
        <v>1180</v>
      </c>
      <c r="F16" s="122" t="s">
        <v>1179</v>
      </c>
      <c r="G16" s="122">
        <v>0</v>
      </c>
      <c r="H16" s="122" t="e">
        <f>VLOOKUP(D16,SPESA!$J$5:$K$1293,2,0)</f>
        <v>#N/A</v>
      </c>
      <c r="I16" s="122">
        <v>0</v>
      </c>
      <c r="J16" s="122">
        <v>0</v>
      </c>
    </row>
    <row r="17" spans="1:10" ht="14.25">
      <c r="A17" s="122" t="s">
        <v>1163</v>
      </c>
      <c r="B17" s="122">
        <v>3401</v>
      </c>
      <c r="C17" s="122">
        <v>0</v>
      </c>
      <c r="D17" s="122" t="str">
        <f t="shared" si="0"/>
        <v>3401/0</v>
      </c>
      <c r="E17" s="122" t="s">
        <v>1181</v>
      </c>
      <c r="F17" s="138" t="s">
        <v>1177</v>
      </c>
      <c r="G17" s="123">
        <v>9136</v>
      </c>
      <c r="H17" s="122" t="str">
        <f>VLOOKUP(D17,SPESA!$J$5:$K$1293,2,0)</f>
        <v>ORGANO DI REVISIONE ECONOMICA FINANZIARIA : TRATTAMENTO ECO NOMICO</v>
      </c>
      <c r="I17" s="123">
        <v>9136</v>
      </c>
      <c r="J17" s="123">
        <v>9136</v>
      </c>
    </row>
    <row r="18" spans="1:10" ht="14.25">
      <c r="A18" s="122" t="s">
        <v>1163</v>
      </c>
      <c r="B18" s="122">
        <v>3401</v>
      </c>
      <c r="C18" s="122">
        <v>71</v>
      </c>
      <c r="D18" s="122" t="str">
        <f t="shared" si="0"/>
        <v>3401/71</v>
      </c>
      <c r="E18" s="122" t="s">
        <v>1182</v>
      </c>
      <c r="F18" s="122" t="s">
        <v>1179</v>
      </c>
      <c r="G18" s="122">
        <v>0</v>
      </c>
      <c r="H18" s="122" t="str">
        <f>VLOOKUP(D18,SPESA!$J$5:$K$1293,2,0)</f>
        <v>F.P.V. ORGANO DI REVISIONE ECONOMICA FINANZIARIA : TRATTAMENTO ECO NOMICO</v>
      </c>
      <c r="I18" s="122">
        <v>0</v>
      </c>
      <c r="J18" s="122">
        <v>0</v>
      </c>
    </row>
    <row r="19" spans="1:10" ht="14.25">
      <c r="A19" s="122" t="s">
        <v>1163</v>
      </c>
      <c r="B19" s="122">
        <v>3402</v>
      </c>
      <c r="C19" s="122">
        <v>0</v>
      </c>
      <c r="D19" s="122" t="str">
        <f t="shared" si="0"/>
        <v>3402/0</v>
      </c>
      <c r="E19" s="122" t="s">
        <v>28</v>
      </c>
      <c r="F19" s="138" t="s">
        <v>1177</v>
      </c>
      <c r="G19" s="122">
        <v>200</v>
      </c>
      <c r="H19" s="122" t="str">
        <f>VLOOKUP(D19,SPESA!$J$5:$K$1293,2,0)</f>
        <v>ORGANO DI REVISIONE ECONOMICA FINANZIARIA : RIMBORSO SPESE</v>
      </c>
      <c r="I19" s="122">
        <v>200</v>
      </c>
      <c r="J19" s="122">
        <v>200</v>
      </c>
    </row>
    <row r="20" spans="1:10" ht="14.25">
      <c r="A20" s="122" t="s">
        <v>1163</v>
      </c>
      <c r="B20" s="122">
        <v>3402</v>
      </c>
      <c r="C20" s="122">
        <v>71</v>
      </c>
      <c r="D20" s="122" t="str">
        <f t="shared" si="0"/>
        <v>3402/71</v>
      </c>
      <c r="E20" s="122" t="s">
        <v>1183</v>
      </c>
      <c r="F20" s="122" t="s">
        <v>1179</v>
      </c>
      <c r="G20" s="122">
        <v>0</v>
      </c>
      <c r="H20" s="122" t="e">
        <f>VLOOKUP(D20,SPESA!$J$5:$K$1293,2,0)</f>
        <v>#N/A</v>
      </c>
      <c r="I20" s="122">
        <v>0</v>
      </c>
      <c r="J20" s="122">
        <v>0</v>
      </c>
    </row>
    <row r="21" spans="1:10" ht="14.25">
      <c r="A21" s="122" t="s">
        <v>1163</v>
      </c>
      <c r="B21" s="122">
        <v>3403</v>
      </c>
      <c r="C21" s="122">
        <v>0</v>
      </c>
      <c r="D21" s="122" t="str">
        <f t="shared" si="0"/>
        <v>3403/0</v>
      </c>
      <c r="E21" s="122" t="s">
        <v>29</v>
      </c>
      <c r="F21" s="122" t="s">
        <v>1177</v>
      </c>
      <c r="G21" s="122">
        <v>0</v>
      </c>
      <c r="H21" s="122" t="str">
        <f>VLOOKUP(D21,SPESA!$J$5:$K$1293,2,0)</f>
        <v>ORGANO DI REVISIONE ECONOMICA SPESE VARIE</v>
      </c>
      <c r="I21" s="122">
        <v>0</v>
      </c>
      <c r="J21" s="122">
        <v>0</v>
      </c>
    </row>
    <row r="22" spans="1:10" ht="14.25">
      <c r="A22" s="122" t="s">
        <v>1163</v>
      </c>
      <c r="B22" s="122">
        <v>3403</v>
      </c>
      <c r="C22" s="122">
        <v>71</v>
      </c>
      <c r="D22" s="122" t="str">
        <f t="shared" si="0"/>
        <v>3403/71</v>
      </c>
      <c r="E22" s="122" t="s">
        <v>1184</v>
      </c>
      <c r="F22" s="122" t="s">
        <v>1179</v>
      </c>
      <c r="G22" s="122">
        <v>0</v>
      </c>
      <c r="H22" s="122" t="e">
        <f>VLOOKUP(D22,SPESA!$J$5:$K$1293,2,0)</f>
        <v>#N/A</v>
      </c>
      <c r="I22" s="122">
        <v>0</v>
      </c>
      <c r="J22" s="122">
        <v>0</v>
      </c>
    </row>
    <row r="23" spans="1:10" ht="14.25">
      <c r="A23" s="122" t="s">
        <v>1163</v>
      </c>
      <c r="B23" s="122">
        <v>4000</v>
      </c>
      <c r="C23" s="122">
        <v>0</v>
      </c>
      <c r="D23" s="122" t="str">
        <f t="shared" si="0"/>
        <v>4000/0</v>
      </c>
      <c r="E23" s="122" t="s">
        <v>30</v>
      </c>
      <c r="F23" s="122" t="s">
        <v>1185</v>
      </c>
      <c r="G23" s="122">
        <v>0</v>
      </c>
      <c r="H23" s="122" t="str">
        <f>VLOOKUP(D23,SPESA!$J$5:$K$1293,2,0)</f>
        <v>PARTECIPAZIONE ALLE ATTIVITA' NAZIONALI E REGIONALI DELL'ANC I</v>
      </c>
      <c r="I23" s="122">
        <v>0</v>
      </c>
      <c r="J23" s="122">
        <v>0</v>
      </c>
    </row>
    <row r="24" spans="1:10" ht="14.25">
      <c r="A24" s="122" t="s">
        <v>1163</v>
      </c>
      <c r="B24" s="122">
        <v>4000</v>
      </c>
      <c r="C24" s="122">
        <v>71</v>
      </c>
      <c r="D24" s="122" t="str">
        <f t="shared" si="0"/>
        <v>4000/71</v>
      </c>
      <c r="E24" s="122" t="s">
        <v>1186</v>
      </c>
      <c r="F24" s="122" t="s">
        <v>1179</v>
      </c>
      <c r="G24" s="122">
        <v>0</v>
      </c>
      <c r="H24" s="122" t="e">
        <f>VLOOKUP(D24,SPESA!$J$5:$K$1293,2,0)</f>
        <v>#N/A</v>
      </c>
      <c r="I24" s="122">
        <v>0</v>
      </c>
      <c r="J24" s="122">
        <v>0</v>
      </c>
    </row>
    <row r="25" spans="1:10" ht="14.25">
      <c r="A25" s="122" t="s">
        <v>1163</v>
      </c>
      <c r="B25" s="122">
        <v>4200</v>
      </c>
      <c r="C25" s="122">
        <v>0</v>
      </c>
      <c r="D25" s="122" t="str">
        <f t="shared" si="0"/>
        <v>4200/0</v>
      </c>
      <c r="E25" s="122" t="s">
        <v>31</v>
      </c>
      <c r="F25" s="122" t="s">
        <v>1187</v>
      </c>
      <c r="G25" s="122">
        <v>0</v>
      </c>
      <c r="H25" s="122" t="str">
        <f>VLOOKUP(D25,SPESA!$J$5:$K$1293,2,0)</f>
        <v>SPESE DI GESTIONE UFFICIO DI ASSISTENZA AGLI ORGANI POLITICO -AMMINISTRATIVI</v>
      </c>
      <c r="I25" s="122">
        <v>0</v>
      </c>
      <c r="J25" s="122">
        <v>0</v>
      </c>
    </row>
    <row r="26" spans="1:10" ht="14.25">
      <c r="A26" s="122" t="s">
        <v>1163</v>
      </c>
      <c r="B26" s="122">
        <v>4200</v>
      </c>
      <c r="C26" s="122">
        <v>2</v>
      </c>
      <c r="D26" s="122" t="str">
        <f t="shared" si="0"/>
        <v>4200/2</v>
      </c>
      <c r="E26" s="122" t="s">
        <v>32</v>
      </c>
      <c r="F26" s="138" t="s">
        <v>1188</v>
      </c>
      <c r="G26" s="122">
        <v>885</v>
      </c>
      <c r="H26" s="122" t="str">
        <f>VLOOKUP(D26,SPESA!$J$5:$K$1293,2,0)</f>
        <v>SPESE TELEFONICHE - UTENZE</v>
      </c>
      <c r="I26" s="122">
        <v>885</v>
      </c>
      <c r="J26" s="122">
        <v>885</v>
      </c>
    </row>
    <row r="27" spans="1:10" ht="14.25">
      <c r="A27" s="122" t="s">
        <v>1163</v>
      </c>
      <c r="B27" s="122">
        <v>4200</v>
      </c>
      <c r="C27" s="122">
        <v>3</v>
      </c>
      <c r="D27" s="122" t="str">
        <f t="shared" si="0"/>
        <v>4200/3</v>
      </c>
      <c r="E27" s="122" t="s">
        <v>33</v>
      </c>
      <c r="F27" s="138" t="s">
        <v>1189</v>
      </c>
      <c r="G27" s="122">
        <v>905</v>
      </c>
      <c r="H27" s="122" t="str">
        <f>VLOOKUP(D27,SPESA!$J$5:$K$1293,2,0)</f>
        <v>SPESE DI ENERGIA ELETTRICA - UTENZE</v>
      </c>
      <c r="I27" s="122">
        <v>905</v>
      </c>
      <c r="J27" s="122">
        <v>905</v>
      </c>
    </row>
    <row r="28" spans="1:10" ht="14.25">
      <c r="A28" s="122" t="s">
        <v>1163</v>
      </c>
      <c r="B28" s="122">
        <v>4200</v>
      </c>
      <c r="C28" s="122">
        <v>4</v>
      </c>
      <c r="D28" s="122" t="str">
        <f t="shared" si="0"/>
        <v>4200/4</v>
      </c>
      <c r="E28" s="122" t="s">
        <v>34</v>
      </c>
      <c r="F28" s="138" t="s">
        <v>1190</v>
      </c>
      <c r="G28" s="123">
        <v>5729</v>
      </c>
      <c r="H28" s="122" t="str">
        <f>VLOOKUP(D28,SPESA!$J$5:$K$1293,2,0)</f>
        <v>SPESE DI RISCALDAMENTO - UTENZE</v>
      </c>
      <c r="I28" s="123">
        <v>6365</v>
      </c>
      <c r="J28" s="123">
        <v>6365</v>
      </c>
    </row>
    <row r="29" spans="1:10" ht="14.25">
      <c r="A29" s="122" t="s">
        <v>1163</v>
      </c>
      <c r="B29" s="122">
        <v>4200</v>
      </c>
      <c r="C29" s="122">
        <v>6</v>
      </c>
      <c r="D29" s="122" t="str">
        <f t="shared" si="0"/>
        <v>4200/6</v>
      </c>
      <c r="E29" s="122" t="s">
        <v>1193</v>
      </c>
      <c r="F29" s="138" t="s">
        <v>1192</v>
      </c>
      <c r="G29" s="123">
        <v>3691</v>
      </c>
      <c r="H29" s="122" t="str">
        <f>VLOOKUP(D29,SPESA!$J$5:$K$1293,2,0)</f>
        <v>SPESE DI PULIZA UFFICIO</v>
      </c>
      <c r="I29" s="123">
        <v>3691</v>
      </c>
      <c r="J29" s="123">
        <v>3691</v>
      </c>
    </row>
    <row r="30" spans="1:10" ht="14.25">
      <c r="A30" s="122" t="s">
        <v>1163</v>
      </c>
      <c r="B30" s="122">
        <v>4200</v>
      </c>
      <c r="C30" s="122">
        <v>10</v>
      </c>
      <c r="D30" s="122" t="str">
        <f t="shared" si="0"/>
        <v>4200/10</v>
      </c>
      <c r="E30" s="122" t="s">
        <v>36</v>
      </c>
      <c r="F30" s="138" t="s">
        <v>1194</v>
      </c>
      <c r="G30" s="122">
        <v>380</v>
      </c>
      <c r="H30" s="122" t="str">
        <f>VLOOKUP(D30,SPESA!$J$5:$K$1293,2,0)</f>
        <v>SPESE DIVERSE DI GESTIONE UFFICIO</v>
      </c>
      <c r="I30" s="122">
        <v>380</v>
      </c>
      <c r="J30" s="122">
        <v>380</v>
      </c>
    </row>
    <row r="31" spans="1:10" ht="14.25">
      <c r="A31" s="122" t="s">
        <v>1163</v>
      </c>
      <c r="B31" s="122">
        <v>4200</v>
      </c>
      <c r="C31" s="122">
        <v>52</v>
      </c>
      <c r="D31" s="122" t="str">
        <f t="shared" si="0"/>
        <v>4200/52</v>
      </c>
      <c r="E31" s="122" t="s">
        <v>37</v>
      </c>
      <c r="F31" s="122" t="s">
        <v>1179</v>
      </c>
      <c r="G31" s="122">
        <v>0</v>
      </c>
      <c r="H31" s="122" t="str">
        <f>VLOOKUP(D31,SPESA!$J$5:$K$1293,2,0)</f>
        <v>F.P.V. SPESE TELEFONICHE - UTENZE</v>
      </c>
      <c r="I31" s="122">
        <v>0</v>
      </c>
      <c r="J31" s="122">
        <v>0</v>
      </c>
    </row>
    <row r="32" spans="1:10" ht="14.25">
      <c r="A32" s="122" t="s">
        <v>1163</v>
      </c>
      <c r="B32" s="122">
        <v>4200</v>
      </c>
      <c r="C32" s="122">
        <v>53</v>
      </c>
      <c r="D32" s="122" t="str">
        <f t="shared" si="0"/>
        <v>4200/53</v>
      </c>
      <c r="E32" s="122" t="s">
        <v>38</v>
      </c>
      <c r="F32" s="122" t="s">
        <v>1179</v>
      </c>
      <c r="G32" s="122">
        <v>0</v>
      </c>
      <c r="H32" s="122" t="str">
        <f>VLOOKUP(D32,SPESA!$J$5:$K$1293,2,0)</f>
        <v>F.P.V. SPESE DI ENERGIA ELETTRICA - UTENZE</v>
      </c>
      <c r="I32" s="122">
        <v>0</v>
      </c>
      <c r="J32" s="122">
        <v>0</v>
      </c>
    </row>
    <row r="33" spans="1:10" ht="14.25">
      <c r="A33" s="122" t="s">
        <v>1163</v>
      </c>
      <c r="B33" s="122">
        <v>4200</v>
      </c>
      <c r="C33" s="122">
        <v>54</v>
      </c>
      <c r="D33" s="122" t="str">
        <f t="shared" si="0"/>
        <v>4200/54</v>
      </c>
      <c r="E33" s="122" t="s">
        <v>123</v>
      </c>
      <c r="F33" s="122" t="s">
        <v>1179</v>
      </c>
      <c r="G33" s="122">
        <v>0</v>
      </c>
      <c r="H33" s="122" t="e">
        <f>VLOOKUP(D33,SPESA!$J$5:$K$1293,2,0)</f>
        <v>#N/A</v>
      </c>
      <c r="I33" s="122">
        <v>0</v>
      </c>
      <c r="J33" s="122">
        <v>0</v>
      </c>
    </row>
    <row r="34" spans="1:10" ht="14.25">
      <c r="A34" s="122" t="s">
        <v>1163</v>
      </c>
      <c r="B34" s="122">
        <v>4200</v>
      </c>
      <c r="C34" s="122">
        <v>56</v>
      </c>
      <c r="D34" s="122" t="str">
        <f t="shared" si="0"/>
        <v>4200/56</v>
      </c>
      <c r="E34" s="122" t="s">
        <v>1195</v>
      </c>
      <c r="F34" s="122" t="s">
        <v>1179</v>
      </c>
      <c r="G34" s="122">
        <v>0</v>
      </c>
      <c r="H34" s="122" t="e">
        <f>VLOOKUP(D34,SPESA!$J$5:$K$1293,2,0)</f>
        <v>#N/A</v>
      </c>
      <c r="I34" s="122">
        <v>0</v>
      </c>
      <c r="J34" s="122">
        <v>0</v>
      </c>
    </row>
    <row r="35" spans="1:10" ht="14.25">
      <c r="A35" s="122" t="s">
        <v>1163</v>
      </c>
      <c r="B35" s="122">
        <v>4200</v>
      </c>
      <c r="C35" s="122">
        <v>60</v>
      </c>
      <c r="D35" s="122" t="str">
        <f t="shared" si="0"/>
        <v>4200/60</v>
      </c>
      <c r="E35" s="122" t="s">
        <v>1196</v>
      </c>
      <c r="F35" s="122" t="s">
        <v>1179</v>
      </c>
      <c r="G35" s="122">
        <v>0</v>
      </c>
      <c r="H35" s="122" t="e">
        <f>VLOOKUP(D35,SPESA!$J$5:$K$1293,2,0)</f>
        <v>#N/A</v>
      </c>
      <c r="I35" s="122">
        <v>0</v>
      </c>
      <c r="J35" s="122">
        <v>0</v>
      </c>
    </row>
    <row r="36" spans="1:10" ht="14.25">
      <c r="A36" s="122" t="s">
        <v>1163</v>
      </c>
      <c r="B36" s="122">
        <v>4200</v>
      </c>
      <c r="C36" s="122">
        <v>71</v>
      </c>
      <c r="D36" s="122" t="str">
        <f t="shared" si="0"/>
        <v>4200/71</v>
      </c>
      <c r="E36" s="122" t="s">
        <v>1197</v>
      </c>
      <c r="F36" s="122" t="s">
        <v>1179</v>
      </c>
      <c r="G36" s="122">
        <v>0</v>
      </c>
      <c r="H36" s="122" t="e">
        <f>VLOOKUP(D36,SPESA!$J$5:$K$1293,2,0)</f>
        <v>#N/A</v>
      </c>
      <c r="I36" s="122">
        <v>0</v>
      </c>
      <c r="J36" s="122">
        <v>0</v>
      </c>
    </row>
    <row r="37" spans="1:10" ht="14.25">
      <c r="A37" s="122" t="s">
        <v>1163</v>
      </c>
      <c r="B37" s="122">
        <v>4500</v>
      </c>
      <c r="C37" s="122">
        <v>0</v>
      </c>
      <c r="D37" s="122" t="str">
        <f t="shared" si="0"/>
        <v>4500/0</v>
      </c>
      <c r="E37" s="122" t="s">
        <v>39</v>
      </c>
      <c r="F37" s="138" t="s">
        <v>1198</v>
      </c>
      <c r="G37" s="123">
        <v>4776</v>
      </c>
      <c r="H37" s="122" t="str">
        <f>VLOOKUP(D37,SPESA!$J$5:$K$1293,2,0)</f>
        <v>IMPOSTA REGIONALE ATTIVITA' PRODUTTIVE (I.R.A.P.)</v>
      </c>
      <c r="I37" s="123">
        <v>4776</v>
      </c>
      <c r="J37" s="123">
        <v>4776</v>
      </c>
    </row>
    <row r="38" spans="1:10" ht="14.25">
      <c r="A38" s="122" t="s">
        <v>1163</v>
      </c>
      <c r="B38" s="122">
        <v>4500</v>
      </c>
      <c r="C38" s="122">
        <v>71</v>
      </c>
      <c r="D38" s="122" t="str">
        <f t="shared" si="0"/>
        <v>4500/71</v>
      </c>
      <c r="E38" s="122" t="s">
        <v>40</v>
      </c>
      <c r="F38" s="122" t="s">
        <v>1179</v>
      </c>
      <c r="G38" s="122">
        <v>0</v>
      </c>
      <c r="H38" s="122" t="str">
        <f>VLOOKUP(D38,SPESA!$J$5:$K$1293,2,0)</f>
        <v>F.P.V. IMPOSTA REGIONALE ATTIVITA' PRODUTTIVE (I.R.A.P.)</v>
      </c>
      <c r="I38" s="122">
        <v>0</v>
      </c>
      <c r="J38" s="122">
        <v>0</v>
      </c>
    </row>
    <row r="39" spans="1:10" ht="14.25">
      <c r="A39" s="122" t="s">
        <v>1163</v>
      </c>
      <c r="B39" s="122">
        <v>5601</v>
      </c>
      <c r="C39" s="122">
        <v>0</v>
      </c>
      <c r="D39" s="122" t="str">
        <f t="shared" si="0"/>
        <v>5601/0</v>
      </c>
      <c r="E39" s="122" t="s">
        <v>41</v>
      </c>
      <c r="F39" s="138" t="s">
        <v>1199</v>
      </c>
      <c r="G39" s="123">
        <v>77310</v>
      </c>
      <c r="H39" s="122" t="str">
        <f>VLOOKUP(D39,SPESA!$J$5:$K$1293,2,0)</f>
        <v>STIPENDI ED ALTRI ASSEGNI FISSI SEGRETERIA GENERALE</v>
      </c>
      <c r="I39" s="123">
        <v>77310</v>
      </c>
      <c r="J39" s="123">
        <v>77310</v>
      </c>
    </row>
    <row r="40" spans="1:10" ht="14.25">
      <c r="A40" s="122" t="s">
        <v>1163</v>
      </c>
      <c r="B40" s="122">
        <v>5601</v>
      </c>
      <c r="C40" s="122">
        <v>71</v>
      </c>
      <c r="D40" s="122" t="str">
        <f t="shared" si="0"/>
        <v>5601/71</v>
      </c>
      <c r="E40" s="122" t="s">
        <v>42</v>
      </c>
      <c r="F40" s="122" t="s">
        <v>1203</v>
      </c>
      <c r="G40" s="122">
        <v>0</v>
      </c>
      <c r="H40" s="122" t="str">
        <f>VLOOKUP(D40,SPESA!$J$5:$K$1293,2,0)</f>
        <v>F.P.V. STIPENDI ED ALTRI ASSEGNI FISSI SEGRETERIA GENERALE</v>
      </c>
      <c r="I40" s="122">
        <v>0</v>
      </c>
      <c r="J40" s="122">
        <v>0</v>
      </c>
    </row>
    <row r="41" spans="1:10" ht="14.25">
      <c r="A41" s="122" t="s">
        <v>1163</v>
      </c>
      <c r="B41" s="122">
        <v>5602</v>
      </c>
      <c r="C41" s="122">
        <v>0</v>
      </c>
      <c r="D41" s="122" t="str">
        <f t="shared" si="0"/>
        <v>5602/0</v>
      </c>
      <c r="E41" s="122" t="s">
        <v>1202</v>
      </c>
      <c r="F41" s="138" t="s">
        <v>1201</v>
      </c>
      <c r="G41" s="123">
        <v>15020</v>
      </c>
      <c r="H41" s="122" t="str">
        <f>VLOOKUP(D41,SPESA!$J$5:$K$1293,2,0)</f>
        <v>RETRIBUZIONE POSIZIONE E RISULTATO P.O.  AFFARI GENERALI</v>
      </c>
      <c r="I41" s="123">
        <v>7510</v>
      </c>
      <c r="J41" s="123">
        <v>7510</v>
      </c>
    </row>
    <row r="42" spans="1:10" ht="14.25">
      <c r="A42" s="122" t="s">
        <v>1163</v>
      </c>
      <c r="B42" s="122">
        <v>5602</v>
      </c>
      <c r="C42" s="122">
        <v>71</v>
      </c>
      <c r="D42" s="122" t="str">
        <f t="shared" si="0"/>
        <v>5602/71</v>
      </c>
      <c r="E42" s="122" t="s">
        <v>1204</v>
      </c>
      <c r="F42" s="122" t="s">
        <v>1203</v>
      </c>
      <c r="G42" s="122">
        <v>0</v>
      </c>
      <c r="H42" s="122" t="e">
        <f>VLOOKUP(D42,SPESA!$J$5:$K$1293,2,0)</f>
        <v>#N/A</v>
      </c>
      <c r="I42" s="122">
        <v>0</v>
      </c>
      <c r="J42" s="122">
        <v>0</v>
      </c>
    </row>
    <row r="43" spans="1:10" ht="14.25">
      <c r="A43" s="122" t="s">
        <v>1163</v>
      </c>
      <c r="B43" s="122">
        <v>5604</v>
      </c>
      <c r="C43" s="122">
        <v>0</v>
      </c>
      <c r="D43" s="122" t="str">
        <f t="shared" si="0"/>
        <v>5604/0</v>
      </c>
      <c r="E43" s="122" t="s">
        <v>1206</v>
      </c>
      <c r="F43" s="138" t="s">
        <v>1205</v>
      </c>
      <c r="G43" s="123">
        <v>23337</v>
      </c>
      <c r="H43" s="122" t="str">
        <f>VLOOKUP(D43,SPESA!$J$5:$K$1293,2,0)</f>
        <v>ONERI PREVIDENZIALI ASSISTENZIALI ED ASSICURATIVI OBBLIGATO RI A CARICO COMUNE</v>
      </c>
      <c r="I43" s="123">
        <v>22090</v>
      </c>
      <c r="J43" s="123">
        <v>22090</v>
      </c>
    </row>
    <row r="44" spans="1:10" ht="14.25">
      <c r="A44" s="122" t="s">
        <v>1163</v>
      </c>
      <c r="B44" s="122">
        <v>5604</v>
      </c>
      <c r="C44" s="122">
        <v>71</v>
      </c>
      <c r="D44" s="122" t="str">
        <f t="shared" si="0"/>
        <v>5604/71</v>
      </c>
      <c r="E44" s="122" t="s">
        <v>1207</v>
      </c>
      <c r="F44" s="122" t="s">
        <v>1203</v>
      </c>
      <c r="G44" s="122">
        <v>0</v>
      </c>
      <c r="H44" s="122" t="str">
        <f>VLOOKUP(D44,SPESA!$J$5:$K$1293,2,0)</f>
        <v>F.P.V. ONERI PREVIDENZIALI ASSISTENZIALI ED ASSICURATIVI OBBLIGATO RI A CARICO COMUNE</v>
      </c>
      <c r="I44" s="122">
        <v>0</v>
      </c>
      <c r="J44" s="122">
        <v>0</v>
      </c>
    </row>
    <row r="45" spans="1:10" ht="14.25">
      <c r="A45" s="122" t="s">
        <v>1163</v>
      </c>
      <c r="B45" s="122">
        <v>5605</v>
      </c>
      <c r="C45" s="122">
        <v>0</v>
      </c>
      <c r="D45" s="122" t="str">
        <f t="shared" si="0"/>
        <v>5605/0</v>
      </c>
      <c r="E45" s="122" t="s">
        <v>46</v>
      </c>
      <c r="F45" s="122" t="s">
        <v>1208</v>
      </c>
      <c r="G45" s="122">
        <v>0</v>
      </c>
      <c r="H45" s="122" t="str">
        <f>VLOOKUP(D45,SPESA!$J$5:$K$1293,2,0)</f>
        <v>CORRESPONSIONE ASSEGNI FAMIGLIARI AFFARI GENERALI</v>
      </c>
      <c r="I45" s="122">
        <v>0</v>
      </c>
      <c r="J45" s="122">
        <v>0</v>
      </c>
    </row>
    <row r="46" spans="1:10" ht="14.25">
      <c r="A46" s="122" t="s">
        <v>1163</v>
      </c>
      <c r="B46" s="122">
        <v>5605</v>
      </c>
      <c r="C46" s="122">
        <v>71</v>
      </c>
      <c r="D46" s="122" t="str">
        <f t="shared" si="0"/>
        <v>5605/71</v>
      </c>
      <c r="E46" s="122" t="s">
        <v>1209</v>
      </c>
      <c r="F46" s="122" t="s">
        <v>1203</v>
      </c>
      <c r="G46" s="122">
        <v>0</v>
      </c>
      <c r="H46" s="122" t="e">
        <f>VLOOKUP(D46,SPESA!$J$5:$K$1293,2,0)</f>
        <v>#N/A</v>
      </c>
      <c r="I46" s="122">
        <v>0</v>
      </c>
      <c r="J46" s="122">
        <v>0</v>
      </c>
    </row>
    <row r="47" spans="1:10" ht="14.25">
      <c r="A47" s="122" t="s">
        <v>1163</v>
      </c>
      <c r="B47" s="122">
        <v>6300</v>
      </c>
      <c r="C47" s="122">
        <v>0</v>
      </c>
      <c r="D47" s="122" t="str">
        <f t="shared" si="0"/>
        <v>6300/0</v>
      </c>
      <c r="E47" s="122" t="s">
        <v>47</v>
      </c>
      <c r="F47" s="122" t="s">
        <v>1205</v>
      </c>
      <c r="G47" s="122">
        <v>0</v>
      </c>
      <c r="H47" s="122" t="str">
        <f>VLOOKUP(D47,SPESA!$J$5:$K$1293,2,0)</f>
        <v>ONERI PREVIDENZIALI PERIODI PREGRESSI</v>
      </c>
      <c r="I47" s="122">
        <v>0</v>
      </c>
      <c r="J47" s="122">
        <v>0</v>
      </c>
    </row>
    <row r="48" spans="1:10" ht="14.25">
      <c r="A48" s="122" t="s">
        <v>1163</v>
      </c>
      <c r="B48" s="122">
        <v>6300</v>
      </c>
      <c r="C48" s="122">
        <v>71</v>
      </c>
      <c r="D48" s="122" t="str">
        <f t="shared" si="0"/>
        <v>6300/71</v>
      </c>
      <c r="E48" s="122" t="s">
        <v>1210</v>
      </c>
      <c r="F48" s="122" t="s">
        <v>1203</v>
      </c>
      <c r="G48" s="122">
        <v>0</v>
      </c>
      <c r="H48" s="122" t="e">
        <f>VLOOKUP(D48,SPESA!$J$5:$K$1293,2,0)</f>
        <v>#N/A</v>
      </c>
      <c r="I48" s="122">
        <v>0</v>
      </c>
      <c r="J48" s="122">
        <v>0</v>
      </c>
    </row>
    <row r="49" spans="1:10" ht="14.25">
      <c r="A49" s="122" t="s">
        <v>1163</v>
      </c>
      <c r="B49" s="122">
        <v>6800</v>
      </c>
      <c r="C49" s="122">
        <v>0</v>
      </c>
      <c r="D49" s="122" t="str">
        <f t="shared" si="0"/>
        <v>6800/0</v>
      </c>
      <c r="E49" s="122" t="s">
        <v>1211</v>
      </c>
      <c r="F49" s="138" t="s">
        <v>1199</v>
      </c>
      <c r="G49" s="123">
        <v>5875</v>
      </c>
      <c r="H49" s="122" t="str">
        <f>VLOOKUP(D49,SPESA!$J$5:$K$1293,2,0)</f>
        <v>SEGRETARIO COMUNALE DIRITTI DI ROGITO E RELATIVI ONERI CONTR IBUTIVI</v>
      </c>
      <c r="I49" s="123">
        <v>5875</v>
      </c>
      <c r="J49" s="123">
        <v>5875</v>
      </c>
    </row>
    <row r="50" spans="1:10" ht="14.25">
      <c r="A50" s="122" t="s">
        <v>1163</v>
      </c>
      <c r="B50" s="122">
        <v>6800</v>
      </c>
      <c r="C50" s="122">
        <v>71</v>
      </c>
      <c r="D50" s="122" t="str">
        <f t="shared" si="0"/>
        <v>6800/71</v>
      </c>
      <c r="E50" s="122" t="s">
        <v>1212</v>
      </c>
      <c r="F50" s="122" t="s">
        <v>1203</v>
      </c>
      <c r="G50" s="122">
        <v>0</v>
      </c>
      <c r="H50" s="122" t="str">
        <f>VLOOKUP(D50,SPESA!$J$5:$K$1293,2,0)</f>
        <v>F.P.V. SEGRETARIO COMUNALE DIRITTI DI ROGITO E RELATIVI ONERI CONTR IBUTIVI</v>
      </c>
      <c r="I50" s="122">
        <v>0</v>
      </c>
      <c r="J50" s="122">
        <v>0</v>
      </c>
    </row>
    <row r="51" spans="1:10" ht="14.25">
      <c r="A51" s="122" t="s">
        <v>1163</v>
      </c>
      <c r="B51" s="122">
        <v>6801</v>
      </c>
      <c r="C51" s="122">
        <v>0</v>
      </c>
      <c r="D51" s="122" t="str">
        <f t="shared" si="0"/>
        <v>6801/0</v>
      </c>
      <c r="E51" s="122" t="s">
        <v>50</v>
      </c>
      <c r="F51" s="122" t="s">
        <v>1213</v>
      </c>
      <c r="G51" s="122">
        <v>0</v>
      </c>
      <c r="H51" s="122" t="str">
        <f>VLOOKUP(D51,SPESA!$J$5:$K$1293,2,0)</f>
        <v>BUONI PASTO SEGRETARI COMUNALI</v>
      </c>
      <c r="I51" s="122">
        <v>0</v>
      </c>
      <c r="J51" s="122">
        <v>0</v>
      </c>
    </row>
    <row r="52" spans="1:10" ht="14.25">
      <c r="A52" s="122" t="s">
        <v>1163</v>
      </c>
      <c r="B52" s="122">
        <v>6801</v>
      </c>
      <c r="C52" s="122">
        <v>71</v>
      </c>
      <c r="D52" s="122" t="str">
        <f t="shared" si="0"/>
        <v>6801/71</v>
      </c>
      <c r="E52" s="122" t="s">
        <v>1214</v>
      </c>
      <c r="F52" s="122" t="s">
        <v>1203</v>
      </c>
      <c r="G52" s="122">
        <v>0</v>
      </c>
      <c r="H52" s="122" t="e">
        <f>VLOOKUP(D52,SPESA!$J$5:$K$1293,2,0)</f>
        <v>#N/A</v>
      </c>
      <c r="I52" s="122">
        <v>0</v>
      </c>
      <c r="J52" s="122">
        <v>0</v>
      </c>
    </row>
    <row r="53" spans="1:10" ht="14.25">
      <c r="A53" s="122" t="s">
        <v>1163</v>
      </c>
      <c r="B53" s="122">
        <v>8100</v>
      </c>
      <c r="C53" s="122">
        <v>0</v>
      </c>
      <c r="D53" s="122" t="str">
        <f t="shared" si="0"/>
        <v>8100/0</v>
      </c>
      <c r="E53" s="122" t="s">
        <v>51</v>
      </c>
      <c r="F53" s="122" t="s">
        <v>1215</v>
      </c>
      <c r="G53" s="122">
        <v>0</v>
      </c>
      <c r="H53" s="122" t="str">
        <f>VLOOKUP(D53,SPESA!$J$5:$K$1293,2,0)</f>
        <v>ACQUISTO BENI GESTIONE UFFICIO</v>
      </c>
      <c r="I53" s="122">
        <v>0</v>
      </c>
      <c r="J53" s="122">
        <v>0</v>
      </c>
    </row>
    <row r="54" spans="1:10" ht="14.25">
      <c r="A54" s="122" t="s">
        <v>1163</v>
      </c>
      <c r="B54" s="122">
        <v>8100</v>
      </c>
      <c r="C54" s="122">
        <v>1</v>
      </c>
      <c r="D54" s="122" t="str">
        <f t="shared" si="0"/>
        <v>8100/1</v>
      </c>
      <c r="E54" s="122" t="s">
        <v>52</v>
      </c>
      <c r="F54" s="138" t="s">
        <v>1215</v>
      </c>
      <c r="G54" s="123">
        <v>2086</v>
      </c>
      <c r="H54" s="122" t="str">
        <f>VLOOKUP(D54,SPESA!$J$5:$K$1293,2,0)</f>
        <v>ACQUISTO CANCELLERIA PER UFFICIO</v>
      </c>
      <c r="I54" s="123">
        <v>2318</v>
      </c>
      <c r="J54" s="123">
        <v>2318</v>
      </c>
    </row>
    <row r="55" spans="1:10" ht="14.25">
      <c r="A55" s="122" t="s">
        <v>1163</v>
      </c>
      <c r="B55" s="122">
        <v>8100</v>
      </c>
      <c r="C55" s="122">
        <v>2</v>
      </c>
      <c r="D55" s="122" t="str">
        <f t="shared" si="0"/>
        <v>8100/2</v>
      </c>
      <c r="E55" s="122" t="s">
        <v>53</v>
      </c>
      <c r="F55" s="138" t="s">
        <v>1216</v>
      </c>
      <c r="G55" s="122">
        <v>376</v>
      </c>
      <c r="H55" s="122" t="str">
        <f>VLOOKUP(D55,SPESA!$J$5:$K$1293,2,0)</f>
        <v>ACQUISTO CARBURANTE PER MEZZI COMUNALI</v>
      </c>
      <c r="I55" s="122">
        <v>376</v>
      </c>
      <c r="J55" s="122">
        <v>376</v>
      </c>
    </row>
    <row r="56" spans="1:10" ht="14.25">
      <c r="A56" s="122" t="s">
        <v>1163</v>
      </c>
      <c r="B56" s="122">
        <v>8100</v>
      </c>
      <c r="C56" s="122">
        <v>3</v>
      </c>
      <c r="D56" s="122" t="str">
        <f t="shared" si="0"/>
        <v>8100/3</v>
      </c>
      <c r="E56" s="122" t="s">
        <v>54</v>
      </c>
      <c r="F56" s="122" t="s">
        <v>1217</v>
      </c>
      <c r="G56" s="122">
        <v>0</v>
      </c>
      <c r="H56" s="122" t="str">
        <f>VLOOKUP(D56,SPESA!$J$5:$K$1293,2,0)</f>
        <v>ACQUISTO VESTIARIO PER DIPENDENTI UFFICIO</v>
      </c>
      <c r="I56" s="122">
        <v>0</v>
      </c>
      <c r="J56" s="122">
        <v>0</v>
      </c>
    </row>
    <row r="57" spans="1:10" ht="14.25">
      <c r="A57" s="122" t="s">
        <v>1163</v>
      </c>
      <c r="B57" s="122">
        <v>8100</v>
      </c>
      <c r="C57" s="122">
        <v>4</v>
      </c>
      <c r="D57" s="122" t="str">
        <f t="shared" si="0"/>
        <v>8100/4</v>
      </c>
      <c r="E57" s="122" t="s">
        <v>55</v>
      </c>
      <c r="F57" s="138" t="s">
        <v>1218</v>
      </c>
      <c r="G57" s="123">
        <v>2000</v>
      </c>
      <c r="H57" s="122" t="str">
        <f>VLOOKUP(D57,SPESA!$J$5:$K$1293,2,0)</f>
        <v>SPESE DI ECONOMATO - ACQUISTO BENI</v>
      </c>
      <c r="I57" s="123">
        <v>2000</v>
      </c>
      <c r="J57" s="123">
        <v>2000</v>
      </c>
    </row>
    <row r="58" spans="1:10" ht="14.25">
      <c r="A58" s="122" t="s">
        <v>1163</v>
      </c>
      <c r="B58" s="122">
        <v>8100</v>
      </c>
      <c r="C58" s="122">
        <v>10</v>
      </c>
      <c r="D58" s="122" t="str">
        <f t="shared" si="0"/>
        <v>8100/10</v>
      </c>
      <c r="E58" s="122" t="s">
        <v>56</v>
      </c>
      <c r="F58" s="138" t="s">
        <v>1218</v>
      </c>
      <c r="G58" s="123">
        <v>2488</v>
      </c>
      <c r="H58" s="122" t="str">
        <f>VLOOKUP(D58,SPESA!$J$5:$K$1293,2,0)</f>
        <v>ACQUISTO BENI DIVERSI PER GESTIONE UFFICIO</v>
      </c>
      <c r="I58" s="123">
        <v>2765</v>
      </c>
      <c r="J58" s="123">
        <v>2765</v>
      </c>
    </row>
    <row r="59" spans="1:10" ht="14.25">
      <c r="A59" s="122" t="s">
        <v>1163</v>
      </c>
      <c r="B59" s="122">
        <v>8100</v>
      </c>
      <c r="C59" s="122">
        <v>51</v>
      </c>
      <c r="D59" s="122" t="str">
        <f t="shared" si="0"/>
        <v>8100/51</v>
      </c>
      <c r="E59" s="122" t="s">
        <v>57</v>
      </c>
      <c r="F59" s="122" t="s">
        <v>1203</v>
      </c>
      <c r="G59" s="122">
        <v>0</v>
      </c>
      <c r="H59" s="122" t="str">
        <f>VLOOKUP(D59,SPESA!$J$5:$K$1293,2,0)</f>
        <v>F.P.V. ACQUISTO CANCELLERIA PER UFFICIO</v>
      </c>
      <c r="I59" s="122">
        <v>0</v>
      </c>
      <c r="J59" s="122">
        <v>0</v>
      </c>
    </row>
    <row r="60" spans="1:10" ht="14.25">
      <c r="A60" s="122" t="s">
        <v>1163</v>
      </c>
      <c r="B60" s="122">
        <v>8100</v>
      </c>
      <c r="C60" s="122">
        <v>52</v>
      </c>
      <c r="D60" s="122" t="str">
        <f t="shared" si="0"/>
        <v>8100/52</v>
      </c>
      <c r="E60" s="122" t="s">
        <v>58</v>
      </c>
      <c r="F60" s="122" t="s">
        <v>1203</v>
      </c>
      <c r="G60" s="122">
        <v>0</v>
      </c>
      <c r="H60" s="122" t="str">
        <f>VLOOKUP(D60,SPESA!$J$5:$K$1293,2,0)</f>
        <v>F.P.V. ACQUISTO CARBURANTE PER MEZZI COMUNALI</v>
      </c>
      <c r="I60" s="122">
        <v>0</v>
      </c>
      <c r="J60" s="122">
        <v>0</v>
      </c>
    </row>
    <row r="61" spans="1:10" ht="14.25">
      <c r="A61" s="122" t="s">
        <v>1163</v>
      </c>
      <c r="B61" s="122">
        <v>8100</v>
      </c>
      <c r="C61" s="122">
        <v>53</v>
      </c>
      <c r="D61" s="122" t="str">
        <f t="shared" si="0"/>
        <v>8100/53</v>
      </c>
      <c r="E61" s="122" t="s">
        <v>286</v>
      </c>
      <c r="F61" s="122" t="s">
        <v>1203</v>
      </c>
      <c r="G61" s="122">
        <v>0</v>
      </c>
      <c r="H61" s="122" t="e">
        <f>VLOOKUP(D61,SPESA!$J$5:$K$1293,2,0)</f>
        <v>#N/A</v>
      </c>
      <c r="I61" s="122">
        <v>0</v>
      </c>
      <c r="J61" s="122">
        <v>0</v>
      </c>
    </row>
    <row r="62" spans="1:10" ht="14.25">
      <c r="A62" s="122" t="s">
        <v>1163</v>
      </c>
      <c r="B62" s="122">
        <v>8100</v>
      </c>
      <c r="C62" s="122">
        <v>54</v>
      </c>
      <c r="D62" s="122" t="str">
        <f t="shared" si="0"/>
        <v>8100/54</v>
      </c>
      <c r="E62" s="122" t="s">
        <v>59</v>
      </c>
      <c r="F62" s="122" t="s">
        <v>1203</v>
      </c>
      <c r="G62" s="122">
        <v>0</v>
      </c>
      <c r="H62" s="122" t="str">
        <f>VLOOKUP(D62,SPESA!$J$5:$K$1293,2,0)</f>
        <v>F.P.V. SPESE DI ECONOMATO - ACQUISTO BENI</v>
      </c>
      <c r="I62" s="122">
        <v>0</v>
      </c>
      <c r="J62" s="122">
        <v>0</v>
      </c>
    </row>
    <row r="63" spans="1:10" ht="14.25">
      <c r="A63" s="122" t="s">
        <v>1163</v>
      </c>
      <c r="B63" s="122">
        <v>8100</v>
      </c>
      <c r="C63" s="122">
        <v>60</v>
      </c>
      <c r="D63" s="122" t="str">
        <f t="shared" si="0"/>
        <v>8100/60</v>
      </c>
      <c r="E63" s="122" t="s">
        <v>60</v>
      </c>
      <c r="F63" s="122" t="s">
        <v>1203</v>
      </c>
      <c r="G63" s="122">
        <v>0</v>
      </c>
      <c r="H63" s="122" t="str">
        <f>VLOOKUP(D63,SPESA!$J$5:$K$1293,2,0)</f>
        <v>F.P.V. ACQUISTO BENI DIVERSI PER GESTIONE UFFICIO</v>
      </c>
      <c r="I63" s="122">
        <v>0</v>
      </c>
      <c r="J63" s="122">
        <v>0</v>
      </c>
    </row>
    <row r="64" spans="1:10" ht="14.25">
      <c r="A64" s="122" t="s">
        <v>1163</v>
      </c>
      <c r="B64" s="122">
        <v>8100</v>
      </c>
      <c r="C64" s="122">
        <v>71</v>
      </c>
      <c r="D64" s="122" t="str">
        <f t="shared" si="0"/>
        <v>8100/71</v>
      </c>
      <c r="E64" s="122" t="s">
        <v>1219</v>
      </c>
      <c r="F64" s="122" t="s">
        <v>1203</v>
      </c>
      <c r="G64" s="122">
        <v>0</v>
      </c>
      <c r="H64" s="122" t="e">
        <f>VLOOKUP(D64,SPESA!$J$5:$K$1293,2,0)</f>
        <v>#N/A</v>
      </c>
      <c r="I64" s="122">
        <v>0</v>
      </c>
      <c r="J64" s="122">
        <v>0</v>
      </c>
    </row>
    <row r="65" spans="1:10" ht="14.25">
      <c r="A65" s="122" t="s">
        <v>1163</v>
      </c>
      <c r="B65" s="122">
        <v>8500</v>
      </c>
      <c r="C65" s="122">
        <v>1</v>
      </c>
      <c r="D65" s="122" t="str">
        <f t="shared" si="0"/>
        <v>8500/1</v>
      </c>
      <c r="E65" s="122" t="s">
        <v>61</v>
      </c>
      <c r="F65" s="138" t="s">
        <v>1218</v>
      </c>
      <c r="G65" s="122">
        <v>150</v>
      </c>
      <c r="H65" s="122" t="str">
        <f>VLOOKUP(D65,SPESA!$J$5:$K$1293,2,0)</f>
        <v>ACQUISTO BENI PER PUBBLICHE RELAZIONI</v>
      </c>
      <c r="I65" s="122">
        <v>150</v>
      </c>
      <c r="J65" s="122">
        <v>150</v>
      </c>
    </row>
    <row r="66" spans="1:10" ht="14.25">
      <c r="A66" s="122" t="s">
        <v>1163</v>
      </c>
      <c r="B66" s="122">
        <v>8500</v>
      </c>
      <c r="C66" s="122">
        <v>2</v>
      </c>
      <c r="D66" s="122" t="str">
        <f t="shared" si="0"/>
        <v>8500/2</v>
      </c>
      <c r="E66" s="122" t="s">
        <v>62</v>
      </c>
      <c r="F66" s="138" t="s">
        <v>1218</v>
      </c>
      <c r="G66" s="122">
        <v>330</v>
      </c>
      <c r="H66" s="122" t="str">
        <f>VLOOKUP(D66,SPESA!$J$5:$K$1293,2,0)</f>
        <v>ACQUISTO BENI CELEBRAZIONI FESTE NAZIONALI E CIVILI</v>
      </c>
      <c r="I66" s="122">
        <v>330</v>
      </c>
      <c r="J66" s="122">
        <v>330</v>
      </c>
    </row>
    <row r="67" spans="1:10" ht="14.25">
      <c r="A67" s="122" t="s">
        <v>1163</v>
      </c>
      <c r="B67" s="122">
        <v>8500</v>
      </c>
      <c r="C67" s="122">
        <v>51</v>
      </c>
      <c r="D67" s="122" t="str">
        <f t="shared" ref="D67:D130" si="1">CONCATENATE(B67,"/",C67)</f>
        <v>8500/51</v>
      </c>
      <c r="E67" s="122" t="s">
        <v>63</v>
      </c>
      <c r="F67" s="122" t="s">
        <v>1203</v>
      </c>
      <c r="G67" s="122">
        <v>0</v>
      </c>
      <c r="H67" s="122" t="str">
        <f>VLOOKUP(D67,SPESA!$J$5:$K$1293,2,0)</f>
        <v>F.P.V. ACQUISTO BENI PER PUBBLICHE RELAZIONI</v>
      </c>
      <c r="I67" s="122">
        <v>0</v>
      </c>
      <c r="J67" s="122">
        <v>0</v>
      </c>
    </row>
    <row r="68" spans="1:10" ht="14.25">
      <c r="A68" s="122" t="s">
        <v>1163</v>
      </c>
      <c r="B68" s="122">
        <v>8500</v>
      </c>
      <c r="C68" s="122">
        <v>52</v>
      </c>
      <c r="D68" s="122" t="str">
        <f t="shared" si="1"/>
        <v>8500/52</v>
      </c>
      <c r="E68" s="122" t="s">
        <v>1221</v>
      </c>
      <c r="F68" s="122" t="s">
        <v>1203</v>
      </c>
      <c r="G68" s="122">
        <v>0</v>
      </c>
      <c r="H68" s="122" t="e">
        <f>VLOOKUP(D68,SPESA!$J$5:$K$1293,2,0)</f>
        <v>#N/A</v>
      </c>
      <c r="I68" s="122">
        <v>0</v>
      </c>
      <c r="J68" s="122">
        <v>0</v>
      </c>
    </row>
    <row r="69" spans="1:10" ht="14.25">
      <c r="A69" s="122" t="s">
        <v>1163</v>
      </c>
      <c r="B69" s="122">
        <v>9000</v>
      </c>
      <c r="C69" s="122">
        <v>0</v>
      </c>
      <c r="D69" s="122" t="str">
        <f t="shared" si="1"/>
        <v>9000/0</v>
      </c>
      <c r="E69" s="122" t="s">
        <v>64</v>
      </c>
      <c r="F69" s="122" t="s">
        <v>1218</v>
      </c>
      <c r="G69" s="122">
        <v>0</v>
      </c>
      <c r="H69" s="122" t="str">
        <f>VLOOKUP(D69,SPESA!$J$5:$K$1293,2,0)</f>
        <v>SERVIZI DI PUBBLICHE RELAZIONI - ACQUISTO DI BENI</v>
      </c>
      <c r="I69" s="122">
        <v>0</v>
      </c>
      <c r="J69" s="122">
        <v>0</v>
      </c>
    </row>
    <row r="70" spans="1:10" ht="14.25">
      <c r="A70" s="122" t="s">
        <v>1163</v>
      </c>
      <c r="B70" s="122">
        <v>9000</v>
      </c>
      <c r="C70" s="122">
        <v>71</v>
      </c>
      <c r="D70" s="122" t="str">
        <f t="shared" si="1"/>
        <v>9000/71</v>
      </c>
      <c r="E70" s="122" t="s">
        <v>1222</v>
      </c>
      <c r="F70" s="122" t="s">
        <v>1203</v>
      </c>
      <c r="G70" s="122">
        <v>0</v>
      </c>
      <c r="H70" s="122" t="e">
        <f>VLOOKUP(D70,SPESA!$J$5:$K$1293,2,0)</f>
        <v>#N/A</v>
      </c>
      <c r="I70" s="122">
        <v>0</v>
      </c>
      <c r="J70" s="122">
        <v>0</v>
      </c>
    </row>
    <row r="71" spans="1:10" ht="14.25">
      <c r="A71" s="122" t="s">
        <v>1163</v>
      </c>
      <c r="B71" s="122">
        <v>10100</v>
      </c>
      <c r="C71" s="122">
        <v>0</v>
      </c>
      <c r="D71" s="122" t="str">
        <f t="shared" si="1"/>
        <v>10100/0</v>
      </c>
      <c r="E71" s="122" t="s">
        <v>65</v>
      </c>
      <c r="F71" s="138" t="s">
        <v>1223</v>
      </c>
      <c r="G71" s="122">
        <v>950</v>
      </c>
      <c r="H71" s="122" t="str">
        <f>VLOOKUP(D71,SPESA!$J$5:$K$1293,2,0)</f>
        <v>SPESE DI GESTIONE DI SEGRETERIA GENERALE DELL'ENTE</v>
      </c>
      <c r="I71" s="122">
        <v>950</v>
      </c>
      <c r="J71" s="122">
        <v>950</v>
      </c>
    </row>
    <row r="72" spans="1:10" ht="14.25">
      <c r="A72" s="122" t="s">
        <v>1163</v>
      </c>
      <c r="B72" s="122">
        <v>10100</v>
      </c>
      <c r="C72" s="122">
        <v>1</v>
      </c>
      <c r="D72" s="122" t="str">
        <f t="shared" si="1"/>
        <v>10100/1</v>
      </c>
      <c r="E72" s="122" t="s">
        <v>100</v>
      </c>
      <c r="F72" s="138" t="s">
        <v>1223</v>
      </c>
      <c r="G72" s="123">
        <v>1000</v>
      </c>
      <c r="H72" s="122" t="str">
        <f>VLOOKUP(D72,SPESA!$J$5:$K$1293,2,0)</f>
        <v>SPESE PER CONCORSI A POSTI DI RUOLO VANCANTI IN ORGANICO</v>
      </c>
      <c r="I72" s="122">
        <v>500</v>
      </c>
      <c r="J72" s="122">
        <v>0</v>
      </c>
    </row>
    <row r="73" spans="1:10" ht="14.25">
      <c r="A73" s="122" t="s">
        <v>1163</v>
      </c>
      <c r="B73" s="122">
        <v>10100</v>
      </c>
      <c r="C73" s="122">
        <v>2</v>
      </c>
      <c r="D73" s="122" t="str">
        <f t="shared" si="1"/>
        <v>10100/2</v>
      </c>
      <c r="E73" s="122" t="s">
        <v>67</v>
      </c>
      <c r="F73" s="122" t="s">
        <v>1223</v>
      </c>
      <c r="G73" s="122">
        <v>0</v>
      </c>
      <c r="H73" s="122" t="str">
        <f>VLOOKUP(D73,SPESA!$J$5:$K$1293,2,0)</f>
        <v>SPESE PER TRASCRIZIONE VERBALI CONSIGLIO COMUNALE</v>
      </c>
      <c r="I73" s="122">
        <v>0</v>
      </c>
      <c r="J73" s="122">
        <v>0</v>
      </c>
    </row>
    <row r="74" spans="1:10" ht="14.25">
      <c r="A74" s="122" t="s">
        <v>1163</v>
      </c>
      <c r="B74" s="122">
        <v>10100</v>
      </c>
      <c r="C74" s="122">
        <v>3</v>
      </c>
      <c r="D74" s="122" t="str">
        <f t="shared" si="1"/>
        <v>10100/3</v>
      </c>
      <c r="E74" s="122" t="s">
        <v>68</v>
      </c>
      <c r="F74" s="138" t="s">
        <v>1224</v>
      </c>
      <c r="G74" s="123">
        <v>15292.5</v>
      </c>
      <c r="H74" s="122" t="str">
        <f>VLOOKUP(D74,SPESA!$J$5:$K$1293,2,0)</f>
        <v>SPESE POSTALI UFFICI COMUNALI</v>
      </c>
      <c r="I74" s="123">
        <v>15292.5</v>
      </c>
      <c r="J74" s="123">
        <v>15292.5</v>
      </c>
    </row>
    <row r="75" spans="1:10" ht="14.25">
      <c r="A75" s="122" t="s">
        <v>1163</v>
      </c>
      <c r="B75" s="122">
        <v>10100</v>
      </c>
      <c r="C75" s="122">
        <v>4</v>
      </c>
      <c r="D75" s="122" t="str">
        <f t="shared" si="1"/>
        <v>10100/4</v>
      </c>
      <c r="E75" s="122" t="s">
        <v>69</v>
      </c>
      <c r="F75" s="138" t="s">
        <v>1225</v>
      </c>
      <c r="G75" s="122">
        <v>300</v>
      </c>
      <c r="H75" s="122" t="str">
        <f>VLOOKUP(D75,SPESA!$J$5:$K$1293,2,0)</f>
        <v>SPESE PER MENSA DIPENDENTI</v>
      </c>
      <c r="I75" s="123">
        <v>6600</v>
      </c>
      <c r="J75" s="123">
        <v>6600</v>
      </c>
    </row>
    <row r="76" spans="1:10" ht="14.25">
      <c r="A76" s="122" t="s">
        <v>1163</v>
      </c>
      <c r="B76" s="122">
        <v>10100</v>
      </c>
      <c r="C76" s="122">
        <v>5</v>
      </c>
      <c r="D76" s="122" t="str">
        <f t="shared" si="1"/>
        <v>10100/5</v>
      </c>
      <c r="E76" s="122" t="s">
        <v>70</v>
      </c>
      <c r="F76" s="138" t="s">
        <v>1223</v>
      </c>
      <c r="G76" s="123">
        <v>1000</v>
      </c>
      <c r="H76" s="122" t="str">
        <f>VLOOKUP(D76,SPESA!$J$5:$K$1293,2,0)</f>
        <v>SPESA PER VIDEOCOMUNICAZIONE ISTITUZIONALE</v>
      </c>
      <c r="I76" s="123">
        <v>1000</v>
      </c>
      <c r="J76" s="123">
        <v>1000</v>
      </c>
    </row>
    <row r="77" spans="1:10" ht="14.25">
      <c r="A77" s="122" t="s">
        <v>1163</v>
      </c>
      <c r="B77" s="122">
        <v>10100</v>
      </c>
      <c r="C77" s="122">
        <v>15</v>
      </c>
      <c r="D77" s="122" t="str">
        <f t="shared" si="1"/>
        <v>10100/15</v>
      </c>
      <c r="E77" s="122" t="s">
        <v>71</v>
      </c>
      <c r="F77" s="138" t="s">
        <v>1227</v>
      </c>
      <c r="G77" s="122">
        <v>267</v>
      </c>
      <c r="H77" s="122" t="str">
        <f>VLOOKUP(D77,SPESA!$J$5:$K$1293,2,0)</f>
        <v>MISSIONI DIPENDENTI COMUNALI - UFFICIO SEGRETERIA</v>
      </c>
      <c r="I77" s="122">
        <v>267</v>
      </c>
      <c r="J77" s="122">
        <v>267</v>
      </c>
    </row>
    <row r="78" spans="1:10" ht="14.25">
      <c r="A78" s="122" t="s">
        <v>1163</v>
      </c>
      <c r="B78" s="122">
        <v>10100</v>
      </c>
      <c r="C78" s="122">
        <v>51</v>
      </c>
      <c r="D78" s="122" t="str">
        <f t="shared" si="1"/>
        <v>10100/51</v>
      </c>
      <c r="E78" s="122" t="s">
        <v>1228</v>
      </c>
      <c r="F78" s="122" t="s">
        <v>1203</v>
      </c>
      <c r="G78" s="122">
        <v>0</v>
      </c>
      <c r="H78" s="122" t="e">
        <f>VLOOKUP(D78,SPESA!$J$5:$K$1293,2,0)</f>
        <v>#N/A</v>
      </c>
      <c r="I78" s="122">
        <v>0</v>
      </c>
      <c r="J78" s="122">
        <v>0</v>
      </c>
    </row>
    <row r="79" spans="1:10" ht="14.25">
      <c r="A79" s="122" t="s">
        <v>1163</v>
      </c>
      <c r="B79" s="122">
        <v>10100</v>
      </c>
      <c r="C79" s="122">
        <v>52</v>
      </c>
      <c r="D79" s="122" t="str">
        <f t="shared" si="1"/>
        <v>10100/52</v>
      </c>
      <c r="E79" s="122" t="s">
        <v>72</v>
      </c>
      <c r="F79" s="122" t="s">
        <v>1203</v>
      </c>
      <c r="G79" s="122">
        <v>0</v>
      </c>
      <c r="H79" s="122" t="str">
        <f>VLOOKUP(D79,SPESA!$J$5:$K$1293,2,0)</f>
        <v>F.P.V. SPESE PER TRASCRIZIONE VERBALI CONSIGLIO COMUNALE</v>
      </c>
      <c r="I79" s="122">
        <v>0</v>
      </c>
      <c r="J79" s="122">
        <v>0</v>
      </c>
    </row>
    <row r="80" spans="1:10" ht="14.25">
      <c r="A80" s="122" t="s">
        <v>1163</v>
      </c>
      <c r="B80" s="122">
        <v>10100</v>
      </c>
      <c r="C80" s="122">
        <v>53</v>
      </c>
      <c r="D80" s="122" t="str">
        <f t="shared" si="1"/>
        <v>10100/53</v>
      </c>
      <c r="E80" s="122" t="s">
        <v>73</v>
      </c>
      <c r="F80" s="122" t="s">
        <v>1203</v>
      </c>
      <c r="G80" s="122">
        <v>0</v>
      </c>
      <c r="H80" s="122" t="str">
        <f>VLOOKUP(D80,SPESA!$J$5:$K$1293,2,0)</f>
        <v>F.P.V. SPESE POSTALI UFFICI COMUNALI</v>
      </c>
      <c r="I80" s="122">
        <v>0</v>
      </c>
      <c r="J80" s="122">
        <v>0</v>
      </c>
    </row>
    <row r="81" spans="1:10" ht="14.25">
      <c r="A81" s="122" t="s">
        <v>1163</v>
      </c>
      <c r="B81" s="122">
        <v>10100</v>
      </c>
      <c r="C81" s="122">
        <v>54</v>
      </c>
      <c r="D81" s="122" t="str">
        <f t="shared" si="1"/>
        <v>10100/54</v>
      </c>
      <c r="E81" s="122" t="s">
        <v>74</v>
      </c>
      <c r="F81" s="122" t="s">
        <v>1200</v>
      </c>
      <c r="G81" s="122">
        <v>0</v>
      </c>
      <c r="H81" s="122" t="str">
        <f>VLOOKUP(D81,SPESA!$J$5:$K$1293,2,0)</f>
        <v>F.P.V. SPESE PER MENSA DIPENDENTI</v>
      </c>
      <c r="I81" s="122">
        <v>0</v>
      </c>
      <c r="J81" s="122">
        <v>0</v>
      </c>
    </row>
    <row r="82" spans="1:10" ht="14.25">
      <c r="A82" s="122" t="s">
        <v>1163</v>
      </c>
      <c r="B82" s="122">
        <v>10100</v>
      </c>
      <c r="C82" s="122">
        <v>55</v>
      </c>
      <c r="D82" s="122" t="str">
        <f t="shared" si="1"/>
        <v>10100/55</v>
      </c>
      <c r="E82" s="122" t="s">
        <v>75</v>
      </c>
      <c r="F82" s="122" t="s">
        <v>1200</v>
      </c>
      <c r="G82" s="122">
        <v>0</v>
      </c>
      <c r="H82" s="122" t="str">
        <f>VLOOKUP(D82,SPESA!$J$5:$K$1293,2,0)</f>
        <v>F.P.V. SPESA PER VIDEOCOMUNICAZIONE ISTITUZIONALE</v>
      </c>
      <c r="I82" s="122">
        <v>0</v>
      </c>
      <c r="J82" s="122">
        <v>0</v>
      </c>
    </row>
    <row r="83" spans="1:10" ht="14.25">
      <c r="A83" s="122" t="s">
        <v>1163</v>
      </c>
      <c r="B83" s="122">
        <v>10100</v>
      </c>
      <c r="C83" s="122">
        <v>65</v>
      </c>
      <c r="D83" s="122" t="str">
        <f t="shared" si="1"/>
        <v>10100/65</v>
      </c>
      <c r="E83" s="122" t="s">
        <v>76</v>
      </c>
      <c r="F83" s="122" t="s">
        <v>1203</v>
      </c>
      <c r="G83" s="122">
        <v>0</v>
      </c>
      <c r="H83" s="122" t="str">
        <f>VLOOKUP(D83,SPESA!$J$5:$K$1293,2,0)</f>
        <v>F.P.V. MISSIONI DIPENDENTI COMUNALI - UFFICIO SEGRETERIA</v>
      </c>
      <c r="I83" s="122">
        <v>0</v>
      </c>
      <c r="J83" s="122">
        <v>0</v>
      </c>
    </row>
    <row r="84" spans="1:10" ht="14.25">
      <c r="A84" s="122" t="s">
        <v>1163</v>
      </c>
      <c r="B84" s="122">
        <v>10100</v>
      </c>
      <c r="C84" s="122">
        <v>71</v>
      </c>
      <c r="D84" s="122" t="str">
        <f t="shared" si="1"/>
        <v>10100/71</v>
      </c>
      <c r="E84" s="122" t="s">
        <v>1229</v>
      </c>
      <c r="F84" s="122" t="s">
        <v>1203</v>
      </c>
      <c r="G84" s="122">
        <v>0</v>
      </c>
      <c r="H84" s="122" t="e">
        <f>VLOOKUP(D84,SPESA!$J$5:$K$1293,2,0)</f>
        <v>#N/A</v>
      </c>
      <c r="I84" s="122">
        <v>0</v>
      </c>
      <c r="J84" s="122">
        <v>0</v>
      </c>
    </row>
    <row r="85" spans="1:10" ht="14.25">
      <c r="A85" s="122" t="s">
        <v>1163</v>
      </c>
      <c r="B85" s="122">
        <v>10105</v>
      </c>
      <c r="C85" s="122">
        <v>0</v>
      </c>
      <c r="D85" s="122" t="str">
        <f t="shared" si="1"/>
        <v>10105/0</v>
      </c>
      <c r="E85" s="122" t="s">
        <v>1230</v>
      </c>
      <c r="F85" s="138" t="s">
        <v>1227</v>
      </c>
      <c r="G85" s="122">
        <v>500</v>
      </c>
      <c r="H85" s="122" t="str">
        <f>VLOOKUP(D85,SPESA!$J$5:$K$1293,2,0)</f>
        <v xml:space="preserve">MISSIONI SEGRETARIO COMUNALE </v>
      </c>
      <c r="I85" s="122">
        <v>500</v>
      </c>
      <c r="J85" s="122">
        <v>500</v>
      </c>
    </row>
    <row r="86" spans="1:10" ht="14.25">
      <c r="A86" s="122" t="s">
        <v>1163</v>
      </c>
      <c r="B86" s="122">
        <v>10105</v>
      </c>
      <c r="C86" s="122">
        <v>71</v>
      </c>
      <c r="D86" s="122" t="str">
        <f t="shared" si="1"/>
        <v>10105/71</v>
      </c>
      <c r="E86" s="122" t="s">
        <v>1231</v>
      </c>
      <c r="F86" s="122" t="s">
        <v>1203</v>
      </c>
      <c r="G86" s="122">
        <v>0</v>
      </c>
      <c r="H86" s="122" t="str">
        <f>VLOOKUP(D86,SPESA!$J$5:$K$1293,2,0)</f>
        <v xml:space="preserve">F.P.V. MISSIONI SEGRETARIO COMUNALE </v>
      </c>
      <c r="I86" s="122">
        <v>0</v>
      </c>
      <c r="J86" s="122">
        <v>0</v>
      </c>
    </row>
    <row r="87" spans="1:10" ht="14.25">
      <c r="A87" s="122" t="s">
        <v>1163</v>
      </c>
      <c r="B87" s="122">
        <v>10200</v>
      </c>
      <c r="C87" s="122">
        <v>0</v>
      </c>
      <c r="D87" s="122" t="str">
        <f t="shared" si="1"/>
        <v>10200/0</v>
      </c>
      <c r="E87" s="122" t="s">
        <v>77</v>
      </c>
      <c r="F87" s="122" t="s">
        <v>1223</v>
      </c>
      <c r="G87" s="122">
        <v>0</v>
      </c>
      <c r="H87" s="122" t="str">
        <f>VLOOKUP(D87,SPESA!$J$5:$K$1293,2,0)</f>
        <v>SPESE DI GESTIONE UFFICI AFFARI GENERALI</v>
      </c>
      <c r="I87" s="122">
        <v>0</v>
      </c>
      <c r="J87" s="122">
        <v>0</v>
      </c>
    </row>
    <row r="88" spans="1:10" ht="14.25">
      <c r="A88" s="122" t="s">
        <v>1163</v>
      </c>
      <c r="B88" s="122">
        <v>10200</v>
      </c>
      <c r="C88" s="122">
        <v>1</v>
      </c>
      <c r="D88" s="122" t="str">
        <f t="shared" si="1"/>
        <v>10200/1</v>
      </c>
      <c r="E88" s="122" t="s">
        <v>78</v>
      </c>
      <c r="F88" s="138" t="s">
        <v>1223</v>
      </c>
      <c r="G88" s="122">
        <v>750</v>
      </c>
      <c r="H88" s="122" t="str">
        <f>VLOOKUP(D88,SPESA!$J$5:$K$1293,2,0)</f>
        <v>SPESE ECONOMATO - PRESTAZIONI DI SERVIZI</v>
      </c>
      <c r="I88" s="122">
        <v>750</v>
      </c>
      <c r="J88" s="122">
        <v>750</v>
      </c>
    </row>
    <row r="89" spans="1:10" ht="14.25">
      <c r="A89" s="122" t="s">
        <v>1163</v>
      </c>
      <c r="B89" s="122">
        <v>10200</v>
      </c>
      <c r="C89" s="122">
        <v>2</v>
      </c>
      <c r="D89" s="122" t="str">
        <f t="shared" si="1"/>
        <v>10200/2</v>
      </c>
      <c r="E89" s="122" t="s">
        <v>32</v>
      </c>
      <c r="F89" s="138" t="s">
        <v>1232</v>
      </c>
      <c r="G89" s="123">
        <v>1940</v>
      </c>
      <c r="H89" s="122" t="str">
        <f>VLOOKUP(D89,SPESA!$J$5:$K$1293,2,0)</f>
        <v>SPESE TELEFONICHE - UTENZE</v>
      </c>
      <c r="I89" s="123">
        <v>4940</v>
      </c>
      <c r="J89" s="123">
        <v>4940</v>
      </c>
    </row>
    <row r="90" spans="1:10" ht="14.25">
      <c r="A90" s="122" t="s">
        <v>1163</v>
      </c>
      <c r="B90" s="122">
        <v>10200</v>
      </c>
      <c r="C90" s="122">
        <v>3</v>
      </c>
      <c r="D90" s="122" t="str">
        <f t="shared" si="1"/>
        <v>10200/3</v>
      </c>
      <c r="E90" s="122" t="s">
        <v>79</v>
      </c>
      <c r="F90" s="138" t="s">
        <v>1233</v>
      </c>
      <c r="G90" s="123">
        <v>1660</v>
      </c>
      <c r="H90" s="122" t="str">
        <f>VLOOKUP(D90,SPESA!$J$5:$K$1293,2,0)</f>
        <v>SPESE ENERGIA ELETTRICA - UTENZE</v>
      </c>
      <c r="I90" s="123">
        <v>1660</v>
      </c>
      <c r="J90" s="123">
        <v>1660</v>
      </c>
    </row>
    <row r="91" spans="1:10" ht="14.25">
      <c r="A91" s="122" t="s">
        <v>1163</v>
      </c>
      <c r="B91" s="122">
        <v>10200</v>
      </c>
      <c r="C91" s="122">
        <v>4</v>
      </c>
      <c r="D91" s="122" t="str">
        <f t="shared" si="1"/>
        <v>10200/4</v>
      </c>
      <c r="E91" s="122" t="s">
        <v>80</v>
      </c>
      <c r="F91" s="138" t="s">
        <v>1234</v>
      </c>
      <c r="G91" s="123">
        <v>4904</v>
      </c>
      <c r="H91" s="122" t="str">
        <f>VLOOKUP(D91,SPESA!$J$5:$K$1293,2,0)</f>
        <v>SPESE RISCALDAMENTO - UTENZE</v>
      </c>
      <c r="I91" s="123">
        <v>5415</v>
      </c>
      <c r="J91" s="123">
        <v>5415</v>
      </c>
    </row>
    <row r="92" spans="1:10" ht="14.25">
      <c r="A92" s="122" t="s">
        <v>1163</v>
      </c>
      <c r="B92" s="122">
        <v>10200</v>
      </c>
      <c r="C92" s="122">
        <v>5</v>
      </c>
      <c r="D92" s="122" t="str">
        <f t="shared" si="1"/>
        <v>10200/5</v>
      </c>
      <c r="E92" s="122" t="s">
        <v>81</v>
      </c>
      <c r="F92" s="138" t="s">
        <v>1235</v>
      </c>
      <c r="G92" s="123">
        <v>5795</v>
      </c>
      <c r="H92" s="122" t="str">
        <f>VLOOKUP(D92,SPESA!$J$5:$K$1293,2,0)</f>
        <v>SPESE ACQUA - UTENZE</v>
      </c>
      <c r="I92" s="123">
        <v>5795</v>
      </c>
      <c r="J92" s="123">
        <v>5795</v>
      </c>
    </row>
    <row r="93" spans="1:10" ht="14.25">
      <c r="A93" s="122" t="s">
        <v>1163</v>
      </c>
      <c r="B93" s="122">
        <v>10200</v>
      </c>
      <c r="C93" s="122">
        <v>6</v>
      </c>
      <c r="D93" s="122" t="str">
        <f t="shared" si="1"/>
        <v>10200/6</v>
      </c>
      <c r="E93" s="122" t="s">
        <v>82</v>
      </c>
      <c r="F93" s="138" t="s">
        <v>1236</v>
      </c>
      <c r="G93" s="123">
        <v>5499</v>
      </c>
      <c r="H93" s="122" t="str">
        <f>VLOOKUP(D93,SPESA!$J$5:$K$1293,2,0)</f>
        <v>SPESE DI PULIZIA LOCALI</v>
      </c>
      <c r="I93" s="123">
        <v>5499</v>
      </c>
      <c r="J93" s="123">
        <v>5499</v>
      </c>
    </row>
    <row r="94" spans="1:10" ht="14.25">
      <c r="A94" s="122" t="s">
        <v>1163</v>
      </c>
      <c r="B94" s="122">
        <v>10200</v>
      </c>
      <c r="C94" s="122">
        <v>7</v>
      </c>
      <c r="D94" s="122" t="str">
        <f t="shared" si="1"/>
        <v>10200/7</v>
      </c>
      <c r="E94" s="122" t="s">
        <v>83</v>
      </c>
      <c r="F94" s="122" t="s">
        <v>1237</v>
      </c>
      <c r="G94" s="122">
        <v>0</v>
      </c>
      <c r="H94" s="122" t="str">
        <f>VLOOKUP(D94,SPESA!$J$5:$K$1293,2,0)</f>
        <v>SPESE PER ASSICURAZIONI</v>
      </c>
      <c r="I94" s="122">
        <v>0</v>
      </c>
      <c r="J94" s="122">
        <v>0</v>
      </c>
    </row>
    <row r="95" spans="1:10" ht="14.25">
      <c r="A95" s="122" t="s">
        <v>1163</v>
      </c>
      <c r="B95" s="122">
        <v>10200</v>
      </c>
      <c r="C95" s="122">
        <v>10</v>
      </c>
      <c r="D95" s="122" t="str">
        <f t="shared" si="1"/>
        <v>10200/10</v>
      </c>
      <c r="E95" s="122" t="s">
        <v>84</v>
      </c>
      <c r="F95" s="138" t="s">
        <v>1223</v>
      </c>
      <c r="G95" s="123">
        <v>2539</v>
      </c>
      <c r="H95" s="122" t="str">
        <f>VLOOKUP(D95,SPESA!$J$5:$K$1293,2,0)</f>
        <v>SPESE DIVERSE PRESTAZIONI DI SERVIZI</v>
      </c>
      <c r="I95" s="123">
        <v>2822</v>
      </c>
      <c r="J95" s="123">
        <v>2822</v>
      </c>
    </row>
    <row r="96" spans="1:10" ht="14.25">
      <c r="A96" s="122" t="s">
        <v>1163</v>
      </c>
      <c r="B96" s="122">
        <v>10200</v>
      </c>
      <c r="C96" s="122">
        <v>51</v>
      </c>
      <c r="D96" s="122" t="str">
        <f t="shared" si="1"/>
        <v>10200/51</v>
      </c>
      <c r="E96" s="122" t="s">
        <v>85</v>
      </c>
      <c r="F96" s="122" t="s">
        <v>1203</v>
      </c>
      <c r="G96" s="122">
        <v>0</v>
      </c>
      <c r="H96" s="122" t="str">
        <f>VLOOKUP(D96,SPESA!$J$5:$K$1293,2,0)</f>
        <v>F.P.V. SPESE ECONOMATO - PRESTAZIONI DI SERVIZI</v>
      </c>
      <c r="I96" s="122">
        <v>0</v>
      </c>
      <c r="J96" s="122">
        <v>0</v>
      </c>
    </row>
    <row r="97" spans="1:10" ht="14.25">
      <c r="A97" s="122" t="s">
        <v>1163</v>
      </c>
      <c r="B97" s="122">
        <v>10200</v>
      </c>
      <c r="C97" s="122">
        <v>52</v>
      </c>
      <c r="D97" s="122" t="str">
        <f t="shared" si="1"/>
        <v>10200/52</v>
      </c>
      <c r="E97" s="122" t="s">
        <v>37</v>
      </c>
      <c r="F97" s="122" t="s">
        <v>1203</v>
      </c>
      <c r="G97" s="122">
        <v>0</v>
      </c>
      <c r="H97" s="122" t="str">
        <f>VLOOKUP(D97,SPESA!$J$5:$K$1293,2,0)</f>
        <v>F.P.V. SPESE TELEFONICHE - UTENZE</v>
      </c>
      <c r="I97" s="122">
        <v>0</v>
      </c>
      <c r="J97" s="122">
        <v>0</v>
      </c>
    </row>
    <row r="98" spans="1:10" ht="14.25">
      <c r="A98" s="122" t="s">
        <v>1163</v>
      </c>
      <c r="B98" s="122">
        <v>10200</v>
      </c>
      <c r="C98" s="122">
        <v>53</v>
      </c>
      <c r="D98" s="122" t="str">
        <f t="shared" si="1"/>
        <v>10200/53</v>
      </c>
      <c r="E98" s="122" t="s">
        <v>86</v>
      </c>
      <c r="F98" s="122" t="s">
        <v>1203</v>
      </c>
      <c r="G98" s="122">
        <v>0</v>
      </c>
      <c r="H98" s="122" t="str">
        <f>VLOOKUP(D98,SPESA!$J$5:$K$1293,2,0)</f>
        <v>F.P.V. SPESE ENERGIA ELETTRICA - UTENZE</v>
      </c>
      <c r="I98" s="122">
        <v>0</v>
      </c>
      <c r="J98" s="122">
        <v>0</v>
      </c>
    </row>
    <row r="99" spans="1:10" ht="14.25">
      <c r="A99" s="122" t="s">
        <v>1163</v>
      </c>
      <c r="B99" s="122">
        <v>10200</v>
      </c>
      <c r="C99" s="122">
        <v>54</v>
      </c>
      <c r="D99" s="122" t="str">
        <f t="shared" si="1"/>
        <v>10200/54</v>
      </c>
      <c r="E99" s="122" t="s">
        <v>87</v>
      </c>
      <c r="F99" s="122" t="s">
        <v>1200</v>
      </c>
      <c r="G99" s="122">
        <v>0</v>
      </c>
      <c r="H99" s="122" t="str">
        <f>VLOOKUP(D99,SPESA!$J$5:$K$1293,2,0)</f>
        <v>F.P.V. SPESE RISCALDAMENTO - UTENZE</v>
      </c>
      <c r="I99" s="122">
        <v>0</v>
      </c>
      <c r="J99" s="122">
        <v>0</v>
      </c>
    </row>
    <row r="100" spans="1:10" ht="14.25">
      <c r="A100" s="122" t="s">
        <v>1163</v>
      </c>
      <c r="B100" s="122">
        <v>10200</v>
      </c>
      <c r="C100" s="122">
        <v>55</v>
      </c>
      <c r="D100" s="122" t="str">
        <f t="shared" si="1"/>
        <v>10200/55</v>
      </c>
      <c r="E100" s="122" t="s">
        <v>88</v>
      </c>
      <c r="F100" s="122" t="s">
        <v>1203</v>
      </c>
      <c r="G100" s="122">
        <v>0</v>
      </c>
      <c r="H100" s="122" t="str">
        <f>VLOOKUP(D100,SPESA!$J$5:$K$1293,2,0)</f>
        <v>F.P.V. SPESE ACQUA - UTENZE</v>
      </c>
      <c r="I100" s="122">
        <v>0</v>
      </c>
      <c r="J100" s="122">
        <v>0</v>
      </c>
    </row>
    <row r="101" spans="1:10" ht="14.25">
      <c r="A101" s="122" t="s">
        <v>1163</v>
      </c>
      <c r="B101" s="122">
        <v>10200</v>
      </c>
      <c r="C101" s="122">
        <v>56</v>
      </c>
      <c r="D101" s="122" t="str">
        <f t="shared" si="1"/>
        <v>10200/56</v>
      </c>
      <c r="E101" s="122" t="s">
        <v>124</v>
      </c>
      <c r="F101" s="122" t="s">
        <v>1203</v>
      </c>
      <c r="G101" s="122">
        <v>0</v>
      </c>
      <c r="H101" s="122" t="e">
        <f>VLOOKUP(D101,SPESA!$J$5:$K$1293,2,0)</f>
        <v>#N/A</v>
      </c>
      <c r="I101" s="122">
        <v>0</v>
      </c>
      <c r="J101" s="122">
        <v>0</v>
      </c>
    </row>
    <row r="102" spans="1:10" ht="14.25">
      <c r="A102" s="122" t="s">
        <v>1163</v>
      </c>
      <c r="B102" s="122">
        <v>10200</v>
      </c>
      <c r="C102" s="122">
        <v>57</v>
      </c>
      <c r="D102" s="122" t="str">
        <f t="shared" si="1"/>
        <v>10200/57</v>
      </c>
      <c r="E102" s="122" t="s">
        <v>89</v>
      </c>
      <c r="F102" s="122" t="s">
        <v>1203</v>
      </c>
      <c r="G102" s="122">
        <v>0</v>
      </c>
      <c r="H102" s="122" t="str">
        <f>VLOOKUP(D102,SPESA!$J$5:$K$1293,2,0)</f>
        <v>F.P.V. SPESE PER ASSICURAZIONI</v>
      </c>
      <c r="I102" s="122">
        <v>0</v>
      </c>
      <c r="J102" s="122">
        <v>0</v>
      </c>
    </row>
    <row r="103" spans="1:10" ht="14.25">
      <c r="A103" s="122" t="s">
        <v>1163</v>
      </c>
      <c r="B103" s="122">
        <v>10200</v>
      </c>
      <c r="C103" s="122">
        <v>60</v>
      </c>
      <c r="D103" s="122" t="str">
        <f t="shared" si="1"/>
        <v>10200/60</v>
      </c>
      <c r="E103" s="122" t="s">
        <v>90</v>
      </c>
      <c r="F103" s="122" t="s">
        <v>1203</v>
      </c>
      <c r="G103" s="122">
        <v>0</v>
      </c>
      <c r="H103" s="122" t="str">
        <f>VLOOKUP(D103,SPESA!$J$5:$K$1293,2,0)</f>
        <v>F.P.V. SPESE DIVERSE PRESTAZIONI DI SERVIZI</v>
      </c>
      <c r="I103" s="122">
        <v>0</v>
      </c>
      <c r="J103" s="122">
        <v>0</v>
      </c>
    </row>
    <row r="104" spans="1:10" ht="14.25">
      <c r="A104" s="122" t="s">
        <v>1163</v>
      </c>
      <c r="B104" s="122">
        <v>10200</v>
      </c>
      <c r="C104" s="122">
        <v>71</v>
      </c>
      <c r="D104" s="122" t="str">
        <f t="shared" si="1"/>
        <v>10200/71</v>
      </c>
      <c r="E104" s="122" t="s">
        <v>1238</v>
      </c>
      <c r="F104" s="122" t="s">
        <v>1203</v>
      </c>
      <c r="G104" s="122">
        <v>0</v>
      </c>
      <c r="H104" s="122" t="e">
        <f>VLOOKUP(D104,SPESA!$J$5:$K$1293,2,0)</f>
        <v>#N/A</v>
      </c>
      <c r="I104" s="122">
        <v>0</v>
      </c>
      <c r="J104" s="122">
        <v>0</v>
      </c>
    </row>
    <row r="105" spans="1:10" ht="14.25">
      <c r="A105" s="122" t="s">
        <v>1163</v>
      </c>
      <c r="B105" s="122">
        <v>10250</v>
      </c>
      <c r="C105" s="122">
        <v>0</v>
      </c>
      <c r="D105" s="122" t="str">
        <f t="shared" si="1"/>
        <v>10250/0</v>
      </c>
      <c r="E105" s="122" t="s">
        <v>1240</v>
      </c>
      <c r="F105" s="138" t="s">
        <v>1239</v>
      </c>
      <c r="G105" s="123">
        <v>9256</v>
      </c>
      <c r="H105" s="122" t="str">
        <f>VLOOKUP(D105,SPESA!$J$5:$K$1293,2,0)</f>
        <v xml:space="preserve">SPESE PER FIBRA OTTICA E TELECOMUNICAZIONI   </v>
      </c>
      <c r="I105" s="123">
        <v>9256</v>
      </c>
      <c r="J105" s="123">
        <v>9256</v>
      </c>
    </row>
    <row r="106" spans="1:10" ht="14.25">
      <c r="A106" s="122" t="s">
        <v>1163</v>
      </c>
      <c r="B106" s="122">
        <v>10250</v>
      </c>
      <c r="C106" s="122">
        <v>71</v>
      </c>
      <c r="D106" s="122" t="str">
        <f t="shared" si="1"/>
        <v>10250/71</v>
      </c>
      <c r="E106" s="122" t="s">
        <v>1242</v>
      </c>
      <c r="F106" s="122" t="s">
        <v>1203</v>
      </c>
      <c r="G106" s="122">
        <v>0</v>
      </c>
      <c r="H106" s="122" t="e">
        <f>VLOOKUP(D106,SPESA!$J$5:$K$1293,2,0)</f>
        <v>#N/A</v>
      </c>
      <c r="I106" s="122">
        <v>0</v>
      </c>
      <c r="J106" s="122">
        <v>0</v>
      </c>
    </row>
    <row r="107" spans="1:10" ht="14.25">
      <c r="A107" s="122" t="s">
        <v>1163</v>
      </c>
      <c r="B107" s="122">
        <v>10300</v>
      </c>
      <c r="C107" s="122">
        <v>1</v>
      </c>
      <c r="D107" s="122" t="str">
        <f t="shared" si="1"/>
        <v>10300/1</v>
      </c>
      <c r="E107" s="122" t="s">
        <v>91</v>
      </c>
      <c r="F107" s="138" t="s">
        <v>1243</v>
      </c>
      <c r="G107" s="123">
        <v>17779</v>
      </c>
      <c r="H107" s="122" t="str">
        <f>VLOOKUP(D107,SPESA!$J$5:$K$1293,2,0)</f>
        <v>SPESE DI PUBBLICAZIONE DEL PERIODICO COMUNALE E PER MANIFESTI</v>
      </c>
      <c r="I107" s="123">
        <v>17779</v>
      </c>
      <c r="J107" s="123">
        <v>13778</v>
      </c>
    </row>
    <row r="108" spans="1:10" ht="14.25">
      <c r="A108" s="122" t="s">
        <v>1163</v>
      </c>
      <c r="B108" s="122">
        <v>10300</v>
      </c>
      <c r="C108" s="122">
        <v>2</v>
      </c>
      <c r="D108" s="122" t="str">
        <f t="shared" si="1"/>
        <v>10300/2</v>
      </c>
      <c r="E108" s="122" t="s">
        <v>92</v>
      </c>
      <c r="F108" s="138" t="s">
        <v>1244</v>
      </c>
      <c r="G108" s="122">
        <v>750</v>
      </c>
      <c r="H108" s="122" t="str">
        <f>VLOOKUP(D108,SPESA!$J$5:$K$1293,2,0)</f>
        <v>SPESE PER PUBBLICAZIONI GARE DI APPALTO E CONTRATTI</v>
      </c>
      <c r="I108" s="122">
        <v>750</v>
      </c>
      <c r="J108" s="122">
        <v>750</v>
      </c>
    </row>
    <row r="109" spans="1:10" ht="14.25">
      <c r="A109" s="122" t="s">
        <v>1163</v>
      </c>
      <c r="B109" s="122">
        <v>10300</v>
      </c>
      <c r="C109" s="122">
        <v>3</v>
      </c>
      <c r="D109" s="122" t="str">
        <f t="shared" si="1"/>
        <v>10300/3</v>
      </c>
      <c r="E109" s="122" t="s">
        <v>93</v>
      </c>
      <c r="F109" s="138" t="s">
        <v>1245</v>
      </c>
      <c r="G109" s="123">
        <v>13000</v>
      </c>
      <c r="H109" s="122" t="str">
        <f>VLOOKUP(D109,SPESA!$J$5:$K$1293,2,0)</f>
        <v>SPESE PER CELEBRAZIONI E ONORANZE PUBBLICHE (LUMINARIE NATALIZIE)</v>
      </c>
      <c r="I109" s="123">
        <v>13000</v>
      </c>
      <c r="J109" s="123">
        <v>13000</v>
      </c>
    </row>
    <row r="110" spans="1:10" ht="14.25">
      <c r="A110" s="122" t="s">
        <v>1163</v>
      </c>
      <c r="B110" s="122">
        <v>10300</v>
      </c>
      <c r="C110" s="122">
        <v>5</v>
      </c>
      <c r="D110" s="122" t="str">
        <f t="shared" si="1"/>
        <v>10300/5</v>
      </c>
      <c r="E110" s="122" t="s">
        <v>94</v>
      </c>
      <c r="F110" s="122" t="s">
        <v>1223</v>
      </c>
      <c r="G110" s="122">
        <v>0</v>
      </c>
      <c r="H110" s="122" t="str">
        <f>VLOOKUP(D110,SPESA!$J$5:$K$1293,2,0)</f>
        <v>SPESA PER INDAGINE DEI SERVIZI COMUNALI</v>
      </c>
      <c r="I110" s="122">
        <v>0</v>
      </c>
      <c r="J110" s="122">
        <v>0</v>
      </c>
    </row>
    <row r="111" spans="1:10" ht="14.25">
      <c r="A111" s="122" t="s">
        <v>1163</v>
      </c>
      <c r="B111" s="122">
        <v>10300</v>
      </c>
      <c r="C111" s="122">
        <v>51</v>
      </c>
      <c r="D111" s="122" t="str">
        <f t="shared" si="1"/>
        <v>10300/51</v>
      </c>
      <c r="E111" s="122" t="s">
        <v>95</v>
      </c>
      <c r="F111" s="122" t="s">
        <v>1200</v>
      </c>
      <c r="G111" s="122">
        <v>0</v>
      </c>
      <c r="H111" s="122" t="str">
        <f>VLOOKUP(D111,SPESA!$J$5:$K$1293,2,0)</f>
        <v>F.P.V. SPESE DI PUBBLICAZIONE DEL PERIODICO COMUNALE E PER MANIFESTI</v>
      </c>
      <c r="I111" s="122">
        <v>0</v>
      </c>
      <c r="J111" s="122">
        <v>0</v>
      </c>
    </row>
    <row r="112" spans="1:10" ht="14.25">
      <c r="A112" s="122" t="s">
        <v>1163</v>
      </c>
      <c r="B112" s="122">
        <v>10300</v>
      </c>
      <c r="C112" s="122">
        <v>52</v>
      </c>
      <c r="D112" s="122" t="str">
        <f t="shared" si="1"/>
        <v>10300/52</v>
      </c>
      <c r="E112" s="122" t="s">
        <v>1246</v>
      </c>
      <c r="F112" s="122" t="s">
        <v>1203</v>
      </c>
      <c r="G112" s="122">
        <v>0</v>
      </c>
      <c r="H112" s="122" t="e">
        <f>VLOOKUP(D112,SPESA!$J$5:$K$1293,2,0)</f>
        <v>#N/A</v>
      </c>
      <c r="I112" s="122">
        <v>0</v>
      </c>
      <c r="J112" s="122">
        <v>0</v>
      </c>
    </row>
    <row r="113" spans="1:10" ht="14.25">
      <c r="A113" s="122" t="s">
        <v>1163</v>
      </c>
      <c r="B113" s="122">
        <v>10300</v>
      </c>
      <c r="C113" s="122">
        <v>53</v>
      </c>
      <c r="D113" s="122" t="str">
        <f t="shared" si="1"/>
        <v>10300/53</v>
      </c>
      <c r="E113" s="122" t="s">
        <v>96</v>
      </c>
      <c r="F113" s="122" t="s">
        <v>1200</v>
      </c>
      <c r="G113" s="122">
        <v>0</v>
      </c>
      <c r="H113" s="122" t="str">
        <f>VLOOKUP(D113,SPESA!$J$5:$K$1293,2,0)</f>
        <v>F.P.V. SPESE PER CELEBRAZIONI E ONORANZE PUBBLICHE (LUMINARIE NATALIZIE)</v>
      </c>
      <c r="I113" s="122">
        <v>0</v>
      </c>
      <c r="J113" s="122">
        <v>0</v>
      </c>
    </row>
    <row r="114" spans="1:10" ht="14.25">
      <c r="A114" s="122" t="s">
        <v>1163</v>
      </c>
      <c r="B114" s="122">
        <v>10300</v>
      </c>
      <c r="C114" s="122">
        <v>55</v>
      </c>
      <c r="D114" s="122" t="str">
        <f t="shared" si="1"/>
        <v>10300/55</v>
      </c>
      <c r="E114" s="122" t="s">
        <v>1247</v>
      </c>
      <c r="F114" s="122" t="s">
        <v>1203</v>
      </c>
      <c r="G114" s="122">
        <v>0</v>
      </c>
      <c r="H114" s="122" t="e">
        <f>VLOOKUP(D114,SPESA!$J$5:$K$1293,2,0)</f>
        <v>#N/A</v>
      </c>
      <c r="I114" s="122">
        <v>0</v>
      </c>
      <c r="J114" s="122">
        <v>0</v>
      </c>
    </row>
    <row r="115" spans="1:10" ht="14.25">
      <c r="A115" s="122" t="s">
        <v>1163</v>
      </c>
      <c r="B115" s="122">
        <v>10305</v>
      </c>
      <c r="C115" s="122">
        <v>0</v>
      </c>
      <c r="D115" s="122" t="str">
        <f t="shared" si="1"/>
        <v>10305/0</v>
      </c>
      <c r="E115" s="122" t="s">
        <v>1249</v>
      </c>
      <c r="F115" s="138" t="s">
        <v>1248</v>
      </c>
      <c r="G115" s="123">
        <v>32000</v>
      </c>
      <c r="H115" s="122" t="str">
        <f>VLOOKUP(D115,SPESA!$J$5:$K$1293,2,0)</f>
        <v xml:space="preserve">ONERI STRAORDINARI DELLA GESTIONE CORRENTE SERVIZI GENERALI   </v>
      </c>
      <c r="I115" s="122">
        <v>0</v>
      </c>
      <c r="J115" s="122">
        <v>0</v>
      </c>
    </row>
    <row r="116" spans="1:10" ht="14.25">
      <c r="A116" s="122" t="s">
        <v>1163</v>
      </c>
      <c r="B116" s="122">
        <v>10305</v>
      </c>
      <c r="C116" s="122">
        <v>71</v>
      </c>
      <c r="D116" s="122" t="str">
        <f t="shared" si="1"/>
        <v>10305/71</v>
      </c>
      <c r="E116" s="122" t="s">
        <v>1250</v>
      </c>
      <c r="F116" s="122" t="s">
        <v>1203</v>
      </c>
      <c r="G116" s="122">
        <v>0</v>
      </c>
      <c r="H116" s="122" t="e">
        <f>VLOOKUP(D116,SPESA!$J$5:$K$1293,2,0)</f>
        <v>#N/A</v>
      </c>
      <c r="I116" s="122">
        <v>0</v>
      </c>
      <c r="J116" s="122">
        <v>0</v>
      </c>
    </row>
    <row r="117" spans="1:10" ht="14.25">
      <c r="A117" s="122" t="s">
        <v>1163</v>
      </c>
      <c r="B117" s="122">
        <v>10310</v>
      </c>
      <c r="C117" s="122">
        <v>0</v>
      </c>
      <c r="D117" s="122" t="str">
        <f t="shared" si="1"/>
        <v>10310/0</v>
      </c>
      <c r="E117" s="122" t="s">
        <v>1251</v>
      </c>
      <c r="F117" s="138" t="s">
        <v>1245</v>
      </c>
      <c r="G117" s="123">
        <v>8540</v>
      </c>
      <c r="H117" s="122" t="str">
        <f>VLOOKUP(D117,SPESA!$J$5:$K$1293,2,0)</f>
        <v xml:space="preserve">SPESE PER SERVIZIO NOTIFICHE   </v>
      </c>
      <c r="I117" s="123">
        <v>8540</v>
      </c>
      <c r="J117" s="123">
        <v>8540</v>
      </c>
    </row>
    <row r="118" spans="1:10" ht="14.25">
      <c r="A118" s="122" t="s">
        <v>1163</v>
      </c>
      <c r="B118" s="122">
        <v>10310</v>
      </c>
      <c r="C118" s="122">
        <v>71</v>
      </c>
      <c r="D118" s="122" t="str">
        <f t="shared" si="1"/>
        <v>10310/71</v>
      </c>
      <c r="E118" s="122" t="s">
        <v>1252</v>
      </c>
      <c r="F118" s="122" t="s">
        <v>1203</v>
      </c>
      <c r="G118" s="122">
        <v>0</v>
      </c>
      <c r="H118" s="122" t="e">
        <f>VLOOKUP(D118,SPESA!$J$5:$K$1293,2,0)</f>
        <v>#N/A</v>
      </c>
      <c r="I118" s="122">
        <v>0</v>
      </c>
      <c r="J118" s="122">
        <v>0</v>
      </c>
    </row>
    <row r="119" spans="1:10" ht="14.25">
      <c r="A119" s="122" t="s">
        <v>1163</v>
      </c>
      <c r="B119" s="122">
        <v>10400</v>
      </c>
      <c r="C119" s="122">
        <v>1</v>
      </c>
      <c r="D119" s="122" t="str">
        <f t="shared" si="1"/>
        <v>10400/1</v>
      </c>
      <c r="E119" s="122" t="s">
        <v>97</v>
      </c>
      <c r="F119" s="138" t="s">
        <v>1253</v>
      </c>
      <c r="G119" s="122">
        <v>350</v>
      </c>
      <c r="H119" s="122" t="str">
        <f>VLOOKUP(D119,SPESA!$J$5:$K$1293,2,0)</f>
        <v>SPESE DI GESTIONE AUTOVETTURE COMUNALI - SETTORE AA.GG.</v>
      </c>
      <c r="I119" s="122">
        <v>350</v>
      </c>
      <c r="J119" s="122">
        <v>350</v>
      </c>
    </row>
    <row r="120" spans="1:10" ht="14.25">
      <c r="A120" s="122" t="s">
        <v>1163</v>
      </c>
      <c r="B120" s="122">
        <v>10400</v>
      </c>
      <c r="C120" s="122">
        <v>2</v>
      </c>
      <c r="D120" s="122" t="str">
        <f t="shared" si="1"/>
        <v>10400/2</v>
      </c>
      <c r="E120" s="122" t="s">
        <v>98</v>
      </c>
      <c r="F120" s="138" t="s">
        <v>1254</v>
      </c>
      <c r="G120" s="123">
        <v>1500</v>
      </c>
      <c r="H120" s="122" t="str">
        <f>VLOOKUP(D120,SPESA!$J$5:$K$1293,2,0)</f>
        <v>SPESE DI MANUTENZIONE ASCENSORE EDIFICIO COMUNALE</v>
      </c>
      <c r="I120" s="123">
        <v>1500</v>
      </c>
      <c r="J120" s="123">
        <v>1500</v>
      </c>
    </row>
    <row r="121" spans="1:10" ht="14.25">
      <c r="A121" s="122" t="s">
        <v>1163</v>
      </c>
      <c r="B121" s="122">
        <v>10400</v>
      </c>
      <c r="C121" s="122">
        <v>51</v>
      </c>
      <c r="D121" s="122" t="str">
        <f t="shared" si="1"/>
        <v>10400/51</v>
      </c>
      <c r="E121" s="122" t="s">
        <v>99</v>
      </c>
      <c r="F121" s="122" t="s">
        <v>1203</v>
      </c>
      <c r="G121" s="122">
        <v>0</v>
      </c>
      <c r="H121" s="122" t="str">
        <f>VLOOKUP(D121,SPESA!$J$5:$K$1293,2,0)</f>
        <v>F.P.V. SPESE DI GESTIONE AUTOVETTURE COMUNALI - SETTORE AA.GG.</v>
      </c>
      <c r="I121" s="122">
        <v>0</v>
      </c>
      <c r="J121" s="122">
        <v>0</v>
      </c>
    </row>
    <row r="122" spans="1:10" ht="14.25">
      <c r="A122" s="122" t="s">
        <v>1163</v>
      </c>
      <c r="B122" s="122">
        <v>10400</v>
      </c>
      <c r="C122" s="122">
        <v>52</v>
      </c>
      <c r="D122" s="122" t="str">
        <f t="shared" si="1"/>
        <v>10400/52</v>
      </c>
      <c r="E122" s="122" t="s">
        <v>1255</v>
      </c>
      <c r="F122" s="122" t="s">
        <v>1203</v>
      </c>
      <c r="G122" s="122">
        <v>0</v>
      </c>
      <c r="H122" s="122" t="e">
        <f>VLOOKUP(D122,SPESA!$J$5:$K$1293,2,0)</f>
        <v>#N/A</v>
      </c>
      <c r="I122" s="122">
        <v>0</v>
      </c>
      <c r="J122" s="122">
        <v>0</v>
      </c>
    </row>
    <row r="123" spans="1:10" ht="14.25">
      <c r="A123" s="122" t="s">
        <v>1163</v>
      </c>
      <c r="B123" s="122">
        <v>10600</v>
      </c>
      <c r="C123" s="122">
        <v>0</v>
      </c>
      <c r="D123" s="122" t="str">
        <f t="shared" si="1"/>
        <v>10600/0</v>
      </c>
      <c r="E123" s="122" t="s">
        <v>100</v>
      </c>
      <c r="F123" s="138" t="s">
        <v>1256</v>
      </c>
      <c r="G123" s="123">
        <v>6000</v>
      </c>
      <c r="H123" s="122" t="str">
        <f>VLOOKUP(D123,SPESA!$J$5:$K$1293,2,0)</f>
        <v>SPESE PER CONCORSI A POSTI DI RUOLO VACANTI IN ORGANICO</v>
      </c>
      <c r="I123" s="122">
        <v>0</v>
      </c>
      <c r="J123" s="122">
        <v>0</v>
      </c>
    </row>
    <row r="124" spans="1:10" ht="14.25">
      <c r="A124" s="122" t="s">
        <v>1163</v>
      </c>
      <c r="B124" s="122">
        <v>10600</v>
      </c>
      <c r="C124" s="122">
        <v>71</v>
      </c>
      <c r="D124" s="122" t="str">
        <f t="shared" si="1"/>
        <v>10600/71</v>
      </c>
      <c r="E124" s="122" t="s">
        <v>1228</v>
      </c>
      <c r="F124" s="122" t="s">
        <v>1203</v>
      </c>
      <c r="G124" s="122">
        <v>0</v>
      </c>
      <c r="H124" s="122" t="e">
        <f>VLOOKUP(D124,SPESA!$J$5:$K$1293,2,0)</f>
        <v>#N/A</v>
      </c>
      <c r="I124" s="122">
        <v>0</v>
      </c>
      <c r="J124" s="122">
        <v>0</v>
      </c>
    </row>
    <row r="125" spans="1:10" ht="14.25">
      <c r="A125" s="122" t="s">
        <v>1163</v>
      </c>
      <c r="B125" s="122">
        <v>12400</v>
      </c>
      <c r="C125" s="122">
        <v>0</v>
      </c>
      <c r="D125" s="122" t="str">
        <f t="shared" si="1"/>
        <v>12400/0</v>
      </c>
      <c r="E125" s="122" t="s">
        <v>101</v>
      </c>
      <c r="F125" s="138" t="s">
        <v>1257</v>
      </c>
      <c r="G125" s="123">
        <v>12600</v>
      </c>
      <c r="H125" s="122" t="str">
        <f>VLOOKUP(D125,SPESA!$J$5:$K$1293,2,0)</f>
        <v>LITI ARBITRAGGI RISARCIMENTI E VARIE- PRESTAZIONI DI SERVIZI</v>
      </c>
      <c r="I125" s="123">
        <v>10000</v>
      </c>
      <c r="J125" s="123">
        <v>10000</v>
      </c>
    </row>
    <row r="126" spans="1:10" ht="14.25">
      <c r="A126" s="122" t="s">
        <v>1163</v>
      </c>
      <c r="B126" s="122">
        <v>12400</v>
      </c>
      <c r="C126" s="122">
        <v>71</v>
      </c>
      <c r="D126" s="122" t="str">
        <f t="shared" si="1"/>
        <v>12400/71</v>
      </c>
      <c r="E126" s="122" t="s">
        <v>102</v>
      </c>
      <c r="F126" s="122" t="s">
        <v>1203</v>
      </c>
      <c r="G126" s="122">
        <v>0</v>
      </c>
      <c r="H126" s="122" t="str">
        <f>VLOOKUP(D126,SPESA!$J$5:$K$1293,2,0)</f>
        <v>F.P.V. LITI ARBITRAGGI RISARCIMENTI E VARIE- PRESTAZIONI DI SERVIZI</v>
      </c>
      <c r="I126" s="122">
        <v>0</v>
      </c>
      <c r="J126" s="122">
        <v>0</v>
      </c>
    </row>
    <row r="127" spans="1:10" ht="14.25">
      <c r="A127" s="122" t="s">
        <v>1163</v>
      </c>
      <c r="B127" s="122">
        <v>13400</v>
      </c>
      <c r="C127" s="122">
        <v>0</v>
      </c>
      <c r="D127" s="122" t="str">
        <f t="shared" si="1"/>
        <v>13400/0</v>
      </c>
      <c r="E127" s="122" t="s">
        <v>103</v>
      </c>
      <c r="F127" s="138" t="s">
        <v>1258</v>
      </c>
      <c r="G127" s="123">
        <v>6365</v>
      </c>
      <c r="H127" s="122" t="str">
        <f>VLOOKUP(D127,SPESA!$J$5:$K$1293,2,0)</f>
        <v>CONTRIBUTI ASSOCIATIVI ANNUALI</v>
      </c>
      <c r="I127" s="123">
        <v>6700</v>
      </c>
      <c r="J127" s="123">
        <v>6700</v>
      </c>
    </row>
    <row r="128" spans="1:10" ht="14.25">
      <c r="A128" s="122" t="s">
        <v>1163</v>
      </c>
      <c r="B128" s="122">
        <v>13400</v>
      </c>
      <c r="C128" s="122">
        <v>71</v>
      </c>
      <c r="D128" s="122" t="str">
        <f t="shared" si="1"/>
        <v>13400/71</v>
      </c>
      <c r="E128" s="122" t="s">
        <v>104</v>
      </c>
      <c r="F128" s="122" t="s">
        <v>1203</v>
      </c>
      <c r="G128" s="122">
        <v>0</v>
      </c>
      <c r="H128" s="122" t="str">
        <f>VLOOKUP(D128,SPESA!$J$5:$K$1293,2,0)</f>
        <v>F.P.V. CONTRIBUTI ASSOCIATIVI ANNUALI</v>
      </c>
      <c r="I128" s="122">
        <v>0</v>
      </c>
      <c r="J128" s="122">
        <v>0</v>
      </c>
    </row>
    <row r="129" spans="1:10" ht="14.25">
      <c r="A129" s="122" t="s">
        <v>1163</v>
      </c>
      <c r="B129" s="122">
        <v>13450</v>
      </c>
      <c r="C129" s="122">
        <v>0</v>
      </c>
      <c r="D129" s="122" t="str">
        <f t="shared" si="1"/>
        <v>13450/0</v>
      </c>
      <c r="E129" s="122" t="s">
        <v>1260</v>
      </c>
      <c r="F129" s="122" t="s">
        <v>1259</v>
      </c>
      <c r="G129" s="122">
        <v>0</v>
      </c>
      <c r="H129" s="122" t="str">
        <f>VLOOKUP(D129,SPESA!$J$5:$K$1293,2,0)</f>
        <v xml:space="preserve">TRASFERIMENTI CORRENTI AD IMPRESE   </v>
      </c>
      <c r="I129" s="122">
        <v>0</v>
      </c>
      <c r="J129" s="122">
        <v>0</v>
      </c>
    </row>
    <row r="130" spans="1:10" ht="14.25">
      <c r="A130" s="122" t="s">
        <v>1163</v>
      </c>
      <c r="B130" s="122">
        <v>13450</v>
      </c>
      <c r="C130" s="122">
        <v>71</v>
      </c>
      <c r="D130" s="122" t="str">
        <f t="shared" si="1"/>
        <v>13450/71</v>
      </c>
      <c r="E130" s="122" t="s">
        <v>1262</v>
      </c>
      <c r="F130" s="122" t="s">
        <v>1261</v>
      </c>
      <c r="G130" s="122">
        <v>0</v>
      </c>
      <c r="H130" s="122" t="e">
        <f>VLOOKUP(D130,SPESA!$J$5:$K$1293,2,0)</f>
        <v>#N/A</v>
      </c>
      <c r="I130" s="122">
        <v>0</v>
      </c>
      <c r="J130" s="122">
        <v>0</v>
      </c>
    </row>
    <row r="131" spans="1:10" ht="14.25">
      <c r="A131" s="122" t="s">
        <v>1163</v>
      </c>
      <c r="B131" s="122">
        <v>13600</v>
      </c>
      <c r="C131" s="122">
        <v>0</v>
      </c>
      <c r="D131" s="122" t="str">
        <f t="shared" ref="D131:D194" si="2">CONCATENATE(B131,"/",C131)</f>
        <v>13600/0</v>
      </c>
      <c r="E131" s="122" t="s">
        <v>105</v>
      </c>
      <c r="F131" s="122" t="s">
        <v>1263</v>
      </c>
      <c r="G131" s="122">
        <v>0</v>
      </c>
      <c r="H131" s="122" t="str">
        <f>VLOOKUP(D131,SPESA!$J$5:$K$1293,2,0)</f>
        <v>DIRITTI DI SEGRETERIA DI SPETTANZA MINISTERIALE</v>
      </c>
      <c r="I131" s="122">
        <v>0</v>
      </c>
      <c r="J131" s="122">
        <v>0</v>
      </c>
    </row>
    <row r="132" spans="1:10" ht="14.25">
      <c r="A132" s="122" t="s">
        <v>1163</v>
      </c>
      <c r="B132" s="122">
        <v>13600</v>
      </c>
      <c r="C132" s="122">
        <v>71</v>
      </c>
      <c r="D132" s="122" t="str">
        <f t="shared" si="2"/>
        <v>13600/71</v>
      </c>
      <c r="E132" s="122" t="s">
        <v>106</v>
      </c>
      <c r="F132" s="122" t="s">
        <v>1203</v>
      </c>
      <c r="G132" s="122">
        <v>0</v>
      </c>
      <c r="H132" s="122" t="str">
        <f>VLOOKUP(D132,SPESA!$J$5:$K$1293,2,0)</f>
        <v>F.P.V. DIRITTI DI SEGRETERIA DI SPETTANZA MINISTERIALE</v>
      </c>
      <c r="I132" s="122">
        <v>0</v>
      </c>
      <c r="J132" s="122">
        <v>0</v>
      </c>
    </row>
    <row r="133" spans="1:10" ht="14.25">
      <c r="A133" s="122" t="s">
        <v>1163</v>
      </c>
      <c r="B133" s="122">
        <v>13601</v>
      </c>
      <c r="C133" s="122">
        <v>0</v>
      </c>
      <c r="D133" s="122" t="str">
        <f t="shared" si="2"/>
        <v>13601/0</v>
      </c>
      <c r="E133" s="122" t="s">
        <v>107</v>
      </c>
      <c r="F133" s="138" t="s">
        <v>1263</v>
      </c>
      <c r="G133" s="123">
        <v>8216</v>
      </c>
      <c r="H133" s="122" t="str">
        <f>VLOOKUP(D133,SPESA!$J$5:$K$1293,2,0)</f>
        <v>FONDO MOBILITA' SEGRETARI COMUNALI</v>
      </c>
      <c r="I133" s="123">
        <v>8216</v>
      </c>
      <c r="J133" s="123">
        <v>8216</v>
      </c>
    </row>
    <row r="134" spans="1:10" ht="14.25">
      <c r="A134" s="122" t="s">
        <v>1163</v>
      </c>
      <c r="B134" s="122">
        <v>13601</v>
      </c>
      <c r="C134" s="122">
        <v>71</v>
      </c>
      <c r="D134" s="122" t="str">
        <f t="shared" si="2"/>
        <v>13601/71</v>
      </c>
      <c r="E134" s="122" t="s">
        <v>108</v>
      </c>
      <c r="F134" s="122" t="s">
        <v>1203</v>
      </c>
      <c r="G134" s="122">
        <v>0</v>
      </c>
      <c r="H134" s="122" t="str">
        <f>VLOOKUP(D134,SPESA!$J$5:$K$1293,2,0)</f>
        <v>F.P.V. FONDO MOBILITA' SEGRETARI COMUNALI</v>
      </c>
      <c r="I134" s="122">
        <v>0</v>
      </c>
      <c r="J134" s="122">
        <v>0</v>
      </c>
    </row>
    <row r="135" spans="1:10" ht="14.25">
      <c r="A135" s="122" t="s">
        <v>1163</v>
      </c>
      <c r="B135" s="122">
        <v>13602</v>
      </c>
      <c r="C135" s="122">
        <v>0</v>
      </c>
      <c r="D135" s="122" t="str">
        <f t="shared" si="2"/>
        <v>13602/0</v>
      </c>
      <c r="E135" s="122" t="s">
        <v>109</v>
      </c>
      <c r="F135" s="122" t="s">
        <v>1264</v>
      </c>
      <c r="G135" s="122">
        <v>0</v>
      </c>
      <c r="H135" s="122" t="str">
        <f>VLOOKUP(D135,SPESA!$J$5:$K$1293,2,0)</f>
        <v>CONVENZIONE DI SEGRETERIA CON ALTRO ENTE</v>
      </c>
      <c r="I135" s="122">
        <v>0</v>
      </c>
      <c r="J135" s="122">
        <v>0</v>
      </c>
    </row>
    <row r="136" spans="1:10" ht="14.25">
      <c r="A136" s="122" t="s">
        <v>1163</v>
      </c>
      <c r="B136" s="122">
        <v>13602</v>
      </c>
      <c r="C136" s="122">
        <v>71</v>
      </c>
      <c r="D136" s="122" t="str">
        <f t="shared" si="2"/>
        <v>13602/71</v>
      </c>
      <c r="E136" s="122" t="s">
        <v>1265</v>
      </c>
      <c r="F136" s="122" t="s">
        <v>1203</v>
      </c>
      <c r="G136" s="122">
        <v>0</v>
      </c>
      <c r="H136" s="122" t="e">
        <f>VLOOKUP(D136,SPESA!$J$5:$K$1293,2,0)</f>
        <v>#N/A</v>
      </c>
      <c r="I136" s="122">
        <v>0</v>
      </c>
      <c r="J136" s="122">
        <v>0</v>
      </c>
    </row>
    <row r="137" spans="1:10" ht="14.25">
      <c r="A137" s="122" t="s">
        <v>1163</v>
      </c>
      <c r="B137" s="122">
        <v>13801</v>
      </c>
      <c r="C137" s="122">
        <v>0</v>
      </c>
      <c r="D137" s="122" t="str">
        <f t="shared" si="2"/>
        <v>13801/0</v>
      </c>
      <c r="E137" s="122" t="s">
        <v>110</v>
      </c>
      <c r="F137" s="122" t="s">
        <v>1266</v>
      </c>
      <c r="G137" s="122">
        <v>0</v>
      </c>
      <c r="H137" s="122" t="str">
        <f>VLOOKUP(D137,SPESA!$J$5:$K$1293,2,0)</f>
        <v>INTERESSI MUTUO (DEVOLUZIONE)</v>
      </c>
      <c r="I137" s="122">
        <v>0</v>
      </c>
      <c r="J137" s="122">
        <v>0</v>
      </c>
    </row>
    <row r="138" spans="1:10" ht="14.25">
      <c r="A138" s="122" t="s">
        <v>1163</v>
      </c>
      <c r="B138" s="122">
        <v>13801</v>
      </c>
      <c r="C138" s="122">
        <v>71</v>
      </c>
      <c r="D138" s="122" t="str">
        <f t="shared" si="2"/>
        <v>13801/71</v>
      </c>
      <c r="E138" s="122" t="s">
        <v>1267</v>
      </c>
      <c r="F138" s="122" t="s">
        <v>1203</v>
      </c>
      <c r="G138" s="122">
        <v>0</v>
      </c>
      <c r="H138" s="122" t="e">
        <f>VLOOKUP(D138,SPESA!$J$5:$K$1293,2,0)</f>
        <v>#N/A</v>
      </c>
      <c r="I138" s="122">
        <v>0</v>
      </c>
      <c r="J138" s="122">
        <v>0</v>
      </c>
    </row>
    <row r="139" spans="1:10" ht="14.25">
      <c r="A139" s="122" t="s">
        <v>1163</v>
      </c>
      <c r="B139" s="122">
        <v>14000</v>
      </c>
      <c r="C139" s="122">
        <v>0</v>
      </c>
      <c r="D139" s="122" t="str">
        <f t="shared" si="2"/>
        <v>14000/0</v>
      </c>
      <c r="E139" s="122" t="s">
        <v>111</v>
      </c>
      <c r="F139" s="122" t="s">
        <v>1268</v>
      </c>
      <c r="G139" s="122">
        <v>0</v>
      </c>
      <c r="H139" s="122" t="str">
        <f>VLOOKUP(D139,SPESA!$J$5:$K$1293,2,0)</f>
        <v>IMPOSTE E TASSE AUTOVETTURA SERVIZI GENERALI</v>
      </c>
      <c r="I139" s="122">
        <v>0</v>
      </c>
      <c r="J139" s="122">
        <v>0</v>
      </c>
    </row>
    <row r="140" spans="1:10" ht="14.25">
      <c r="A140" s="122" t="s">
        <v>1163</v>
      </c>
      <c r="B140" s="122">
        <v>14000</v>
      </c>
      <c r="C140" s="122">
        <v>71</v>
      </c>
      <c r="D140" s="122" t="str">
        <f t="shared" si="2"/>
        <v>14000/71</v>
      </c>
      <c r="E140" s="122" t="s">
        <v>1269</v>
      </c>
      <c r="F140" s="122" t="s">
        <v>1203</v>
      </c>
      <c r="G140" s="122">
        <v>0</v>
      </c>
      <c r="H140" s="122" t="e">
        <f>VLOOKUP(D140,SPESA!$J$5:$K$1293,2,0)</f>
        <v>#N/A</v>
      </c>
      <c r="I140" s="122">
        <v>0</v>
      </c>
      <c r="J140" s="122">
        <v>0</v>
      </c>
    </row>
    <row r="141" spans="1:10" ht="14.25">
      <c r="A141" s="122" t="s">
        <v>1163</v>
      </c>
      <c r="B141" s="122">
        <v>14002</v>
      </c>
      <c r="C141" s="122">
        <v>0</v>
      </c>
      <c r="D141" s="122" t="str">
        <f t="shared" si="2"/>
        <v>14002/0</v>
      </c>
      <c r="E141" s="122" t="s">
        <v>39</v>
      </c>
      <c r="F141" s="138" t="s">
        <v>1270</v>
      </c>
      <c r="G141" s="123">
        <v>7672</v>
      </c>
      <c r="H141" s="122" t="str">
        <f>VLOOKUP(D141,SPESA!$J$5:$K$1293,2,0)</f>
        <v>IMPOSTA REGIONALE ATTIVITA' PRODUTTIVE (I.R.A.P.)</v>
      </c>
      <c r="I141" s="123">
        <v>7071</v>
      </c>
      <c r="J141" s="123">
        <v>7071</v>
      </c>
    </row>
    <row r="142" spans="1:10" ht="14.25">
      <c r="A142" s="122" t="s">
        <v>1163</v>
      </c>
      <c r="B142" s="122">
        <v>14002</v>
      </c>
      <c r="C142" s="122">
        <v>71</v>
      </c>
      <c r="D142" s="122" t="str">
        <f t="shared" si="2"/>
        <v>14002/71</v>
      </c>
      <c r="E142" s="122" t="s">
        <v>40</v>
      </c>
      <c r="F142" s="122" t="s">
        <v>1203</v>
      </c>
      <c r="G142" s="122">
        <v>0</v>
      </c>
      <c r="H142" s="122" t="str">
        <f>VLOOKUP(D142,SPESA!$J$5:$K$1293,2,0)</f>
        <v>F.P.V. IMPOSTA REGIONALE ATTIVITA' PRODUTTIVE (I.R.A.P.)</v>
      </c>
      <c r="I142" s="122">
        <v>0</v>
      </c>
      <c r="J142" s="122">
        <v>0</v>
      </c>
    </row>
    <row r="143" spans="1:10" ht="14.25">
      <c r="A143" s="122" t="s">
        <v>1163</v>
      </c>
      <c r="B143" s="122">
        <v>14601</v>
      </c>
      <c r="C143" s="122">
        <v>0</v>
      </c>
      <c r="D143" s="122" t="str">
        <f t="shared" si="2"/>
        <v>14601/0</v>
      </c>
      <c r="E143" s="122" t="s">
        <v>1272</v>
      </c>
      <c r="F143" s="138" t="s">
        <v>1271</v>
      </c>
      <c r="G143" s="123">
        <v>67749</v>
      </c>
      <c r="H143" s="122" t="str">
        <f>VLOOKUP(D143,SPESA!$J$5:$K$1293,2,0)</f>
        <v>STIPENDI ED ALTRI ASSEGNI FISSI AL PERSONALE - UFFICIO FINAN ZIARIO</v>
      </c>
      <c r="I143" s="123">
        <v>67749</v>
      </c>
      <c r="J143" s="123">
        <v>67749</v>
      </c>
    </row>
    <row r="144" spans="1:10" ht="14.25">
      <c r="A144" s="122" t="s">
        <v>1163</v>
      </c>
      <c r="B144" s="122">
        <v>14601</v>
      </c>
      <c r="C144" s="122">
        <v>71</v>
      </c>
      <c r="D144" s="122" t="str">
        <f t="shared" si="2"/>
        <v>14601/71</v>
      </c>
      <c r="E144" s="122" t="s">
        <v>1274</v>
      </c>
      <c r="F144" s="122" t="s">
        <v>1261</v>
      </c>
      <c r="G144" s="122">
        <v>0</v>
      </c>
      <c r="H144" s="122" t="str">
        <f>VLOOKUP(D144,SPESA!$J$5:$K$1293,2,0)</f>
        <v>F.P.V. STIPENDI ED ALTRI ASSEGNI FISSI AL PERSONALE - UFFICIO FINAN ZIARIO</v>
      </c>
      <c r="I144" s="122">
        <v>0</v>
      </c>
      <c r="J144" s="122">
        <v>0</v>
      </c>
    </row>
    <row r="145" spans="1:10" ht="14.25">
      <c r="A145" s="122" t="s">
        <v>1163</v>
      </c>
      <c r="B145" s="122">
        <v>14602</v>
      </c>
      <c r="C145" s="122">
        <v>0</v>
      </c>
      <c r="D145" s="122" t="str">
        <f t="shared" si="2"/>
        <v>14602/0</v>
      </c>
      <c r="E145" s="122" t="s">
        <v>114</v>
      </c>
      <c r="F145" s="138" t="s">
        <v>1275</v>
      </c>
      <c r="G145" s="123">
        <v>5272</v>
      </c>
      <c r="H145" s="122" t="str">
        <f>VLOOKUP(D145,SPESA!$J$5:$K$1293,2,0)</f>
        <v>RETRIBUZIONE POSIZIONE E RISULTATO P.O. SETTORE FINANZIARIO</v>
      </c>
      <c r="I145" s="123">
        <v>14395</v>
      </c>
      <c r="J145" s="123">
        <v>14395</v>
      </c>
    </row>
    <row r="146" spans="1:10" ht="14.25">
      <c r="A146" s="122" t="s">
        <v>1163</v>
      </c>
      <c r="B146" s="122">
        <v>14602</v>
      </c>
      <c r="C146" s="122">
        <v>71</v>
      </c>
      <c r="D146" s="122" t="str">
        <f t="shared" si="2"/>
        <v>14602/71</v>
      </c>
      <c r="E146" s="122" t="s">
        <v>1122</v>
      </c>
      <c r="F146" s="122" t="s">
        <v>1261</v>
      </c>
      <c r="G146" s="122">
        <v>0</v>
      </c>
      <c r="H146" s="122" t="e">
        <f>VLOOKUP(D146,SPESA!$J$5:$K$1293,2,0)</f>
        <v>#N/A</v>
      </c>
      <c r="I146" s="122">
        <v>0</v>
      </c>
      <c r="J146" s="122">
        <v>0</v>
      </c>
    </row>
    <row r="147" spans="1:10" ht="14.25">
      <c r="A147" s="122" t="s">
        <v>1163</v>
      </c>
      <c r="B147" s="122">
        <v>14603</v>
      </c>
      <c r="C147" s="122">
        <v>0</v>
      </c>
      <c r="D147" s="122" t="str">
        <f t="shared" si="2"/>
        <v>14603/0</v>
      </c>
      <c r="E147" s="122" t="s">
        <v>1947</v>
      </c>
      <c r="F147" s="138" t="s">
        <v>1946</v>
      </c>
      <c r="G147" s="123">
        <v>24207.29</v>
      </c>
      <c r="H147" s="122" t="str">
        <f>VLOOKUP(D147,SPESA!$J$5:$K$1293,2,0)</f>
        <v xml:space="preserve">INDENNITA' E RIMBORSO SPESE MISSIONI - UFFICIO </v>
      </c>
      <c r="I147" s="123">
        <v>24207.29</v>
      </c>
      <c r="J147" s="123">
        <v>24207.29</v>
      </c>
    </row>
    <row r="148" spans="1:10" ht="14.25">
      <c r="A148" s="122" t="s">
        <v>1163</v>
      </c>
      <c r="B148" s="122">
        <v>14603</v>
      </c>
      <c r="C148" s="122">
        <v>71</v>
      </c>
      <c r="D148" s="122" t="str">
        <f t="shared" si="2"/>
        <v>14603/71</v>
      </c>
      <c r="E148" s="122" t="s">
        <v>1948</v>
      </c>
      <c r="F148" s="122" t="s">
        <v>1261</v>
      </c>
      <c r="G148" s="122">
        <v>0</v>
      </c>
      <c r="H148" s="122" t="e">
        <f>VLOOKUP(D148,SPESA!$J$5:$K$1293,2,0)</f>
        <v>#N/A</v>
      </c>
      <c r="I148" s="122">
        <v>0</v>
      </c>
      <c r="J148" s="122">
        <v>0</v>
      </c>
    </row>
    <row r="149" spans="1:10" ht="14.25">
      <c r="A149" s="122" t="s">
        <v>1163</v>
      </c>
      <c r="B149" s="122">
        <v>14604</v>
      </c>
      <c r="C149" s="122">
        <v>0</v>
      </c>
      <c r="D149" s="122" t="str">
        <f t="shared" si="2"/>
        <v>14604/0</v>
      </c>
      <c r="E149" s="122" t="s">
        <v>115</v>
      </c>
      <c r="F149" s="138" t="s">
        <v>1276</v>
      </c>
      <c r="G149" s="123">
        <v>29107.58</v>
      </c>
      <c r="H149" s="122" t="str">
        <f>VLOOKUP(D149,SPESA!$J$5:$K$1293,2,0)</f>
        <v>ONERI PREVIDENZIALI ASSISTENZIALI ASSICURATIVI OBBLIGATORI A CARICO COMUNE</v>
      </c>
      <c r="I149" s="123">
        <v>28527</v>
      </c>
      <c r="J149" s="123">
        <v>28527</v>
      </c>
    </row>
    <row r="150" spans="1:10" ht="14.25">
      <c r="A150" s="122" t="s">
        <v>1163</v>
      </c>
      <c r="B150" s="122">
        <v>14604</v>
      </c>
      <c r="C150" s="122">
        <v>71</v>
      </c>
      <c r="D150" s="122" t="str">
        <f t="shared" si="2"/>
        <v>14604/71</v>
      </c>
      <c r="E150" s="122" t="s">
        <v>116</v>
      </c>
      <c r="F150" s="122" t="s">
        <v>1261</v>
      </c>
      <c r="G150" s="122">
        <v>0</v>
      </c>
      <c r="H150" s="122" t="str">
        <f>VLOOKUP(D150,SPESA!$J$5:$K$1293,2,0)</f>
        <v>F.P.V. ONERI PREVIDENZIALI ASSISTENZIALI ASSICURATIVI OBBLIGATORI A CARICO COMUNE</v>
      </c>
      <c r="I150" s="122">
        <v>0</v>
      </c>
      <c r="J150" s="122">
        <v>0</v>
      </c>
    </row>
    <row r="151" spans="1:10" ht="14.25">
      <c r="A151" s="126" t="s">
        <v>1163</v>
      </c>
      <c r="B151" s="128">
        <v>14605</v>
      </c>
      <c r="C151" s="128">
        <v>0</v>
      </c>
      <c r="D151" s="128" t="str">
        <f t="shared" si="2"/>
        <v>14605/0</v>
      </c>
      <c r="E151" s="128" t="s">
        <v>1972</v>
      </c>
      <c r="F151" s="142" t="s">
        <v>1951</v>
      </c>
      <c r="G151" s="123">
        <v>11443</v>
      </c>
      <c r="H151" s="122" t="str">
        <f>VLOOKUP(D151,SPESA!$J$5:$K$1293,2,0)</f>
        <v>RETRIBUZIONE POSIZIONE E RISULTATO P.O. SETTORE FINANZIARIO TEMPO DETERMINATO</v>
      </c>
      <c r="I151" s="122">
        <v>0</v>
      </c>
      <c r="J151" s="122">
        <v>0</v>
      </c>
    </row>
    <row r="152" spans="1:10" ht="14.25">
      <c r="A152" s="122" t="s">
        <v>1163</v>
      </c>
      <c r="B152" s="122">
        <v>14800</v>
      </c>
      <c r="C152" s="122">
        <v>1</v>
      </c>
      <c r="D152" s="122" t="str">
        <f t="shared" si="2"/>
        <v>14800/1</v>
      </c>
      <c r="E152" s="122" t="s">
        <v>117</v>
      </c>
      <c r="F152" s="138" t="s">
        <v>1277</v>
      </c>
      <c r="G152" s="123">
        <v>1455</v>
      </c>
      <c r="H152" s="122" t="str">
        <f>VLOOKUP(D152,SPESA!$J$5:$K$1293,2,0)</f>
        <v>ACQUISTO DI CANCELLERIA PER UFFICIO</v>
      </c>
      <c r="I152" s="123">
        <v>1455</v>
      </c>
      <c r="J152" s="123">
        <v>1455</v>
      </c>
    </row>
    <row r="153" spans="1:10" ht="14.25">
      <c r="A153" s="122" t="s">
        <v>1163</v>
      </c>
      <c r="B153" s="122">
        <v>14800</v>
      </c>
      <c r="C153" s="122">
        <v>10</v>
      </c>
      <c r="D153" s="122" t="str">
        <f t="shared" si="2"/>
        <v>14800/10</v>
      </c>
      <c r="E153" s="122" t="s">
        <v>118</v>
      </c>
      <c r="F153" s="138" t="s">
        <v>1278</v>
      </c>
      <c r="G153" s="123">
        <v>1602</v>
      </c>
      <c r="H153" s="122" t="str">
        <f>VLOOKUP(D153,SPESA!$J$5:$K$1293,2,0)</f>
        <v>ALTRI ACQUISTI DI BENI PER GESTIONE UFFICIO</v>
      </c>
      <c r="I153" s="123">
        <v>1780</v>
      </c>
      <c r="J153" s="123">
        <v>1780</v>
      </c>
    </row>
    <row r="154" spans="1:10" ht="14.25">
      <c r="A154" s="122" t="s">
        <v>1163</v>
      </c>
      <c r="B154" s="122">
        <v>14800</v>
      </c>
      <c r="C154" s="122">
        <v>51</v>
      </c>
      <c r="D154" s="122" t="str">
        <f t="shared" si="2"/>
        <v>14800/51</v>
      </c>
      <c r="E154" s="122" t="s">
        <v>119</v>
      </c>
      <c r="F154" s="122" t="s">
        <v>1261</v>
      </c>
      <c r="G154" s="122">
        <v>0</v>
      </c>
      <c r="H154" s="122" t="str">
        <f>VLOOKUP(D154,SPESA!$J$5:$K$1293,2,0)</f>
        <v>F.P.V. ACQUISTO DI CANCELLERIA PER UFFICIO</v>
      </c>
      <c r="I154" s="122">
        <v>0</v>
      </c>
      <c r="J154" s="122">
        <v>0</v>
      </c>
    </row>
    <row r="155" spans="1:10" ht="14.25">
      <c r="A155" s="122" t="s">
        <v>1163</v>
      </c>
      <c r="B155" s="122">
        <v>14800</v>
      </c>
      <c r="C155" s="122">
        <v>60</v>
      </c>
      <c r="D155" s="122" t="str">
        <f t="shared" si="2"/>
        <v>14800/60</v>
      </c>
      <c r="E155" s="122" t="s">
        <v>1279</v>
      </c>
      <c r="F155" s="122" t="s">
        <v>1261</v>
      </c>
      <c r="G155" s="122">
        <v>0</v>
      </c>
      <c r="H155" s="122" t="e">
        <f>VLOOKUP(D155,SPESA!$J$5:$K$1293,2,0)</f>
        <v>#N/A</v>
      </c>
      <c r="I155" s="122">
        <v>0</v>
      </c>
      <c r="J155" s="122">
        <v>0</v>
      </c>
    </row>
    <row r="156" spans="1:10" ht="14.25">
      <c r="A156" s="122" t="s">
        <v>1163</v>
      </c>
      <c r="B156" s="122">
        <v>15100</v>
      </c>
      <c r="C156" s="122">
        <v>15</v>
      </c>
      <c r="D156" s="122" t="str">
        <f t="shared" si="2"/>
        <v>15100/15</v>
      </c>
      <c r="E156" s="122" t="s">
        <v>120</v>
      </c>
      <c r="F156" s="138" t="s">
        <v>1280</v>
      </c>
      <c r="G156" s="122">
        <v>73</v>
      </c>
      <c r="H156" s="122" t="str">
        <f>VLOOKUP(D156,SPESA!$J$5:$K$1293,2,0)</f>
        <v>MISSIONI DIPENDENTI COMUNALI - UFFICIO RAGIONERIA</v>
      </c>
      <c r="I156" s="122">
        <v>73</v>
      </c>
      <c r="J156" s="122">
        <v>73</v>
      </c>
    </row>
    <row r="157" spans="1:10" ht="14.25">
      <c r="A157" s="122" t="s">
        <v>1163</v>
      </c>
      <c r="B157" s="122">
        <v>15100</v>
      </c>
      <c r="C157" s="122">
        <v>65</v>
      </c>
      <c r="D157" s="122" t="str">
        <f t="shared" si="2"/>
        <v>15100/65</v>
      </c>
      <c r="E157" s="122" t="s">
        <v>121</v>
      </c>
      <c r="F157" s="122" t="s">
        <v>1261</v>
      </c>
      <c r="G157" s="122">
        <v>0</v>
      </c>
      <c r="H157" s="122" t="str">
        <f>VLOOKUP(D157,SPESA!$J$5:$K$1293,2,0)</f>
        <v>F.P.V. MISSIONI DIPENDENTI COMUNALI - UFFICIO RAGIONERIA</v>
      </c>
      <c r="I157" s="122">
        <v>0</v>
      </c>
      <c r="J157" s="122">
        <v>0</v>
      </c>
    </row>
    <row r="158" spans="1:10" ht="14.25">
      <c r="A158" s="122" t="s">
        <v>1163</v>
      </c>
      <c r="B158" s="122">
        <v>15200</v>
      </c>
      <c r="C158" s="122">
        <v>2</v>
      </c>
      <c r="D158" s="122" t="str">
        <f t="shared" si="2"/>
        <v>15200/2</v>
      </c>
      <c r="E158" s="122" t="s">
        <v>32</v>
      </c>
      <c r="F158" s="138" t="s">
        <v>1281</v>
      </c>
      <c r="G158" s="123">
        <v>2220</v>
      </c>
      <c r="H158" s="122" t="str">
        <f>VLOOKUP(D158,SPESA!$J$5:$K$1293,2,0)</f>
        <v>SPESE TELEFONICHE - UTENZE</v>
      </c>
      <c r="I158" s="123">
        <v>2220</v>
      </c>
      <c r="J158" s="123">
        <v>2220</v>
      </c>
    </row>
    <row r="159" spans="1:10" ht="14.25">
      <c r="A159" s="122" t="s">
        <v>1163</v>
      </c>
      <c r="B159" s="122">
        <v>15200</v>
      </c>
      <c r="C159" s="122">
        <v>3</v>
      </c>
      <c r="D159" s="122" t="str">
        <f t="shared" si="2"/>
        <v>15200/3</v>
      </c>
      <c r="E159" s="122" t="s">
        <v>79</v>
      </c>
      <c r="F159" s="138" t="s">
        <v>1282</v>
      </c>
      <c r="G159" s="123">
        <v>2000</v>
      </c>
      <c r="H159" s="122" t="str">
        <f>VLOOKUP(D159,SPESA!$J$5:$K$1293,2,0)</f>
        <v>SPESE ENERGIA ELETTRICA - UTENZE</v>
      </c>
      <c r="I159" s="123">
        <v>2280</v>
      </c>
      <c r="J159" s="123">
        <v>2280</v>
      </c>
    </row>
    <row r="160" spans="1:10" ht="14.25">
      <c r="A160" s="122" t="s">
        <v>1163</v>
      </c>
      <c r="B160" s="122">
        <v>15200</v>
      </c>
      <c r="C160" s="122">
        <v>4</v>
      </c>
      <c r="D160" s="122" t="str">
        <f t="shared" si="2"/>
        <v>15200/4</v>
      </c>
      <c r="E160" s="122" t="s">
        <v>34</v>
      </c>
      <c r="F160" s="138" t="s">
        <v>1283</v>
      </c>
      <c r="G160" s="123">
        <v>3933</v>
      </c>
      <c r="H160" s="122" t="str">
        <f>VLOOKUP(D160,SPESA!$J$5:$K$1293,2,0)</f>
        <v>SPESE DI RISCALDAMENTO - UTENZE</v>
      </c>
      <c r="I160" s="123">
        <v>4370</v>
      </c>
      <c r="J160" s="123">
        <v>4370</v>
      </c>
    </row>
    <row r="161" spans="1:10" ht="14.25">
      <c r="A161" s="122" t="s">
        <v>1163</v>
      </c>
      <c r="B161" s="122">
        <v>15200</v>
      </c>
      <c r="C161" s="122">
        <v>6</v>
      </c>
      <c r="D161" s="122" t="str">
        <f t="shared" si="2"/>
        <v>15200/6</v>
      </c>
      <c r="E161" s="122" t="s">
        <v>82</v>
      </c>
      <c r="F161" s="138" t="s">
        <v>1284</v>
      </c>
      <c r="G161" s="123">
        <v>3506</v>
      </c>
      <c r="H161" s="122" t="str">
        <f>VLOOKUP(D161,SPESA!$J$5:$K$1293,2,0)</f>
        <v>SPESE DI PULIZIA LOCALI</v>
      </c>
      <c r="I161" s="123">
        <v>3506</v>
      </c>
      <c r="J161" s="123">
        <v>3506</v>
      </c>
    </row>
    <row r="162" spans="1:10" ht="14.25">
      <c r="A162" s="122" t="s">
        <v>1163</v>
      </c>
      <c r="B162" s="122">
        <v>15200</v>
      </c>
      <c r="C162" s="122">
        <v>10</v>
      </c>
      <c r="D162" s="122" t="str">
        <f t="shared" si="2"/>
        <v>15200/10</v>
      </c>
      <c r="E162" s="122" t="s">
        <v>122</v>
      </c>
      <c r="F162" s="138" t="s">
        <v>1285</v>
      </c>
      <c r="G162" s="122">
        <v>950</v>
      </c>
      <c r="H162" s="122" t="str">
        <f>VLOOKUP(D162,SPESA!$J$5:$K$1293,2,0)</f>
        <v>SPESE DIVERSE - PRESTAZIONE DI SERVIZI</v>
      </c>
      <c r="I162" s="122">
        <v>950</v>
      </c>
      <c r="J162" s="122">
        <v>950</v>
      </c>
    </row>
    <row r="163" spans="1:10" ht="14.25">
      <c r="A163" s="122" t="s">
        <v>1163</v>
      </c>
      <c r="B163" s="122">
        <v>15200</v>
      </c>
      <c r="C163" s="122">
        <v>52</v>
      </c>
      <c r="D163" s="122" t="str">
        <f t="shared" si="2"/>
        <v>15200/52</v>
      </c>
      <c r="E163" s="122" t="s">
        <v>37</v>
      </c>
      <c r="F163" s="122" t="s">
        <v>1261</v>
      </c>
      <c r="G163" s="122">
        <v>0</v>
      </c>
      <c r="H163" s="122" t="str">
        <f>VLOOKUP(D163,SPESA!$J$5:$K$1293,2,0)</f>
        <v>F.P.V. SPESE TELEFONICHE - UTENZE</v>
      </c>
      <c r="I163" s="122">
        <v>0</v>
      </c>
      <c r="J163" s="122">
        <v>0</v>
      </c>
    </row>
    <row r="164" spans="1:10" ht="14.25">
      <c r="A164" s="122" t="s">
        <v>1163</v>
      </c>
      <c r="B164" s="122">
        <v>15200</v>
      </c>
      <c r="C164" s="122">
        <v>53</v>
      </c>
      <c r="D164" s="122" t="str">
        <f t="shared" si="2"/>
        <v>15200/53</v>
      </c>
      <c r="E164" s="122" t="s">
        <v>86</v>
      </c>
      <c r="F164" s="122" t="s">
        <v>1261</v>
      </c>
      <c r="G164" s="122">
        <v>0</v>
      </c>
      <c r="H164" s="122" t="str">
        <f>VLOOKUP(D164,SPESA!$J$5:$K$1293,2,0)</f>
        <v>F.P.V. SPESE ENERGIA ELETTRICA - UTENZE</v>
      </c>
      <c r="I164" s="122">
        <v>0</v>
      </c>
      <c r="J164" s="122">
        <v>0</v>
      </c>
    </row>
    <row r="165" spans="1:10" ht="14.25">
      <c r="A165" s="122" t="s">
        <v>1163</v>
      </c>
      <c r="B165" s="122">
        <v>15200</v>
      </c>
      <c r="C165" s="122">
        <v>54</v>
      </c>
      <c r="D165" s="122" t="str">
        <f t="shared" si="2"/>
        <v>15200/54</v>
      </c>
      <c r="E165" s="122" t="s">
        <v>123</v>
      </c>
      <c r="F165" s="122" t="s">
        <v>1273</v>
      </c>
      <c r="G165" s="122">
        <v>0</v>
      </c>
      <c r="H165" s="122" t="str">
        <f>VLOOKUP(D165,SPESA!$J$5:$K$1293,2,0)</f>
        <v>F.P.V. SPESE DI RISCALDAMENTO - UTENZE</v>
      </c>
      <c r="I165" s="122">
        <v>0</v>
      </c>
      <c r="J165" s="122">
        <v>0</v>
      </c>
    </row>
    <row r="166" spans="1:10" ht="14.25">
      <c r="A166" s="122" t="s">
        <v>1163</v>
      </c>
      <c r="B166" s="122">
        <v>15200</v>
      </c>
      <c r="C166" s="122">
        <v>56</v>
      </c>
      <c r="D166" s="122" t="str">
        <f t="shared" si="2"/>
        <v>15200/56</v>
      </c>
      <c r="E166" s="122" t="s">
        <v>124</v>
      </c>
      <c r="F166" s="122" t="s">
        <v>1273</v>
      </c>
      <c r="G166" s="122">
        <v>0</v>
      </c>
      <c r="H166" s="122" t="str">
        <f>VLOOKUP(D166,SPESA!$J$5:$K$1293,2,0)</f>
        <v>F.P.V. SPESE DI PULIZIA LOCALI</v>
      </c>
      <c r="I166" s="122">
        <v>0</v>
      </c>
      <c r="J166" s="122">
        <v>0</v>
      </c>
    </row>
    <row r="167" spans="1:10" ht="14.25">
      <c r="A167" s="122" t="s">
        <v>1163</v>
      </c>
      <c r="B167" s="122">
        <v>15200</v>
      </c>
      <c r="C167" s="122">
        <v>60</v>
      </c>
      <c r="D167" s="122" t="str">
        <f t="shared" si="2"/>
        <v>15200/60</v>
      </c>
      <c r="E167" s="122" t="s">
        <v>125</v>
      </c>
      <c r="F167" s="122" t="s">
        <v>1261</v>
      </c>
      <c r="G167" s="122">
        <v>0</v>
      </c>
      <c r="H167" s="122" t="str">
        <f>VLOOKUP(D167,SPESA!$J$5:$K$1293,2,0)</f>
        <v>F.P.V. SPESE DIVERSE - PRESTAZIONE DI SERVIZI</v>
      </c>
      <c r="I167" s="122">
        <v>0</v>
      </c>
      <c r="J167" s="122">
        <v>0</v>
      </c>
    </row>
    <row r="168" spans="1:10" ht="14.25">
      <c r="A168" s="122" t="s">
        <v>1163</v>
      </c>
      <c r="B168" s="122">
        <v>15208</v>
      </c>
      <c r="C168" s="122">
        <v>0</v>
      </c>
      <c r="D168" s="122" t="str">
        <f t="shared" si="2"/>
        <v>15208/0</v>
      </c>
      <c r="E168" s="122" t="s">
        <v>126</v>
      </c>
      <c r="F168" s="138" t="s">
        <v>1286</v>
      </c>
      <c r="G168" s="123">
        <v>42750</v>
      </c>
      <c r="H168" s="122" t="str">
        <f>VLOOKUP(D168,SPESA!$J$5:$K$1293,2,0)</f>
        <v>SPESE DI GESTIONE DEL SISTEMA INFORMATICO</v>
      </c>
      <c r="I168" s="123">
        <v>45000</v>
      </c>
      <c r="J168" s="123">
        <v>45000</v>
      </c>
    </row>
    <row r="169" spans="1:10" ht="14.25">
      <c r="A169" s="122" t="s">
        <v>1163</v>
      </c>
      <c r="B169" s="122">
        <v>15208</v>
      </c>
      <c r="C169" s="122">
        <v>71</v>
      </c>
      <c r="D169" s="122" t="str">
        <f t="shared" si="2"/>
        <v>15208/71</v>
      </c>
      <c r="E169" s="122" t="s">
        <v>127</v>
      </c>
      <c r="F169" s="122" t="s">
        <v>1261</v>
      </c>
      <c r="G169" s="122">
        <v>0</v>
      </c>
      <c r="H169" s="122" t="str">
        <f>VLOOKUP(D169,SPESA!$J$5:$K$1293,2,0)</f>
        <v>F.P.V. SPESE DI GESTIONE DEL SISTEMA INFORMATICO</v>
      </c>
      <c r="I169" s="122">
        <v>0</v>
      </c>
      <c r="J169" s="122">
        <v>0</v>
      </c>
    </row>
    <row r="170" spans="1:10" ht="14.25">
      <c r="A170" s="122" t="s">
        <v>1163</v>
      </c>
      <c r="B170" s="122">
        <v>15400</v>
      </c>
      <c r="C170" s="122">
        <v>0</v>
      </c>
      <c r="D170" s="122" t="str">
        <f t="shared" si="2"/>
        <v>15400/0</v>
      </c>
      <c r="E170" s="122" t="s">
        <v>128</v>
      </c>
      <c r="F170" s="138" t="s">
        <v>1285</v>
      </c>
      <c r="G170" s="123">
        <v>23404</v>
      </c>
      <c r="H170" s="122" t="str">
        <f>VLOOKUP(D170,SPESA!$J$5:$K$1293,2,0)</f>
        <v>SPESE DI GESTIONE AMMINISTRATIVA</v>
      </c>
      <c r="I170" s="123">
        <v>23404</v>
      </c>
      <c r="J170" s="123">
        <v>23404</v>
      </c>
    </row>
    <row r="171" spans="1:10" ht="14.25">
      <c r="A171" s="122" t="s">
        <v>1163</v>
      </c>
      <c r="B171" s="122">
        <v>15400</v>
      </c>
      <c r="C171" s="122">
        <v>71</v>
      </c>
      <c r="D171" s="122" t="str">
        <f t="shared" si="2"/>
        <v>15400/71</v>
      </c>
      <c r="E171" s="122" t="s">
        <v>129</v>
      </c>
      <c r="F171" s="122" t="s">
        <v>1261</v>
      </c>
      <c r="G171" s="122">
        <v>0</v>
      </c>
      <c r="H171" s="122" t="str">
        <f>VLOOKUP(D171,SPESA!$J$5:$K$1293,2,0)</f>
        <v>F.P.V. SPESE DI GESTIONE AMMINISTRATIVA</v>
      </c>
      <c r="I171" s="122">
        <v>0</v>
      </c>
      <c r="J171" s="122">
        <v>0</v>
      </c>
    </row>
    <row r="172" spans="1:10" ht="14.25">
      <c r="A172" s="122" t="s">
        <v>1163</v>
      </c>
      <c r="B172" s="122">
        <v>15500</v>
      </c>
      <c r="C172" s="122">
        <v>0</v>
      </c>
      <c r="D172" s="122" t="str">
        <f t="shared" si="2"/>
        <v>15500/0</v>
      </c>
      <c r="E172" s="122" t="s">
        <v>130</v>
      </c>
      <c r="F172" s="122" t="s">
        <v>1287</v>
      </c>
      <c r="G172" s="122">
        <v>0</v>
      </c>
      <c r="H172" s="122" t="str">
        <f>VLOOKUP(D172,SPESA!$J$5:$K$1293,2,0)</f>
        <v>SPESE PER CONCORSI A POSTI VACANTI IN ORGANICO</v>
      </c>
      <c r="I172" s="122">
        <v>0</v>
      </c>
      <c r="J172" s="122">
        <v>0</v>
      </c>
    </row>
    <row r="173" spans="1:10" ht="14.25">
      <c r="A173" s="122" t="s">
        <v>1163</v>
      </c>
      <c r="B173" s="122">
        <v>15500</v>
      </c>
      <c r="C173" s="122">
        <v>71</v>
      </c>
      <c r="D173" s="122" t="str">
        <f t="shared" si="2"/>
        <v>15500/71</v>
      </c>
      <c r="E173" s="122" t="s">
        <v>1288</v>
      </c>
      <c r="F173" s="122" t="s">
        <v>1261</v>
      </c>
      <c r="G173" s="122">
        <v>0</v>
      </c>
      <c r="H173" s="122" t="e">
        <f>VLOOKUP(D173,SPESA!$J$5:$K$1293,2,0)</f>
        <v>#N/A</v>
      </c>
      <c r="I173" s="122">
        <v>0</v>
      </c>
      <c r="J173" s="122">
        <v>0</v>
      </c>
    </row>
    <row r="174" spans="1:10" ht="14.25">
      <c r="A174" s="122" t="s">
        <v>1163</v>
      </c>
      <c r="B174" s="122">
        <v>15600</v>
      </c>
      <c r="C174" s="122">
        <v>0</v>
      </c>
      <c r="D174" s="122" t="str">
        <f t="shared" si="2"/>
        <v>15600/0</v>
      </c>
      <c r="E174" s="122" t="s">
        <v>131</v>
      </c>
      <c r="F174" s="138" t="s">
        <v>1289</v>
      </c>
      <c r="G174" s="123">
        <v>11000</v>
      </c>
      <c r="H174" s="122" t="str">
        <f>VLOOKUP(D174,SPESA!$J$5:$K$1293,2,0)</f>
        <v>SPESE PER GESTIONE SERVIZIO DI TESORERIA</v>
      </c>
      <c r="I174" s="123">
        <v>11000</v>
      </c>
      <c r="J174" s="123">
        <v>11000</v>
      </c>
    </row>
    <row r="175" spans="1:10" ht="14.25">
      <c r="A175" s="122" t="s">
        <v>1163</v>
      </c>
      <c r="B175" s="122">
        <v>15600</v>
      </c>
      <c r="C175" s="122">
        <v>71</v>
      </c>
      <c r="D175" s="122" t="str">
        <f t="shared" si="2"/>
        <v>15600/71</v>
      </c>
      <c r="E175" s="122" t="s">
        <v>132</v>
      </c>
      <c r="F175" s="122" t="s">
        <v>1261</v>
      </c>
      <c r="G175" s="122">
        <v>0</v>
      </c>
      <c r="H175" s="122" t="str">
        <f>VLOOKUP(D175,SPESA!$J$5:$K$1293,2,0)</f>
        <v>F.P.V. SPESE PER GESTIONE SERVIZIO DI TESORERIA</v>
      </c>
      <c r="I175" s="122">
        <v>0</v>
      </c>
      <c r="J175" s="122">
        <v>0</v>
      </c>
    </row>
    <row r="176" spans="1:10" ht="14.25">
      <c r="A176" s="122" t="s">
        <v>1163</v>
      </c>
      <c r="B176" s="122">
        <v>15700</v>
      </c>
      <c r="C176" s="122">
        <v>0</v>
      </c>
      <c r="D176" s="122" t="str">
        <f t="shared" si="2"/>
        <v>15700/0</v>
      </c>
      <c r="E176" s="122" t="s">
        <v>39</v>
      </c>
      <c r="F176" s="138" t="s">
        <v>1290</v>
      </c>
      <c r="G176" s="123">
        <v>9246</v>
      </c>
      <c r="H176" s="122" t="str">
        <f>VLOOKUP(D176,SPESA!$J$5:$K$1293,2,0)</f>
        <v>IMPOSTA REGIONALE ATTIVITA' PRODUTTIVE (I.R.A.P.)</v>
      </c>
      <c r="I176" s="123">
        <v>9060</v>
      </c>
      <c r="J176" s="123">
        <v>9060</v>
      </c>
    </row>
    <row r="177" spans="1:10" ht="14.25">
      <c r="A177" s="122" t="s">
        <v>1163</v>
      </c>
      <c r="B177" s="122">
        <v>15700</v>
      </c>
      <c r="C177" s="122">
        <v>71</v>
      </c>
      <c r="D177" s="122" t="str">
        <f t="shared" si="2"/>
        <v>15700/71</v>
      </c>
      <c r="E177" s="122" t="s">
        <v>40</v>
      </c>
      <c r="F177" s="122" t="s">
        <v>1261</v>
      </c>
      <c r="G177" s="122">
        <v>0</v>
      </c>
      <c r="H177" s="122" t="str">
        <f>VLOOKUP(D177,SPESA!$J$5:$K$1293,2,0)</f>
        <v>F.P.V. IMPOSTA REGIONALE ATTIVITA' PRODUTTIVE (I.R.A.P.)</v>
      </c>
      <c r="I177" s="122">
        <v>0</v>
      </c>
      <c r="J177" s="122">
        <v>0</v>
      </c>
    </row>
    <row r="178" spans="1:10" ht="14.25">
      <c r="A178" s="122" t="s">
        <v>1163</v>
      </c>
      <c r="B178" s="122">
        <v>15701</v>
      </c>
      <c r="C178" s="122">
        <v>0</v>
      </c>
      <c r="D178" s="122" t="str">
        <f t="shared" si="2"/>
        <v>15701/0</v>
      </c>
      <c r="E178" s="122" t="s">
        <v>133</v>
      </c>
      <c r="F178" s="138" t="s">
        <v>1290</v>
      </c>
      <c r="G178" s="122">
        <v>200</v>
      </c>
      <c r="H178" s="122" t="str">
        <f>VLOOKUP(D178,SPESA!$J$5:$K$1293,2,0)</f>
        <v>IRAP SU INCARICHI DI COLLABORAZIONE ESTERNA</v>
      </c>
      <c r="I178" s="122">
        <v>200</v>
      </c>
      <c r="J178" s="122">
        <v>200</v>
      </c>
    </row>
    <row r="179" spans="1:10" ht="14.25">
      <c r="A179" s="122" t="s">
        <v>1163</v>
      </c>
      <c r="B179" s="122">
        <v>15701</v>
      </c>
      <c r="C179" s="122">
        <v>71</v>
      </c>
      <c r="D179" s="122" t="str">
        <f t="shared" si="2"/>
        <v>15701/71</v>
      </c>
      <c r="E179" s="122" t="s">
        <v>134</v>
      </c>
      <c r="F179" s="122" t="s">
        <v>1261</v>
      </c>
      <c r="G179" s="122">
        <v>0</v>
      </c>
      <c r="H179" s="122" t="str">
        <f>VLOOKUP(D179,SPESA!$J$5:$K$1293,2,0)</f>
        <v>F.P.V. IRAP SU INCARICHI DI COLLABORAZIONE ESTERNA</v>
      </c>
      <c r="I179" s="122">
        <v>0</v>
      </c>
      <c r="J179" s="122">
        <v>0</v>
      </c>
    </row>
    <row r="180" spans="1:10" ht="14.25">
      <c r="A180" s="122" t="s">
        <v>1163</v>
      </c>
      <c r="B180" s="122">
        <v>18000</v>
      </c>
      <c r="C180" s="122">
        <v>1</v>
      </c>
      <c r="D180" s="122" t="str">
        <f t="shared" si="2"/>
        <v>18000/1</v>
      </c>
      <c r="E180" s="122" t="s">
        <v>135</v>
      </c>
      <c r="F180" s="138" t="s">
        <v>1291</v>
      </c>
      <c r="G180" s="123">
        <v>23500</v>
      </c>
      <c r="H180" s="122" t="str">
        <f>VLOOKUP(D180,SPESA!$J$5:$K$1293,2,0)</f>
        <v>SPESE PER LA GESTIONE DI ICI E TARSU ANNUALE</v>
      </c>
      <c r="I180" s="123">
        <v>23500</v>
      </c>
      <c r="J180" s="123">
        <v>23500</v>
      </c>
    </row>
    <row r="181" spans="1:10" ht="14.25">
      <c r="A181" s="122" t="s">
        <v>1163</v>
      </c>
      <c r="B181" s="122">
        <v>18000</v>
      </c>
      <c r="C181" s="122">
        <v>2</v>
      </c>
      <c r="D181" s="122" t="str">
        <f t="shared" si="2"/>
        <v>18000/2</v>
      </c>
      <c r="E181" s="122" t="s">
        <v>136</v>
      </c>
      <c r="F181" s="138" t="s">
        <v>1291</v>
      </c>
      <c r="G181" s="123">
        <v>30000</v>
      </c>
      <c r="H181" s="122" t="str">
        <f>VLOOKUP(D181,SPESA!$J$5:$K$1293,2,0)</f>
        <v>SPESE PER ATTIVITA` DI CONTROLLO DEI TRIBUTI LOCALI</v>
      </c>
      <c r="I181" s="123">
        <v>30000</v>
      </c>
      <c r="J181" s="123">
        <v>30000</v>
      </c>
    </row>
    <row r="182" spans="1:10" ht="14.25">
      <c r="A182" s="122" t="s">
        <v>1163</v>
      </c>
      <c r="B182" s="122">
        <v>18000</v>
      </c>
      <c r="C182" s="122">
        <v>3</v>
      </c>
      <c r="D182" s="122" t="str">
        <f t="shared" si="2"/>
        <v>18000/3</v>
      </c>
      <c r="E182" s="122" t="s">
        <v>137</v>
      </c>
      <c r="F182" s="138" t="s">
        <v>1293</v>
      </c>
      <c r="G182" s="123">
        <v>7000</v>
      </c>
      <c r="H182" s="122" t="str">
        <f>VLOOKUP(D182,SPESA!$J$5:$K$1293,2,0)</f>
        <v>SPESE PER LA RISCOSSIONE DEI TRIBUTI LOCALI</v>
      </c>
      <c r="I182" s="123">
        <v>7000</v>
      </c>
      <c r="J182" s="123">
        <v>7000</v>
      </c>
    </row>
    <row r="183" spans="1:10" ht="14.25">
      <c r="A183" s="122" t="s">
        <v>1163</v>
      </c>
      <c r="B183" s="122">
        <v>18000</v>
      </c>
      <c r="C183" s="122">
        <v>51</v>
      </c>
      <c r="D183" s="122" t="str">
        <f t="shared" si="2"/>
        <v>18000/51</v>
      </c>
      <c r="E183" s="122" t="s">
        <v>138</v>
      </c>
      <c r="F183" s="122" t="s">
        <v>1296</v>
      </c>
      <c r="G183" s="122">
        <v>0</v>
      </c>
      <c r="H183" s="122" t="str">
        <f>VLOOKUP(D183,SPESA!$J$5:$K$1293,2,0)</f>
        <v>F.P.V. SPESE PER LA GESTIONE DI ICI E TARSU ANNUALE</v>
      </c>
      <c r="I183" s="122">
        <v>0</v>
      </c>
      <c r="J183" s="122">
        <v>0</v>
      </c>
    </row>
    <row r="184" spans="1:10" ht="14.25">
      <c r="A184" s="122" t="s">
        <v>1163</v>
      </c>
      <c r="B184" s="122">
        <v>18000</v>
      </c>
      <c r="C184" s="122">
        <v>52</v>
      </c>
      <c r="D184" s="122" t="str">
        <f t="shared" si="2"/>
        <v>18000/52</v>
      </c>
      <c r="E184" s="122" t="s">
        <v>139</v>
      </c>
      <c r="F184" s="122" t="s">
        <v>1294</v>
      </c>
      <c r="G184" s="122">
        <v>0</v>
      </c>
      <c r="H184" s="122" t="str">
        <f>VLOOKUP(D184,SPESA!$J$5:$K$1293,2,0)</f>
        <v>F.P.V. SPESE PER ATTIVITA` DI CONTROLLO DEI TRIBUTI LOCALI</v>
      </c>
      <c r="I184" s="122">
        <v>0</v>
      </c>
      <c r="J184" s="122">
        <v>0</v>
      </c>
    </row>
    <row r="185" spans="1:10" ht="14.25">
      <c r="A185" s="122" t="s">
        <v>1163</v>
      </c>
      <c r="B185" s="122">
        <v>18000</v>
      </c>
      <c r="C185" s="122">
        <v>53</v>
      </c>
      <c r="D185" s="122" t="str">
        <f t="shared" si="2"/>
        <v>18000/53</v>
      </c>
      <c r="E185" s="122" t="s">
        <v>140</v>
      </c>
      <c r="F185" s="122" t="s">
        <v>1296</v>
      </c>
      <c r="G185" s="122">
        <v>0</v>
      </c>
      <c r="H185" s="122" t="str">
        <f>VLOOKUP(D185,SPESA!$J$5:$K$1293,2,0)</f>
        <v>F.P.V. SPESE PER LA RISCOSSIONE DEI TRIBUTI LOCALI</v>
      </c>
      <c r="I185" s="122">
        <v>0</v>
      </c>
      <c r="J185" s="122">
        <v>0</v>
      </c>
    </row>
    <row r="186" spans="1:10" ht="14.25">
      <c r="A186" s="122" t="s">
        <v>1163</v>
      </c>
      <c r="B186" s="122">
        <v>18003</v>
      </c>
      <c r="C186" s="122">
        <v>0</v>
      </c>
      <c r="D186" s="122" t="str">
        <f t="shared" si="2"/>
        <v>18003/0</v>
      </c>
      <c r="E186" s="122" t="s">
        <v>141</v>
      </c>
      <c r="F186" s="138" t="s">
        <v>1293</v>
      </c>
      <c r="G186" s="123">
        <v>14450</v>
      </c>
      <c r="H186" s="122" t="str">
        <f>VLOOKUP(D186,SPESA!$J$5:$K$1293,2,0)</f>
        <v>SPESE PER LA RISCOSSIONE DEI TRIBUTI COMUNALI</v>
      </c>
      <c r="I186" s="123">
        <v>14450</v>
      </c>
      <c r="J186" s="123">
        <v>14450</v>
      </c>
    </row>
    <row r="187" spans="1:10" ht="14.25">
      <c r="A187" s="122" t="s">
        <v>1163</v>
      </c>
      <c r="B187" s="122">
        <v>18003</v>
      </c>
      <c r="C187" s="122">
        <v>71</v>
      </c>
      <c r="D187" s="122" t="str">
        <f t="shared" si="2"/>
        <v>18003/71</v>
      </c>
      <c r="E187" s="122" t="s">
        <v>142</v>
      </c>
      <c r="F187" s="122" t="s">
        <v>1296</v>
      </c>
      <c r="G187" s="122">
        <v>0</v>
      </c>
      <c r="H187" s="122" t="str">
        <f>VLOOKUP(D187,SPESA!$J$5:$K$1293,2,0)</f>
        <v>F.P.V. SPESE PER LA RISCOSSIONE DEI TRIBUTI COMUNALI</v>
      </c>
      <c r="I187" s="122">
        <v>0</v>
      </c>
      <c r="J187" s="122">
        <v>0</v>
      </c>
    </row>
    <row r="188" spans="1:10" ht="14.25">
      <c r="A188" s="122" t="s">
        <v>1163</v>
      </c>
      <c r="B188" s="122">
        <v>19002</v>
      </c>
      <c r="C188" s="122">
        <v>0</v>
      </c>
      <c r="D188" s="122" t="str">
        <f t="shared" si="2"/>
        <v>19002/0</v>
      </c>
      <c r="E188" s="122" t="s">
        <v>143</v>
      </c>
      <c r="F188" s="122" t="s">
        <v>1291</v>
      </c>
      <c r="G188" s="122">
        <v>0</v>
      </c>
      <c r="H188" s="122" t="str">
        <f>VLOOKUP(D188,SPESA!$J$5:$K$1293,2,0)</f>
        <v>ATTIVITA' CONTROLLO ICI</v>
      </c>
      <c r="I188" s="122">
        <v>0</v>
      </c>
      <c r="J188" s="122">
        <v>0</v>
      </c>
    </row>
    <row r="189" spans="1:10" ht="14.25">
      <c r="A189" s="122" t="s">
        <v>1163</v>
      </c>
      <c r="B189" s="122">
        <v>19002</v>
      </c>
      <c r="C189" s="122">
        <v>71</v>
      </c>
      <c r="D189" s="122" t="str">
        <f t="shared" si="2"/>
        <v>19002/71</v>
      </c>
      <c r="E189" s="122" t="s">
        <v>144</v>
      </c>
      <c r="F189" s="122" t="s">
        <v>1296</v>
      </c>
      <c r="G189" s="122">
        <v>0</v>
      </c>
      <c r="H189" s="122" t="str">
        <f>VLOOKUP(D189,SPESA!$J$5:$K$1293,2,0)</f>
        <v>F.P.V. ATTIVITA' CONTROLLO ICI</v>
      </c>
      <c r="I189" s="122">
        <v>0</v>
      </c>
      <c r="J189" s="122">
        <v>0</v>
      </c>
    </row>
    <row r="190" spans="1:10" ht="14.25">
      <c r="A190" s="122" t="s">
        <v>1163</v>
      </c>
      <c r="B190" s="122">
        <v>19003</v>
      </c>
      <c r="C190" s="122">
        <v>0</v>
      </c>
      <c r="D190" s="122" t="str">
        <f t="shared" si="2"/>
        <v>19003/0</v>
      </c>
      <c r="E190" s="122" t="s">
        <v>145</v>
      </c>
      <c r="F190" s="122" t="s">
        <v>1291</v>
      </c>
      <c r="G190" s="122">
        <v>0</v>
      </c>
      <c r="H190" s="122" t="str">
        <f>VLOOKUP(D190,SPESA!$J$5:$K$1293,2,0)</f>
        <v>ESTERNALIZZAZIONE SERVIZIO ICI E TARSU</v>
      </c>
      <c r="I190" s="122">
        <v>0</v>
      </c>
      <c r="J190" s="122">
        <v>0</v>
      </c>
    </row>
    <row r="191" spans="1:10" ht="14.25">
      <c r="A191" s="122" t="s">
        <v>1163</v>
      </c>
      <c r="B191" s="122">
        <v>19003</v>
      </c>
      <c r="C191" s="122">
        <v>71</v>
      </c>
      <c r="D191" s="122" t="str">
        <f t="shared" si="2"/>
        <v>19003/71</v>
      </c>
      <c r="E191" s="122" t="s">
        <v>146</v>
      </c>
      <c r="F191" s="122" t="s">
        <v>1296</v>
      </c>
      <c r="G191" s="122">
        <v>0</v>
      </c>
      <c r="H191" s="122" t="str">
        <f>VLOOKUP(D191,SPESA!$J$5:$K$1293,2,0)</f>
        <v>F.P.V. ESTERNALIZZAZIONE SERVIZIO ICI E TARSU</v>
      </c>
      <c r="I191" s="122">
        <v>0</v>
      </c>
      <c r="J191" s="122">
        <v>0</v>
      </c>
    </row>
    <row r="192" spans="1:10" ht="14.25">
      <c r="A192" s="122" t="s">
        <v>1163</v>
      </c>
      <c r="B192" s="122">
        <v>19400</v>
      </c>
      <c r="C192" s="122">
        <v>0</v>
      </c>
      <c r="D192" s="122" t="str">
        <f t="shared" si="2"/>
        <v>19400/0</v>
      </c>
      <c r="E192" s="122" t="s">
        <v>147</v>
      </c>
      <c r="F192" s="122" t="s">
        <v>1295</v>
      </c>
      <c r="G192" s="122">
        <v>0</v>
      </c>
      <c r="H192" s="122" t="str">
        <f>VLOOKUP(D192,SPESA!$J$5:$K$1293,2,0)</f>
        <v>AMMINISTRAZIONE PROVINCIALE - ADDIZIONALE TARSU</v>
      </c>
      <c r="I192" s="122">
        <v>0</v>
      </c>
      <c r="J192" s="122">
        <v>0</v>
      </c>
    </row>
    <row r="193" spans="1:10" ht="14.25">
      <c r="A193" s="122" t="s">
        <v>1163</v>
      </c>
      <c r="B193" s="122">
        <v>19400</v>
      </c>
      <c r="C193" s="122">
        <v>71</v>
      </c>
      <c r="D193" s="122" t="str">
        <f t="shared" si="2"/>
        <v>19400/71</v>
      </c>
      <c r="E193" s="122" t="s">
        <v>148</v>
      </c>
      <c r="F193" s="122" t="s">
        <v>1296</v>
      </c>
      <c r="G193" s="122">
        <v>0</v>
      </c>
      <c r="H193" s="122" t="str">
        <f>VLOOKUP(D193,SPESA!$J$5:$K$1293,2,0)</f>
        <v>F.P.V. AMMINISTRAZIONE PROVINCIALE - ADDIZIONALE TARSU</v>
      </c>
      <c r="I193" s="122">
        <v>0</v>
      </c>
      <c r="J193" s="122">
        <v>0</v>
      </c>
    </row>
    <row r="194" spans="1:10" ht="14.25">
      <c r="A194" s="122" t="s">
        <v>1163</v>
      </c>
      <c r="B194" s="122">
        <v>19405</v>
      </c>
      <c r="C194" s="122">
        <v>0</v>
      </c>
      <c r="D194" s="122" t="str">
        <f t="shared" si="2"/>
        <v>19405/0</v>
      </c>
      <c r="E194" s="122" t="s">
        <v>149</v>
      </c>
      <c r="F194" s="122" t="s">
        <v>1295</v>
      </c>
      <c r="G194" s="122">
        <v>0</v>
      </c>
      <c r="H194" s="122" t="str">
        <f>VLOOKUP(D194,SPESA!$J$5:$K$1293,2,0)</f>
        <v>TRASFERIMENTO A PROVINCIA TRIBUTO PROTEZIONE AMBIENTE</v>
      </c>
      <c r="I194" s="122">
        <v>0</v>
      </c>
      <c r="J194" s="122">
        <v>0</v>
      </c>
    </row>
    <row r="195" spans="1:10" ht="14.25">
      <c r="A195" s="122" t="s">
        <v>1163</v>
      </c>
      <c r="B195" s="122">
        <v>19405</v>
      </c>
      <c r="C195" s="122">
        <v>71</v>
      </c>
      <c r="D195" s="122" t="str">
        <f t="shared" ref="D195:D258" si="3">CONCATENATE(B195,"/",C195)</f>
        <v>19405/71</v>
      </c>
      <c r="E195" s="122" t="s">
        <v>1297</v>
      </c>
      <c r="F195" s="122" t="s">
        <v>1296</v>
      </c>
      <c r="G195" s="122">
        <v>0</v>
      </c>
      <c r="H195" s="122" t="e">
        <f>VLOOKUP(D195,SPESA!$J$5:$K$1293,2,0)</f>
        <v>#N/A</v>
      </c>
      <c r="I195" s="122">
        <v>0</v>
      </c>
      <c r="J195" s="122">
        <v>0</v>
      </c>
    </row>
    <row r="196" spans="1:10" ht="14.25">
      <c r="A196" s="122" t="s">
        <v>1163</v>
      </c>
      <c r="B196" s="122">
        <v>19410</v>
      </c>
      <c r="C196" s="122">
        <v>0</v>
      </c>
      <c r="D196" s="122" t="str">
        <f t="shared" si="3"/>
        <v>19410/0</v>
      </c>
      <c r="E196" s="122" t="s">
        <v>150</v>
      </c>
      <c r="F196" s="122" t="s">
        <v>1298</v>
      </c>
      <c r="G196" s="122">
        <v>0</v>
      </c>
      <c r="H196" s="122" t="str">
        <f>VLOOKUP(D196,SPESA!$J$5:$K$1293,2,0)</f>
        <v>TRASFERIMENTO ALLO STATO QUOTA TRIBUTO COMUNALE SUI SERVIZI</v>
      </c>
      <c r="I196" s="122">
        <v>0</v>
      </c>
      <c r="J196" s="122">
        <v>0</v>
      </c>
    </row>
    <row r="197" spans="1:10" ht="14.25">
      <c r="A197" s="122" t="s">
        <v>1163</v>
      </c>
      <c r="B197" s="122">
        <v>19410</v>
      </c>
      <c r="C197" s="122">
        <v>71</v>
      </c>
      <c r="D197" s="122" t="str">
        <f t="shared" si="3"/>
        <v>19410/71</v>
      </c>
      <c r="E197" s="122" t="s">
        <v>1299</v>
      </c>
      <c r="F197" s="122" t="s">
        <v>1296</v>
      </c>
      <c r="G197" s="122">
        <v>0</v>
      </c>
      <c r="H197" s="122" t="e">
        <f>VLOOKUP(D197,SPESA!$J$5:$K$1293,2,0)</f>
        <v>#N/A</v>
      </c>
      <c r="I197" s="122">
        <v>0</v>
      </c>
      <c r="J197" s="122">
        <v>0</v>
      </c>
    </row>
    <row r="198" spans="1:10" ht="14.25">
      <c r="A198" s="122" t="s">
        <v>1163</v>
      </c>
      <c r="B198" s="122">
        <v>19415</v>
      </c>
      <c r="C198" s="122">
        <v>0</v>
      </c>
      <c r="D198" s="122" t="str">
        <f t="shared" si="3"/>
        <v>19415/0</v>
      </c>
      <c r="E198" s="122" t="s">
        <v>151</v>
      </c>
      <c r="F198" s="122" t="s">
        <v>1300</v>
      </c>
      <c r="G198" s="122">
        <v>0</v>
      </c>
      <c r="H198" s="122" t="str">
        <f>VLOOKUP(D198,SPESA!$J$5:$K$1293,2,0)</f>
        <v>SPESE A CARICO BILANCIO AGEVOLAZIONI TRIBUTARIE</v>
      </c>
      <c r="I198" s="122">
        <v>0</v>
      </c>
      <c r="J198" s="122">
        <v>0</v>
      </c>
    </row>
    <row r="199" spans="1:10" ht="14.25">
      <c r="A199" s="122" t="s">
        <v>1163</v>
      </c>
      <c r="B199" s="122">
        <v>19415</v>
      </c>
      <c r="C199" s="122">
        <v>71</v>
      </c>
      <c r="D199" s="122" t="str">
        <f t="shared" si="3"/>
        <v>19415/71</v>
      </c>
      <c r="E199" s="122" t="s">
        <v>1301</v>
      </c>
      <c r="F199" s="122" t="s">
        <v>1179</v>
      </c>
      <c r="G199" s="122">
        <v>0</v>
      </c>
      <c r="H199" s="122" t="e">
        <f>VLOOKUP(D199,SPESA!$J$5:$K$1293,2,0)</f>
        <v>#N/A</v>
      </c>
      <c r="I199" s="122">
        <v>0</v>
      </c>
      <c r="J199" s="122">
        <v>0</v>
      </c>
    </row>
    <row r="200" spans="1:10" ht="14.25">
      <c r="A200" s="122" t="s">
        <v>1163</v>
      </c>
      <c r="B200" s="122">
        <v>19420</v>
      </c>
      <c r="C200" s="122">
        <v>0</v>
      </c>
      <c r="D200" s="122" t="str">
        <f t="shared" si="3"/>
        <v>19420/0</v>
      </c>
      <c r="E200" s="122" t="s">
        <v>152</v>
      </c>
      <c r="F200" s="122" t="s">
        <v>1302</v>
      </c>
      <c r="G200" s="122">
        <v>0</v>
      </c>
      <c r="H200" s="122" t="str">
        <f>VLOOKUP(D200,SPESA!$J$5:$K$1293,2,0)</f>
        <v>TRASFERIMENTO ALLO STATO QUOTA IMU</v>
      </c>
      <c r="I200" s="122">
        <v>0</v>
      </c>
      <c r="J200" s="122">
        <v>0</v>
      </c>
    </row>
    <row r="201" spans="1:10" ht="14.25">
      <c r="A201" s="122" t="s">
        <v>1163</v>
      </c>
      <c r="B201" s="122">
        <v>19420</v>
      </c>
      <c r="C201" s="122">
        <v>71</v>
      </c>
      <c r="D201" s="122" t="str">
        <f t="shared" si="3"/>
        <v>19420/71</v>
      </c>
      <c r="E201" s="122" t="s">
        <v>1303</v>
      </c>
      <c r="F201" s="122" t="s">
        <v>1179</v>
      </c>
      <c r="G201" s="122">
        <v>0</v>
      </c>
      <c r="H201" s="122" t="e">
        <f>VLOOKUP(D201,SPESA!$J$5:$K$1293,2,0)</f>
        <v>#N/A</v>
      </c>
      <c r="I201" s="122">
        <v>0</v>
      </c>
      <c r="J201" s="122">
        <v>0</v>
      </c>
    </row>
    <row r="202" spans="1:10" ht="14.25">
      <c r="A202" s="122" t="s">
        <v>1163</v>
      </c>
      <c r="B202" s="122">
        <v>20201</v>
      </c>
      <c r="C202" s="122">
        <v>0</v>
      </c>
      <c r="D202" s="122" t="str">
        <f t="shared" si="3"/>
        <v>20201/0</v>
      </c>
      <c r="E202" s="122" t="s">
        <v>153</v>
      </c>
      <c r="F202" s="138" t="s">
        <v>1304</v>
      </c>
      <c r="G202" s="123">
        <v>7200</v>
      </c>
      <c r="H202" s="122" t="str">
        <f>VLOOKUP(D202,SPESA!$J$5:$K$1293,2,0)</f>
        <v>RIMBORSO TRIBUTI COMUNALI - TRIBUTI NON DOVUTI</v>
      </c>
      <c r="I202" s="123">
        <v>8000</v>
      </c>
      <c r="J202" s="123">
        <v>8000</v>
      </c>
    </row>
    <row r="203" spans="1:10" ht="14.25">
      <c r="A203" s="122" t="s">
        <v>1163</v>
      </c>
      <c r="B203" s="122">
        <v>20201</v>
      </c>
      <c r="C203" s="122">
        <v>71</v>
      </c>
      <c r="D203" s="122" t="str">
        <f t="shared" si="3"/>
        <v>20201/71</v>
      </c>
      <c r="E203" s="122" t="s">
        <v>154</v>
      </c>
      <c r="F203" s="122" t="s">
        <v>1296</v>
      </c>
      <c r="G203" s="122">
        <v>0</v>
      </c>
      <c r="H203" s="122" t="str">
        <f>VLOOKUP(D203,SPESA!$J$5:$K$1293,2,0)</f>
        <v>F.P.V. RIMBORSO TRIBUTI COMUNALI - TRIBUTI NON DOVUTI</v>
      </c>
      <c r="I203" s="122">
        <v>0</v>
      </c>
      <c r="J203" s="122">
        <v>0</v>
      </c>
    </row>
    <row r="204" spans="1:10" ht="14.25">
      <c r="A204" s="122" t="s">
        <v>1163</v>
      </c>
      <c r="B204" s="122">
        <v>20202</v>
      </c>
      <c r="C204" s="122">
        <v>0</v>
      </c>
      <c r="D204" s="122" t="str">
        <f t="shared" si="3"/>
        <v>20202/0</v>
      </c>
      <c r="E204" s="122" t="s">
        <v>1305</v>
      </c>
      <c r="F204" s="122" t="s">
        <v>1304</v>
      </c>
      <c r="G204" s="122">
        <v>0</v>
      </c>
      <c r="H204" s="122" t="str">
        <f>VLOOKUP(D204,SPESA!$J$5:$K$1293,2,0)</f>
        <v>RIDETERMINAZIONE GETTITO ICI SU CATEGORIE CATASTALI CLASSE `D`</v>
      </c>
      <c r="I204" s="122">
        <v>0</v>
      </c>
      <c r="J204" s="122">
        <v>0</v>
      </c>
    </row>
    <row r="205" spans="1:10" ht="14.25">
      <c r="A205" s="122" t="s">
        <v>1163</v>
      </c>
      <c r="B205" s="122">
        <v>20202</v>
      </c>
      <c r="C205" s="122">
        <v>71</v>
      </c>
      <c r="D205" s="122" t="str">
        <f t="shared" si="3"/>
        <v>20202/71</v>
      </c>
      <c r="E205" s="122" t="s">
        <v>1306</v>
      </c>
      <c r="F205" s="122" t="s">
        <v>1296</v>
      </c>
      <c r="G205" s="122">
        <v>0</v>
      </c>
      <c r="H205" s="122" t="str">
        <f>VLOOKUP(D205,SPESA!$J$5:$K$1293,2,0)</f>
        <v>F.P.V. RIDETERMINAZIONE GETTITO ICI SU CATEGORIE CATASTALI CLASSE `D`</v>
      </c>
      <c r="I205" s="122">
        <v>0</v>
      </c>
      <c r="J205" s="122">
        <v>0</v>
      </c>
    </row>
    <row r="206" spans="1:10" ht="14.25">
      <c r="A206" s="122" t="s">
        <v>1163</v>
      </c>
      <c r="B206" s="122">
        <v>22200</v>
      </c>
      <c r="C206" s="122">
        <v>0</v>
      </c>
      <c r="D206" s="122" t="str">
        <f t="shared" si="3"/>
        <v>22200/0</v>
      </c>
      <c r="E206" s="122" t="s">
        <v>157</v>
      </c>
      <c r="F206" s="138" t="s">
        <v>1307</v>
      </c>
      <c r="G206" s="123">
        <v>8100</v>
      </c>
      <c r="H206" s="122" t="str">
        <f>VLOOKUP(D206,SPESA!$J$5:$K$1293,2,0)</f>
        <v>MANUTENZIONE PATRIMONIO - ACQUISTO BENI</v>
      </c>
      <c r="I206" s="123">
        <v>9000</v>
      </c>
      <c r="J206" s="123">
        <v>9000</v>
      </c>
    </row>
    <row r="207" spans="1:10" ht="14.25">
      <c r="A207" s="122" t="s">
        <v>1163</v>
      </c>
      <c r="B207" s="122">
        <v>22200</v>
      </c>
      <c r="C207" s="122">
        <v>71</v>
      </c>
      <c r="D207" s="122" t="str">
        <f t="shared" si="3"/>
        <v>22200/71</v>
      </c>
      <c r="E207" s="122" t="s">
        <v>158</v>
      </c>
      <c r="F207" s="122" t="s">
        <v>1308</v>
      </c>
      <c r="G207" s="122">
        <v>0</v>
      </c>
      <c r="H207" s="122" t="str">
        <f>VLOOKUP(D207,SPESA!$J$5:$K$1293,2,0)</f>
        <v>F.P.V. MANUTENZIONE PATRIMONIO - ACQUISTO BENI</v>
      </c>
      <c r="I207" s="122">
        <v>0</v>
      </c>
      <c r="J207" s="122">
        <v>0</v>
      </c>
    </row>
    <row r="208" spans="1:10" ht="14.25">
      <c r="A208" s="122" t="s">
        <v>1163</v>
      </c>
      <c r="B208" s="122">
        <v>22400</v>
      </c>
      <c r="C208" s="122">
        <v>1</v>
      </c>
      <c r="D208" s="122" t="str">
        <f t="shared" si="3"/>
        <v>22400/1</v>
      </c>
      <c r="E208" s="122" t="s">
        <v>159</v>
      </c>
      <c r="F208" s="138" t="s">
        <v>1309</v>
      </c>
      <c r="G208" s="123">
        <v>90000</v>
      </c>
      <c r="H208" s="122" t="str">
        <f>VLOOKUP(D208,SPESA!$J$5:$K$1293,2,0)</f>
        <v>SPESA PER MANUTENZIONE ORDINARIA BENI COMUNALI</v>
      </c>
      <c r="I208" s="123">
        <v>90000</v>
      </c>
      <c r="J208" s="123">
        <v>90000</v>
      </c>
    </row>
    <row r="209" spans="1:10" ht="14.25">
      <c r="A209" s="122" t="s">
        <v>1163</v>
      </c>
      <c r="B209" s="122">
        <v>22400</v>
      </c>
      <c r="C209" s="122">
        <v>2</v>
      </c>
      <c r="D209" s="122" t="str">
        <f t="shared" si="3"/>
        <v>22400/2</v>
      </c>
      <c r="E209" s="122" t="s">
        <v>160</v>
      </c>
      <c r="F209" s="138" t="s">
        <v>1309</v>
      </c>
      <c r="G209" s="123">
        <v>1500</v>
      </c>
      <c r="H209" s="122" t="str">
        <f>VLOOKUP(D209,SPESA!$J$5:$K$1293,2,0)</f>
        <v>SPESE PER MANUTENZIONE ESTINTORI SITI NEGLI STABILI COMUNALI</v>
      </c>
      <c r="I209" s="123">
        <v>1500</v>
      </c>
      <c r="J209" s="123">
        <v>1500</v>
      </c>
    </row>
    <row r="210" spans="1:10" ht="14.25">
      <c r="A210" s="122" t="s">
        <v>1163</v>
      </c>
      <c r="B210" s="122">
        <v>22400</v>
      </c>
      <c r="C210" s="122">
        <v>3</v>
      </c>
      <c r="D210" s="122" t="str">
        <f t="shared" si="3"/>
        <v>22400/3</v>
      </c>
      <c r="E210" s="122" t="s">
        <v>161</v>
      </c>
      <c r="F210" s="138" t="s">
        <v>1310</v>
      </c>
      <c r="G210" s="123">
        <v>3600</v>
      </c>
      <c r="H210" s="122" t="str">
        <f>VLOOKUP(D210,SPESA!$J$5:$K$1293,2,0)</f>
        <v>ADEMPIMENTI PER LA SICUREZZA STABILI COMUNALI L.81/2008</v>
      </c>
      <c r="I210" s="123">
        <v>4000</v>
      </c>
      <c r="J210" s="123">
        <v>4000</v>
      </c>
    </row>
    <row r="211" spans="1:10" ht="14.25">
      <c r="A211" s="122" t="s">
        <v>1163</v>
      </c>
      <c r="B211" s="122">
        <v>22400</v>
      </c>
      <c r="C211" s="122">
        <v>51</v>
      </c>
      <c r="D211" s="122" t="str">
        <f t="shared" si="3"/>
        <v>22400/51</v>
      </c>
      <c r="E211" s="122" t="s">
        <v>162</v>
      </c>
      <c r="F211" s="122" t="s">
        <v>1308</v>
      </c>
      <c r="G211" s="122">
        <v>0</v>
      </c>
      <c r="H211" s="122" t="str">
        <f>VLOOKUP(D211,SPESA!$J$5:$K$1293,2,0)</f>
        <v>F.P.V. SPESA PER MANUTENZIONE ORDINARIA BENI COMUNALI</v>
      </c>
      <c r="I211" s="122">
        <v>0</v>
      </c>
      <c r="J211" s="122">
        <v>0</v>
      </c>
    </row>
    <row r="212" spans="1:10" ht="14.25">
      <c r="A212" s="122" t="s">
        <v>1163</v>
      </c>
      <c r="B212" s="122">
        <v>22400</v>
      </c>
      <c r="C212" s="122">
        <v>52</v>
      </c>
      <c r="D212" s="122" t="str">
        <f t="shared" si="3"/>
        <v>22400/52</v>
      </c>
      <c r="E212" s="122" t="s">
        <v>163</v>
      </c>
      <c r="F212" s="122" t="s">
        <v>1308</v>
      </c>
      <c r="G212" s="122">
        <v>0</v>
      </c>
      <c r="H212" s="122" t="str">
        <f>VLOOKUP(D212,SPESA!$J$5:$K$1293,2,0)</f>
        <v>F.P.V. SPESE PER MANUTENZIONE ESTINTORI SITI NEGLI STABILI COMUNALI</v>
      </c>
      <c r="I212" s="122">
        <v>0</v>
      </c>
      <c r="J212" s="122">
        <v>0</v>
      </c>
    </row>
    <row r="213" spans="1:10" ht="14.25">
      <c r="A213" s="122" t="s">
        <v>1163</v>
      </c>
      <c r="B213" s="122">
        <v>22400</v>
      </c>
      <c r="C213" s="122">
        <v>53</v>
      </c>
      <c r="D213" s="122" t="str">
        <f t="shared" si="3"/>
        <v>22400/53</v>
      </c>
      <c r="E213" s="122" t="s">
        <v>164</v>
      </c>
      <c r="F213" s="122" t="s">
        <v>1308</v>
      </c>
      <c r="G213" s="122">
        <v>0</v>
      </c>
      <c r="H213" s="122" t="str">
        <f>VLOOKUP(D213,SPESA!$J$5:$K$1293,2,0)</f>
        <v>F.P.V. ADEMPIMENTI PER LA SICUREZZA STABILI COMUNALI L.81/2008</v>
      </c>
      <c r="I213" s="122">
        <v>0</v>
      </c>
      <c r="J213" s="122">
        <v>0</v>
      </c>
    </row>
    <row r="214" spans="1:10" ht="14.25">
      <c r="A214" s="122" t="s">
        <v>1163</v>
      </c>
      <c r="B214" s="122">
        <v>22450</v>
      </c>
      <c r="C214" s="122">
        <v>0</v>
      </c>
      <c r="D214" s="122" t="str">
        <f t="shared" si="3"/>
        <v>22450/0</v>
      </c>
      <c r="E214" s="122" t="s">
        <v>1312</v>
      </c>
      <c r="F214" s="122" t="s">
        <v>1311</v>
      </c>
      <c r="G214" s="122">
        <v>0</v>
      </c>
      <c r="H214" s="122" t="str">
        <f>VLOOKUP(D214,SPESA!$J$5:$K$1293,2,0)</f>
        <v xml:space="preserve">Spese concessione impianti riqualificazione energia </v>
      </c>
      <c r="I214" s="122">
        <v>0</v>
      </c>
      <c r="J214" s="122">
        <v>0</v>
      </c>
    </row>
    <row r="215" spans="1:10" ht="14.25">
      <c r="A215" s="122" t="s">
        <v>1163</v>
      </c>
      <c r="B215" s="122">
        <v>22450</v>
      </c>
      <c r="C215" s="122">
        <v>71</v>
      </c>
      <c r="D215" s="122" t="str">
        <f t="shared" si="3"/>
        <v>22450/71</v>
      </c>
      <c r="E215" s="122" t="s">
        <v>1314</v>
      </c>
      <c r="F215" s="122" t="s">
        <v>1313</v>
      </c>
      <c r="G215" s="122">
        <v>0</v>
      </c>
      <c r="H215" s="122" t="str">
        <f>VLOOKUP(D215,SPESA!$J$5:$K$1293,2,0)</f>
        <v xml:space="preserve">F.P.V. Spese concessione impianti riqualificazione energia </v>
      </c>
      <c r="I215" s="122">
        <v>0</v>
      </c>
      <c r="J215" s="122">
        <v>0</v>
      </c>
    </row>
    <row r="216" spans="1:10" ht="14.25">
      <c r="A216" s="122" t="s">
        <v>1163</v>
      </c>
      <c r="B216" s="122">
        <v>22500</v>
      </c>
      <c r="C216" s="122">
        <v>0</v>
      </c>
      <c r="D216" s="122" t="str">
        <f t="shared" si="3"/>
        <v>22500/0</v>
      </c>
      <c r="E216" s="122" t="s">
        <v>165</v>
      </c>
      <c r="F216" s="122" t="s">
        <v>1315</v>
      </c>
      <c r="G216" s="122">
        <v>0</v>
      </c>
      <c r="H216" s="122" t="str">
        <f>VLOOKUP(D216,SPESA!$J$5:$K$1293,2,0)</f>
        <v>SPESE PER FORMAZIONE E AGGIORNAMENTO INVENTARIO BENI COMUNAL I</v>
      </c>
      <c r="I216" s="122">
        <v>0</v>
      </c>
      <c r="J216" s="122">
        <v>0</v>
      </c>
    </row>
    <row r="217" spans="1:10" ht="14.25">
      <c r="A217" s="122" t="s">
        <v>1163</v>
      </c>
      <c r="B217" s="122">
        <v>22500</v>
      </c>
      <c r="C217" s="122">
        <v>71</v>
      </c>
      <c r="D217" s="122" t="str">
        <f t="shared" si="3"/>
        <v>22500/71</v>
      </c>
      <c r="E217" s="122" t="s">
        <v>166</v>
      </c>
      <c r="F217" s="122" t="s">
        <v>1313</v>
      </c>
      <c r="G217" s="122">
        <v>0</v>
      </c>
      <c r="H217" s="122" t="str">
        <f>VLOOKUP(D217,SPESA!$J$5:$K$1293,2,0)</f>
        <v>F.P.V. SPESE PER FORMAZIONE E AGGIORNAMENTO INVENTARIO BENI COMUNAL I</v>
      </c>
      <c r="I217" s="122">
        <v>0</v>
      </c>
      <c r="J217" s="122">
        <v>0</v>
      </c>
    </row>
    <row r="218" spans="1:10" ht="14.25">
      <c r="A218" s="122" t="s">
        <v>1163</v>
      </c>
      <c r="B218" s="122">
        <v>22800</v>
      </c>
      <c r="C218" s="122">
        <v>0</v>
      </c>
      <c r="D218" s="122" t="str">
        <f t="shared" si="3"/>
        <v>22800/0</v>
      </c>
      <c r="E218" s="122" t="s">
        <v>167</v>
      </c>
      <c r="F218" s="138" t="s">
        <v>1316</v>
      </c>
      <c r="G218" s="123">
        <v>6300</v>
      </c>
      <c r="H218" s="122" t="str">
        <f>VLOOKUP(D218,SPESA!$J$5:$K$1293,2,0)</f>
        <v>CENSI CANONI LIVELLI ED ALTRI</v>
      </c>
      <c r="I218" s="123">
        <v>7000</v>
      </c>
      <c r="J218" s="123">
        <v>7000</v>
      </c>
    </row>
    <row r="219" spans="1:10" ht="14.25">
      <c r="A219" s="122" t="s">
        <v>1163</v>
      </c>
      <c r="B219" s="122">
        <v>22800</v>
      </c>
      <c r="C219" s="122">
        <v>71</v>
      </c>
      <c r="D219" s="122" t="str">
        <f t="shared" si="3"/>
        <v>22800/71</v>
      </c>
      <c r="E219" s="122" t="s">
        <v>168</v>
      </c>
      <c r="F219" s="122" t="s">
        <v>1313</v>
      </c>
      <c r="G219" s="122">
        <v>0</v>
      </c>
      <c r="H219" s="122" t="str">
        <f>VLOOKUP(D219,SPESA!$J$5:$K$1293,2,0)</f>
        <v>F.P.V. CENSI CANONI LIVELLI ED ALTRI</v>
      </c>
      <c r="I219" s="122">
        <v>0</v>
      </c>
      <c r="J219" s="122">
        <v>0</v>
      </c>
    </row>
    <row r="220" spans="1:10" ht="14.25">
      <c r="A220" s="122" t="s">
        <v>1163</v>
      </c>
      <c r="B220" s="122">
        <v>22810</v>
      </c>
      <c r="C220" s="122">
        <v>0</v>
      </c>
      <c r="D220" s="122" t="str">
        <f t="shared" si="3"/>
        <v>22810/0</v>
      </c>
      <c r="E220" s="122" t="s">
        <v>169</v>
      </c>
      <c r="F220" s="138" t="s">
        <v>1317</v>
      </c>
      <c r="G220" s="123">
        <v>4750</v>
      </c>
      <c r="H220" s="122" t="str">
        <f>VLOOKUP(D220,SPESA!$J$5:$K$1293,2,0)</f>
        <v>SPESE AUTONOLEGGIO U.T.</v>
      </c>
      <c r="I220" s="123">
        <v>4750</v>
      </c>
      <c r="J220" s="123">
        <v>4750</v>
      </c>
    </row>
    <row r="221" spans="1:10" ht="14.25">
      <c r="A221" s="122" t="s">
        <v>1163</v>
      </c>
      <c r="B221" s="122">
        <v>22810</v>
      </c>
      <c r="C221" s="122">
        <v>71</v>
      </c>
      <c r="D221" s="122" t="str">
        <f t="shared" si="3"/>
        <v>22810/71</v>
      </c>
      <c r="E221" s="122" t="s">
        <v>170</v>
      </c>
      <c r="F221" s="122" t="s">
        <v>1308</v>
      </c>
      <c r="G221" s="122">
        <v>0</v>
      </c>
      <c r="H221" s="122" t="str">
        <f>VLOOKUP(D221,SPESA!$J$5:$K$1293,2,0)</f>
        <v>F.P.V. SPESE AUTONOLEGGIO U.T.</v>
      </c>
      <c r="I221" s="122">
        <v>0</v>
      </c>
      <c r="J221" s="122">
        <v>0</v>
      </c>
    </row>
    <row r="222" spans="1:10" ht="14.25">
      <c r="A222" s="122" t="s">
        <v>1163</v>
      </c>
      <c r="B222" s="122">
        <v>22900</v>
      </c>
      <c r="C222" s="122">
        <v>0</v>
      </c>
      <c r="D222" s="122" t="str">
        <f t="shared" si="3"/>
        <v>22900/0</v>
      </c>
      <c r="E222" s="122" t="s">
        <v>171</v>
      </c>
      <c r="F222" s="122" t="s">
        <v>1318</v>
      </c>
      <c r="G222" s="122">
        <v>0</v>
      </c>
      <c r="H222" s="122" t="str">
        <f>VLOOKUP(D222,SPESA!$J$5:$K$1293,2,0)</f>
        <v>INTERESSI PASSIVI MUTUO</v>
      </c>
      <c r="I222" s="122">
        <v>0</v>
      </c>
      <c r="J222" s="122">
        <v>0</v>
      </c>
    </row>
    <row r="223" spans="1:10" ht="14.25">
      <c r="A223" s="122" t="s">
        <v>1163</v>
      </c>
      <c r="B223" s="122">
        <v>22900</v>
      </c>
      <c r="C223" s="122">
        <v>71</v>
      </c>
      <c r="D223" s="122" t="str">
        <f t="shared" si="3"/>
        <v>22900/71</v>
      </c>
      <c r="E223" s="122" t="s">
        <v>1319</v>
      </c>
      <c r="F223" s="122" t="s">
        <v>1313</v>
      </c>
      <c r="G223" s="122">
        <v>0</v>
      </c>
      <c r="H223" s="122" t="e">
        <f>VLOOKUP(D223,SPESA!$J$5:$K$1293,2,0)</f>
        <v>#N/A</v>
      </c>
      <c r="I223" s="122">
        <v>0</v>
      </c>
      <c r="J223" s="122">
        <v>0</v>
      </c>
    </row>
    <row r="224" spans="1:10" ht="14.25">
      <c r="A224" s="122" t="s">
        <v>1163</v>
      </c>
      <c r="B224" s="122">
        <v>22910</v>
      </c>
      <c r="C224" s="122">
        <v>0</v>
      </c>
      <c r="D224" s="122" t="str">
        <f t="shared" si="3"/>
        <v>22910/0</v>
      </c>
      <c r="E224" s="122" t="s">
        <v>172</v>
      </c>
      <c r="F224" s="122" t="s">
        <v>1320</v>
      </c>
      <c r="G224" s="122">
        <v>0</v>
      </c>
      <c r="H224" s="122" t="str">
        <f>VLOOKUP(D224,SPESA!$J$5:$K$1293,2,0)</f>
        <v>ONERI STRAORDINARI DELLA GESTIONE CORRENTE MANUTENZIONE PATRIMONIO</v>
      </c>
      <c r="I224" s="122">
        <v>0</v>
      </c>
      <c r="J224" s="122">
        <v>0</v>
      </c>
    </row>
    <row r="225" spans="1:10" ht="14.25">
      <c r="A225" s="122" t="s">
        <v>1163</v>
      </c>
      <c r="B225" s="122">
        <v>22910</v>
      </c>
      <c r="C225" s="122">
        <v>71</v>
      </c>
      <c r="D225" s="122" t="str">
        <f t="shared" si="3"/>
        <v>22910/71</v>
      </c>
      <c r="E225" s="122" t="s">
        <v>173</v>
      </c>
      <c r="F225" s="122" t="s">
        <v>1308</v>
      </c>
      <c r="G225" s="122">
        <v>0</v>
      </c>
      <c r="H225" s="122" t="str">
        <f>VLOOKUP(D225,SPESA!$J$5:$K$1293,2,0)</f>
        <v>F.P.V. ONERI STRAORDINARI DELLA GESTIONE CORRENTE MANUTENZIONE PATRIMONIO</v>
      </c>
      <c r="I225" s="122">
        <v>0</v>
      </c>
      <c r="J225" s="122">
        <v>0</v>
      </c>
    </row>
    <row r="226" spans="1:10" ht="14.25">
      <c r="A226" s="122" t="s">
        <v>1163</v>
      </c>
      <c r="B226" s="122">
        <v>22915</v>
      </c>
      <c r="C226" s="122">
        <v>0</v>
      </c>
      <c r="D226" s="122" t="str">
        <f t="shared" si="3"/>
        <v>22915/0</v>
      </c>
      <c r="E226" s="122" t="s">
        <v>1321</v>
      </c>
      <c r="F226" s="122" t="s">
        <v>1320</v>
      </c>
      <c r="G226" s="122">
        <v>0</v>
      </c>
      <c r="H226" s="122" t="str">
        <f>VLOOKUP(D226,SPESA!$J$5:$K$1293,2,0)</f>
        <v xml:space="preserve">ONERI STRAORDINARI GESTIONE CORRENTE   </v>
      </c>
      <c r="I226" s="122">
        <v>0</v>
      </c>
      <c r="J226" s="122">
        <v>0</v>
      </c>
    </row>
    <row r="227" spans="1:10" ht="14.25">
      <c r="A227" s="122" t="s">
        <v>1163</v>
      </c>
      <c r="B227" s="122">
        <v>22915</v>
      </c>
      <c r="C227" s="122">
        <v>71</v>
      </c>
      <c r="D227" s="122" t="str">
        <f t="shared" si="3"/>
        <v>22915/71</v>
      </c>
      <c r="E227" s="122" t="s">
        <v>1322</v>
      </c>
      <c r="F227" s="122" t="s">
        <v>1313</v>
      </c>
      <c r="G227" s="122">
        <v>0</v>
      </c>
      <c r="H227" s="122" t="e">
        <f>VLOOKUP(D227,SPESA!$J$5:$K$1293,2,0)</f>
        <v>#N/A</v>
      </c>
      <c r="I227" s="122">
        <v>0</v>
      </c>
      <c r="J227" s="122">
        <v>0</v>
      </c>
    </row>
    <row r="228" spans="1:10" ht="14.25">
      <c r="A228" s="122" t="s">
        <v>1163</v>
      </c>
      <c r="B228" s="122">
        <v>24001</v>
      </c>
      <c r="C228" s="122">
        <v>0</v>
      </c>
      <c r="D228" s="122" t="str">
        <f t="shared" si="3"/>
        <v>24001/0</v>
      </c>
      <c r="E228" s="122" t="s">
        <v>174</v>
      </c>
      <c r="F228" s="138" t="s">
        <v>1323</v>
      </c>
      <c r="G228" s="123">
        <v>160382</v>
      </c>
      <c r="H228" s="122" t="str">
        <f>VLOOKUP(D228,SPESA!$J$5:$K$1293,2,0)</f>
        <v>STIPENDI E ASSEGNI FISSI AL PERSONALE</v>
      </c>
      <c r="I228" s="123">
        <v>160382</v>
      </c>
      <c r="J228" s="123">
        <v>160382</v>
      </c>
    </row>
    <row r="229" spans="1:10" ht="14.25">
      <c r="A229" s="122" t="s">
        <v>1163</v>
      </c>
      <c r="B229" s="122">
        <v>24001</v>
      </c>
      <c r="C229" s="122">
        <v>71</v>
      </c>
      <c r="D229" s="122" t="str">
        <f t="shared" si="3"/>
        <v>24001/71</v>
      </c>
      <c r="E229" s="122" t="s">
        <v>175</v>
      </c>
      <c r="F229" s="122" t="s">
        <v>1326</v>
      </c>
      <c r="G229" s="122">
        <v>0</v>
      </c>
      <c r="H229" s="122" t="str">
        <f>VLOOKUP(D229,SPESA!$J$5:$K$1293,2,0)</f>
        <v>F.P.V. STIPENDI E ASSEGNI FISSI AL PERSONALE</v>
      </c>
      <c r="I229" s="122">
        <v>0</v>
      </c>
      <c r="J229" s="122">
        <v>0</v>
      </c>
    </row>
    <row r="230" spans="1:10" ht="14.25">
      <c r="A230" s="122" t="s">
        <v>1163</v>
      </c>
      <c r="B230" s="122">
        <v>24002</v>
      </c>
      <c r="C230" s="122">
        <v>0</v>
      </c>
      <c r="D230" s="122" t="str">
        <f t="shared" si="3"/>
        <v>24002/0</v>
      </c>
      <c r="E230" s="122" t="s">
        <v>176</v>
      </c>
      <c r="F230" s="138" t="s">
        <v>1325</v>
      </c>
      <c r="G230" s="123">
        <v>16466.46</v>
      </c>
      <c r="H230" s="122" t="str">
        <f>VLOOKUP(D230,SPESA!$J$5:$K$1293,2,0)</f>
        <v>RETRIBUZIONE POSIZIONE E RISULTATO P.O. SETTORE TECNICO</v>
      </c>
      <c r="I230" s="123">
        <v>14242</v>
      </c>
      <c r="J230" s="123">
        <v>14242</v>
      </c>
    </row>
    <row r="231" spans="1:10" ht="14.25">
      <c r="A231" s="122" t="s">
        <v>1163</v>
      </c>
      <c r="B231" s="122">
        <v>24002</v>
      </c>
      <c r="C231" s="122">
        <v>71</v>
      </c>
      <c r="D231" s="122" t="str">
        <f t="shared" si="3"/>
        <v>24002/71</v>
      </c>
      <c r="E231" s="122" t="s">
        <v>1123</v>
      </c>
      <c r="F231" s="122" t="s">
        <v>1326</v>
      </c>
      <c r="G231" s="122">
        <v>0</v>
      </c>
      <c r="H231" s="122" t="str">
        <f>VLOOKUP(D231,SPESA!$J$5:$K$1293,2,0)</f>
        <v>F.P.V. RETRIBUZIONE POSIZIONE E RISULTATO P.O. SETTORE TECNICO</v>
      </c>
      <c r="I231" s="122">
        <v>0</v>
      </c>
      <c r="J231" s="122">
        <v>0</v>
      </c>
    </row>
    <row r="232" spans="1:10" ht="14.25">
      <c r="A232" s="122" t="s">
        <v>1163</v>
      </c>
      <c r="B232" s="122">
        <v>24003</v>
      </c>
      <c r="C232" s="122">
        <v>0</v>
      </c>
      <c r="D232" s="122" t="str">
        <f t="shared" si="3"/>
        <v>24003/0</v>
      </c>
      <c r="E232" s="122" t="s">
        <v>177</v>
      </c>
      <c r="F232" s="122" t="s">
        <v>1323</v>
      </c>
      <c r="G232" s="122">
        <v>0</v>
      </c>
      <c r="H232" s="122" t="str">
        <f>VLOOKUP(D232,SPESA!$J$5:$K$1293,2,0)</f>
        <v>INDENNITA' E RIMBORSO SPESE AL PERSONALE DIPENDENTE</v>
      </c>
      <c r="I232" s="122">
        <v>0</v>
      </c>
      <c r="J232" s="122">
        <v>0</v>
      </c>
    </row>
    <row r="233" spans="1:10" ht="14.25">
      <c r="A233" s="122" t="s">
        <v>1163</v>
      </c>
      <c r="B233" s="122">
        <v>24003</v>
      </c>
      <c r="C233" s="122">
        <v>71</v>
      </c>
      <c r="D233" s="122" t="str">
        <f t="shared" si="3"/>
        <v>24003/71</v>
      </c>
      <c r="E233" s="122" t="s">
        <v>1327</v>
      </c>
      <c r="F233" s="122" t="s">
        <v>1326</v>
      </c>
      <c r="G233" s="122">
        <v>0</v>
      </c>
      <c r="H233" s="122" t="e">
        <f>VLOOKUP(D233,SPESA!$J$5:$K$1293,2,0)</f>
        <v>#N/A</v>
      </c>
      <c r="I233" s="122">
        <v>0</v>
      </c>
      <c r="J233" s="122">
        <v>0</v>
      </c>
    </row>
    <row r="234" spans="1:10" ht="14.25">
      <c r="A234" s="122" t="s">
        <v>1163</v>
      </c>
      <c r="B234" s="122">
        <v>24005</v>
      </c>
      <c r="C234" s="122">
        <v>0</v>
      </c>
      <c r="D234" s="122" t="str">
        <f t="shared" si="3"/>
        <v>24005/0</v>
      </c>
      <c r="E234" s="122" t="s">
        <v>178</v>
      </c>
      <c r="F234" s="138" t="s">
        <v>1328</v>
      </c>
      <c r="G234" s="123">
        <v>51635</v>
      </c>
      <c r="H234" s="122" t="str">
        <f>VLOOKUP(D234,SPESA!$J$5:$K$1293,2,0)</f>
        <v>ONERI PREVIDENZIALI ASSISTENZIALI ASSICURATIVI OBBLIGATORI A CARICO DEL COMUNE</v>
      </c>
      <c r="I234" s="123">
        <v>51087</v>
      </c>
      <c r="J234" s="123">
        <v>51087</v>
      </c>
    </row>
    <row r="235" spans="1:10" ht="14.25">
      <c r="A235" s="122" t="s">
        <v>1163</v>
      </c>
      <c r="B235" s="122">
        <v>24005</v>
      </c>
      <c r="C235" s="122">
        <v>71</v>
      </c>
      <c r="D235" s="122" t="str">
        <f t="shared" si="3"/>
        <v>24005/71</v>
      </c>
      <c r="E235" s="122" t="s">
        <v>179</v>
      </c>
      <c r="F235" s="122" t="s">
        <v>1326</v>
      </c>
      <c r="G235" s="122">
        <v>0</v>
      </c>
      <c r="H235" s="122" t="str">
        <f>VLOOKUP(D235,SPESA!$J$5:$K$1293,2,0)</f>
        <v>F.P.V. ONERI PREVIDENZIALI ASSISTENZIALI ASSICURATIVI OBBLIGATORI A CARICO DEL COMUNE</v>
      </c>
      <c r="I235" s="122">
        <v>0</v>
      </c>
      <c r="J235" s="122">
        <v>0</v>
      </c>
    </row>
    <row r="236" spans="1:10" ht="14.25">
      <c r="A236" s="122" t="s">
        <v>1163</v>
      </c>
      <c r="B236" s="122">
        <v>24006</v>
      </c>
      <c r="C236" s="122">
        <v>0</v>
      </c>
      <c r="D236" s="122" t="str">
        <f t="shared" si="3"/>
        <v>24006/0</v>
      </c>
      <c r="E236" s="122" t="s">
        <v>180</v>
      </c>
      <c r="F236" s="138" t="s">
        <v>1329</v>
      </c>
      <c r="G236" s="123">
        <v>2240</v>
      </c>
      <c r="H236" s="122" t="str">
        <f>VLOOKUP(D236,SPESA!$J$5:$K$1293,2,0)</f>
        <v>CORRESPONSIONE ASSEGNI FAMIGLIARI SETTORE TECNICO</v>
      </c>
      <c r="I236" s="123">
        <v>2240</v>
      </c>
      <c r="J236" s="123">
        <v>2240</v>
      </c>
    </row>
    <row r="237" spans="1:10" ht="14.25">
      <c r="A237" s="122" t="s">
        <v>1163</v>
      </c>
      <c r="B237" s="122">
        <v>24006</v>
      </c>
      <c r="C237" s="122">
        <v>71</v>
      </c>
      <c r="D237" s="122" t="str">
        <f t="shared" si="3"/>
        <v>24006/71</v>
      </c>
      <c r="E237" s="122" t="s">
        <v>1330</v>
      </c>
      <c r="F237" s="122" t="s">
        <v>1326</v>
      </c>
      <c r="G237" s="122">
        <v>0</v>
      </c>
      <c r="H237" s="122" t="e">
        <f>VLOOKUP(D237,SPESA!$J$5:$K$1293,2,0)</f>
        <v>#N/A</v>
      </c>
      <c r="I237" s="122">
        <v>0</v>
      </c>
      <c r="J237" s="122">
        <v>0</v>
      </c>
    </row>
    <row r="238" spans="1:10" ht="14.25">
      <c r="A238" s="122" t="s">
        <v>1163</v>
      </c>
      <c r="B238" s="122">
        <v>24300</v>
      </c>
      <c r="C238" s="122">
        <v>1</v>
      </c>
      <c r="D238" s="122" t="str">
        <f t="shared" si="3"/>
        <v>24300/1</v>
      </c>
      <c r="E238" s="122" t="s">
        <v>181</v>
      </c>
      <c r="F238" s="138" t="s">
        <v>1331</v>
      </c>
      <c r="G238" s="122">
        <v>850</v>
      </c>
      <c r="H238" s="122" t="str">
        <f>VLOOKUP(D238,SPESA!$J$5:$K$1293,2,0)</f>
        <v>ACQUISTO DI CANCELLERIA PER GESTIONE UFFICIO</v>
      </c>
      <c r="I238" s="122">
        <v>850</v>
      </c>
      <c r="J238" s="122">
        <v>850</v>
      </c>
    </row>
    <row r="239" spans="1:10" ht="14.25">
      <c r="A239" s="122" t="s">
        <v>1163</v>
      </c>
      <c r="B239" s="122">
        <v>24300</v>
      </c>
      <c r="C239" s="122">
        <v>2</v>
      </c>
      <c r="D239" s="122" t="str">
        <f t="shared" si="3"/>
        <v>24300/2</v>
      </c>
      <c r="E239" s="122" t="s">
        <v>182</v>
      </c>
      <c r="F239" s="138" t="s">
        <v>1332</v>
      </c>
      <c r="G239" s="123">
        <v>4104</v>
      </c>
      <c r="H239" s="122" t="str">
        <f>VLOOKUP(D239,SPESA!$J$5:$K$1293,2,0)</f>
        <v>ACQUISTO DI CARBURANTE ED ALTRI BENI PER MEZZI DI TRASPORTO</v>
      </c>
      <c r="I239" s="123">
        <v>4560</v>
      </c>
      <c r="J239" s="123">
        <v>4560</v>
      </c>
    </row>
    <row r="240" spans="1:10" ht="14.25">
      <c r="A240" s="122" t="s">
        <v>1163</v>
      </c>
      <c r="B240" s="122">
        <v>24300</v>
      </c>
      <c r="C240" s="122">
        <v>3</v>
      </c>
      <c r="D240" s="122" t="str">
        <f t="shared" si="3"/>
        <v>24300/3</v>
      </c>
      <c r="E240" s="122" t="s">
        <v>183</v>
      </c>
      <c r="F240" s="138" t="s">
        <v>1333</v>
      </c>
      <c r="G240" s="122">
        <v>900</v>
      </c>
      <c r="H240" s="122" t="str">
        <f>VLOOKUP(D240,SPESA!$J$5:$K$1293,2,0)</f>
        <v>ACQUISTO VESTIARIO PER DIPENDENTI UFFICIO TECNICO</v>
      </c>
      <c r="I240" s="122">
        <v>900</v>
      </c>
      <c r="J240" s="122">
        <v>900</v>
      </c>
    </row>
    <row r="241" spans="1:10" ht="14.25">
      <c r="A241" s="122" t="s">
        <v>1163</v>
      </c>
      <c r="B241" s="122">
        <v>24300</v>
      </c>
      <c r="C241" s="122">
        <v>10</v>
      </c>
      <c r="D241" s="122" t="str">
        <f t="shared" si="3"/>
        <v>24300/10</v>
      </c>
      <c r="E241" s="122" t="s">
        <v>184</v>
      </c>
      <c r="F241" s="138" t="s">
        <v>1331</v>
      </c>
      <c r="G241" s="122">
        <v>410</v>
      </c>
      <c r="H241" s="122" t="str">
        <f>VLOOKUP(D241,SPESA!$J$5:$K$1293,2,0)</f>
        <v>ACQUISTO DI ALTRI BENI PER GESTIONE UFFICIO</v>
      </c>
      <c r="I241" s="122">
        <v>410</v>
      </c>
      <c r="J241" s="122">
        <v>410</v>
      </c>
    </row>
    <row r="242" spans="1:10" ht="14.25">
      <c r="A242" s="122" t="s">
        <v>1163</v>
      </c>
      <c r="B242" s="122">
        <v>24300</v>
      </c>
      <c r="C242" s="122">
        <v>51</v>
      </c>
      <c r="D242" s="122" t="str">
        <f t="shared" si="3"/>
        <v>24300/51</v>
      </c>
      <c r="E242" s="122" t="s">
        <v>185</v>
      </c>
      <c r="F242" s="122" t="s">
        <v>1326</v>
      </c>
      <c r="G242" s="122">
        <v>0</v>
      </c>
      <c r="H242" s="122" t="str">
        <f>VLOOKUP(D242,SPESA!$J$5:$K$1293,2,0)</f>
        <v>F.P.V. ACQUISTO DI CANCELLERIA PER GESTIONE UFFICIO</v>
      </c>
      <c r="I242" s="122">
        <v>0</v>
      </c>
      <c r="J242" s="122">
        <v>0</v>
      </c>
    </row>
    <row r="243" spans="1:10" ht="14.25">
      <c r="A243" s="122" t="s">
        <v>1163</v>
      </c>
      <c r="B243" s="122">
        <v>24300</v>
      </c>
      <c r="C243" s="122">
        <v>52</v>
      </c>
      <c r="D243" s="122" t="str">
        <f t="shared" si="3"/>
        <v>24300/52</v>
      </c>
      <c r="E243" s="122" t="s">
        <v>186</v>
      </c>
      <c r="F243" s="122" t="s">
        <v>1324</v>
      </c>
      <c r="G243" s="122">
        <v>0</v>
      </c>
      <c r="H243" s="122" t="str">
        <f>VLOOKUP(D243,SPESA!$J$5:$K$1293,2,0)</f>
        <v>F.P.V. ACQUISTO DI CARBURANTE ED ALTRI BENI PER MEZZI DI TRASPORTO</v>
      </c>
      <c r="I243" s="122">
        <v>0</v>
      </c>
      <c r="J243" s="122">
        <v>0</v>
      </c>
    </row>
    <row r="244" spans="1:10" ht="14.25">
      <c r="A244" s="122" t="s">
        <v>1163</v>
      </c>
      <c r="B244" s="122">
        <v>24300</v>
      </c>
      <c r="C244" s="122">
        <v>53</v>
      </c>
      <c r="D244" s="122" t="str">
        <f t="shared" si="3"/>
        <v>24300/53</v>
      </c>
      <c r="E244" s="122" t="s">
        <v>187</v>
      </c>
      <c r="F244" s="122" t="s">
        <v>1324</v>
      </c>
      <c r="G244" s="122">
        <v>0</v>
      </c>
      <c r="H244" s="122" t="str">
        <f>VLOOKUP(D244,SPESA!$J$5:$K$1293,2,0)</f>
        <v>F.P.V. ACQUISTO VESTIARIO PER DIPENDENTI UFFICIO TECNICO</v>
      </c>
      <c r="I244" s="122">
        <v>0</v>
      </c>
      <c r="J244" s="122">
        <v>0</v>
      </c>
    </row>
    <row r="245" spans="1:10" ht="14.25">
      <c r="A245" s="122" t="s">
        <v>1163</v>
      </c>
      <c r="B245" s="122">
        <v>24300</v>
      </c>
      <c r="C245" s="122">
        <v>60</v>
      </c>
      <c r="D245" s="122" t="str">
        <f t="shared" si="3"/>
        <v>24300/60</v>
      </c>
      <c r="E245" s="122" t="s">
        <v>219</v>
      </c>
      <c r="F245" s="122" t="s">
        <v>1326</v>
      </c>
      <c r="G245" s="122">
        <v>0</v>
      </c>
      <c r="H245" s="122" t="e">
        <f>VLOOKUP(D245,SPESA!$J$5:$K$1293,2,0)</f>
        <v>#N/A</v>
      </c>
      <c r="I245" s="122">
        <v>0</v>
      </c>
      <c r="J245" s="122">
        <v>0</v>
      </c>
    </row>
    <row r="246" spans="1:10" ht="14.25">
      <c r="A246" s="122" t="s">
        <v>1163</v>
      </c>
      <c r="B246" s="122">
        <v>25100</v>
      </c>
      <c r="C246" s="122">
        <v>15</v>
      </c>
      <c r="D246" s="122" t="str">
        <f t="shared" si="3"/>
        <v>25100/15</v>
      </c>
      <c r="E246" s="122" t="s">
        <v>1335</v>
      </c>
      <c r="F246" s="138" t="s">
        <v>1334</v>
      </c>
      <c r="G246" s="122">
        <v>142</v>
      </c>
      <c r="H246" s="122" t="str">
        <f>VLOOKUP(D246,SPESA!$J$5:$K$1293,2,0)</f>
        <v>MISSIONI DIPENDENTI COMUNALI - UFFCIO TECNICO</v>
      </c>
      <c r="I246" s="122">
        <v>142</v>
      </c>
      <c r="J246" s="122">
        <v>142</v>
      </c>
    </row>
    <row r="247" spans="1:10" ht="14.25">
      <c r="A247" s="122" t="s">
        <v>1163</v>
      </c>
      <c r="B247" s="122">
        <v>25100</v>
      </c>
      <c r="C247" s="122">
        <v>65</v>
      </c>
      <c r="D247" s="122" t="str">
        <f t="shared" si="3"/>
        <v>25100/65</v>
      </c>
      <c r="E247" s="122" t="s">
        <v>189</v>
      </c>
      <c r="F247" s="122" t="s">
        <v>1326</v>
      </c>
      <c r="G247" s="122">
        <v>0</v>
      </c>
      <c r="H247" s="122" t="str">
        <f>VLOOKUP(D247,SPESA!$J$5:$K$1293,2,0)</f>
        <v>F.P.V. MISSIONI DIPENDENTI COMUNALI - UFFCIO TECNICO</v>
      </c>
      <c r="I247" s="122">
        <v>0</v>
      </c>
      <c r="J247" s="122">
        <v>0</v>
      </c>
    </row>
    <row r="248" spans="1:10" ht="14.25">
      <c r="A248" s="122" t="s">
        <v>1163</v>
      </c>
      <c r="B248" s="122">
        <v>25200</v>
      </c>
      <c r="C248" s="122">
        <v>2</v>
      </c>
      <c r="D248" s="122" t="str">
        <f t="shared" si="3"/>
        <v>25200/2</v>
      </c>
      <c r="E248" s="122" t="s">
        <v>32</v>
      </c>
      <c r="F248" s="138" t="s">
        <v>1336</v>
      </c>
      <c r="G248" s="123">
        <v>1900</v>
      </c>
      <c r="H248" s="122" t="str">
        <f>VLOOKUP(D248,SPESA!$J$5:$K$1293,2,0)</f>
        <v>SPESE TELEFONICHE - UTENZE</v>
      </c>
      <c r="I248" s="123">
        <v>1900</v>
      </c>
      <c r="J248" s="123">
        <v>1900</v>
      </c>
    </row>
    <row r="249" spans="1:10" ht="14.25">
      <c r="A249" s="122" t="s">
        <v>1163</v>
      </c>
      <c r="B249" s="122">
        <v>25200</v>
      </c>
      <c r="C249" s="122">
        <v>3</v>
      </c>
      <c r="D249" s="122" t="str">
        <f t="shared" si="3"/>
        <v>25200/3</v>
      </c>
      <c r="E249" s="122" t="s">
        <v>79</v>
      </c>
      <c r="F249" s="138" t="s">
        <v>1337</v>
      </c>
      <c r="G249" s="122">
        <v>850</v>
      </c>
      <c r="H249" s="122" t="str">
        <f>VLOOKUP(D249,SPESA!$J$5:$K$1293,2,0)</f>
        <v>SPESE ENERGIA ELETTRICA - UTENZE</v>
      </c>
      <c r="I249" s="122">
        <v>850</v>
      </c>
      <c r="J249" s="122">
        <v>850</v>
      </c>
    </row>
    <row r="250" spans="1:10" ht="14.25">
      <c r="A250" s="122" t="s">
        <v>1163</v>
      </c>
      <c r="B250" s="122">
        <v>25200</v>
      </c>
      <c r="C250" s="122">
        <v>4</v>
      </c>
      <c r="D250" s="122" t="str">
        <f t="shared" si="3"/>
        <v>25200/4</v>
      </c>
      <c r="E250" s="122" t="s">
        <v>34</v>
      </c>
      <c r="F250" s="138" t="s">
        <v>1338</v>
      </c>
      <c r="G250" s="123">
        <v>2740</v>
      </c>
      <c r="H250" s="122" t="str">
        <f>VLOOKUP(D250,SPESA!$J$5:$K$1293,2,0)</f>
        <v>SPESE DI RISCALDAMENTO - UTENZE</v>
      </c>
      <c r="I250" s="123">
        <v>3040</v>
      </c>
      <c r="J250" s="123">
        <v>3040</v>
      </c>
    </row>
    <row r="251" spans="1:10" ht="14.25">
      <c r="A251" s="122" t="s">
        <v>1163</v>
      </c>
      <c r="B251" s="122">
        <v>25200</v>
      </c>
      <c r="C251" s="122">
        <v>6</v>
      </c>
      <c r="D251" s="122" t="str">
        <f t="shared" si="3"/>
        <v>25200/6</v>
      </c>
      <c r="E251" s="122" t="s">
        <v>82</v>
      </c>
      <c r="F251" s="138" t="s">
        <v>1339</v>
      </c>
      <c r="G251" s="123">
        <v>3691</v>
      </c>
      <c r="H251" s="122" t="str">
        <f>VLOOKUP(D251,SPESA!$J$5:$K$1293,2,0)</f>
        <v>SPESE DI PULIZIA LOCALI</v>
      </c>
      <c r="I251" s="123">
        <v>3691</v>
      </c>
      <c r="J251" s="123">
        <v>3691</v>
      </c>
    </row>
    <row r="252" spans="1:10" ht="14.25">
      <c r="A252" s="122" t="s">
        <v>1163</v>
      </c>
      <c r="B252" s="122">
        <v>25200</v>
      </c>
      <c r="C252" s="122">
        <v>7</v>
      </c>
      <c r="D252" s="122" t="str">
        <f t="shared" si="3"/>
        <v>25200/7</v>
      </c>
      <c r="E252" s="122" t="s">
        <v>83</v>
      </c>
      <c r="F252" s="138" t="s">
        <v>1340</v>
      </c>
      <c r="G252" s="123">
        <v>1047</v>
      </c>
      <c r="H252" s="122" t="str">
        <f>VLOOKUP(D252,SPESA!$J$5:$K$1293,2,0)</f>
        <v>SPESE PER ASSICURAZIONI</v>
      </c>
      <c r="I252" s="123">
        <v>1047</v>
      </c>
      <c r="J252" s="123">
        <v>1047</v>
      </c>
    </row>
    <row r="253" spans="1:10" ht="14.25">
      <c r="A253" s="122" t="s">
        <v>1163</v>
      </c>
      <c r="B253" s="122">
        <v>25200</v>
      </c>
      <c r="C253" s="122">
        <v>10</v>
      </c>
      <c r="D253" s="122" t="str">
        <f t="shared" si="3"/>
        <v>25200/10</v>
      </c>
      <c r="E253" s="122" t="s">
        <v>190</v>
      </c>
      <c r="F253" s="138" t="s">
        <v>1339</v>
      </c>
      <c r="G253" s="123">
        <v>2137.5</v>
      </c>
      <c r="H253" s="122" t="str">
        <f>VLOOKUP(D253,SPESA!$J$5:$K$1293,2,0)</f>
        <v>SPESE DIVERSE - PRESTAZIONI DI SERVIZI</v>
      </c>
      <c r="I253" s="123">
        <v>2375</v>
      </c>
      <c r="J253" s="123">
        <v>2375</v>
      </c>
    </row>
    <row r="254" spans="1:10" ht="14.25">
      <c r="A254" s="122" t="s">
        <v>1163</v>
      </c>
      <c r="B254" s="122">
        <v>25200</v>
      </c>
      <c r="C254" s="122">
        <v>52</v>
      </c>
      <c r="D254" s="122" t="str">
        <f t="shared" si="3"/>
        <v>25200/52</v>
      </c>
      <c r="E254" s="122" t="s">
        <v>37</v>
      </c>
      <c r="F254" s="122" t="s">
        <v>1326</v>
      </c>
      <c r="G254" s="122">
        <v>0</v>
      </c>
      <c r="H254" s="122" t="str">
        <f>VLOOKUP(D254,SPESA!$J$5:$K$1293,2,0)</f>
        <v>F.P.V. SPESE TELEFONICHE - UTENZE</v>
      </c>
      <c r="I254" s="122">
        <v>0</v>
      </c>
      <c r="J254" s="122">
        <v>0</v>
      </c>
    </row>
    <row r="255" spans="1:10" ht="14.25">
      <c r="A255" s="122" t="s">
        <v>1163</v>
      </c>
      <c r="B255" s="122">
        <v>25200</v>
      </c>
      <c r="C255" s="122">
        <v>53</v>
      </c>
      <c r="D255" s="122" t="str">
        <f t="shared" si="3"/>
        <v>25200/53</v>
      </c>
      <c r="E255" s="122" t="s">
        <v>86</v>
      </c>
      <c r="F255" s="122" t="s">
        <v>1326</v>
      </c>
      <c r="G255" s="122">
        <v>0</v>
      </c>
      <c r="H255" s="122" t="str">
        <f>VLOOKUP(D255,SPESA!$J$5:$K$1293,2,0)</f>
        <v>F.P.V. SPESE ENERGIA ELETTRICA - UTENZE</v>
      </c>
      <c r="I255" s="122">
        <v>0</v>
      </c>
      <c r="J255" s="122">
        <v>0</v>
      </c>
    </row>
    <row r="256" spans="1:10" ht="14.25">
      <c r="A256" s="122" t="s">
        <v>1163</v>
      </c>
      <c r="B256" s="122">
        <v>25200</v>
      </c>
      <c r="C256" s="122">
        <v>54</v>
      </c>
      <c r="D256" s="122" t="str">
        <f t="shared" si="3"/>
        <v>25200/54</v>
      </c>
      <c r="E256" s="122" t="s">
        <v>123</v>
      </c>
      <c r="F256" s="122" t="s">
        <v>1324</v>
      </c>
      <c r="G256" s="122">
        <v>0</v>
      </c>
      <c r="H256" s="122" t="str">
        <f>VLOOKUP(D256,SPESA!$J$5:$K$1293,2,0)</f>
        <v>F.P.V. SPESE DI RISCALDAMENTO - UTENZE</v>
      </c>
      <c r="I256" s="122">
        <v>0</v>
      </c>
      <c r="J256" s="122">
        <v>0</v>
      </c>
    </row>
    <row r="257" spans="1:10" ht="14.25">
      <c r="A257" s="122" t="s">
        <v>1163</v>
      </c>
      <c r="B257" s="122">
        <v>25200</v>
      </c>
      <c r="C257" s="122">
        <v>56</v>
      </c>
      <c r="D257" s="122" t="str">
        <f t="shared" si="3"/>
        <v>25200/56</v>
      </c>
      <c r="E257" s="122" t="s">
        <v>124</v>
      </c>
      <c r="F257" s="122" t="s">
        <v>1326</v>
      </c>
      <c r="G257" s="122">
        <v>0</v>
      </c>
      <c r="H257" s="122" t="e">
        <f>VLOOKUP(D257,SPESA!$J$5:$K$1293,2,0)</f>
        <v>#N/A</v>
      </c>
      <c r="I257" s="122">
        <v>0</v>
      </c>
      <c r="J257" s="122">
        <v>0</v>
      </c>
    </row>
    <row r="258" spans="1:10" ht="14.25">
      <c r="A258" s="122" t="s">
        <v>1163</v>
      </c>
      <c r="B258" s="122">
        <v>25200</v>
      </c>
      <c r="C258" s="122">
        <v>57</v>
      </c>
      <c r="D258" s="122" t="str">
        <f t="shared" si="3"/>
        <v>25200/57</v>
      </c>
      <c r="E258" s="122" t="s">
        <v>89</v>
      </c>
      <c r="F258" s="122" t="s">
        <v>1326</v>
      </c>
      <c r="G258" s="122">
        <v>0</v>
      </c>
      <c r="H258" s="122" t="str">
        <f>VLOOKUP(D258,SPESA!$J$5:$K$1293,2,0)</f>
        <v>F.P.V. SPESE PER ASSICURAZIONI</v>
      </c>
      <c r="I258" s="122">
        <v>0</v>
      </c>
      <c r="J258" s="122">
        <v>0</v>
      </c>
    </row>
    <row r="259" spans="1:10" ht="14.25">
      <c r="A259" s="122" t="s">
        <v>1163</v>
      </c>
      <c r="B259" s="122">
        <v>25200</v>
      </c>
      <c r="C259" s="122">
        <v>60</v>
      </c>
      <c r="D259" s="122" t="str">
        <f t="shared" ref="D259:D322" si="4">CONCATENATE(B259,"/",C259)</f>
        <v>25200/60</v>
      </c>
      <c r="E259" s="122" t="s">
        <v>191</v>
      </c>
      <c r="F259" s="122" t="s">
        <v>1324</v>
      </c>
      <c r="G259" s="122">
        <v>0</v>
      </c>
      <c r="H259" s="122" t="str">
        <f>VLOOKUP(D259,SPESA!$J$5:$K$1293,2,0)</f>
        <v>F.P.V. SPESE DIVERSE - PRESTAZIONI DI SERVIZI</v>
      </c>
      <c r="I259" s="122">
        <v>0</v>
      </c>
      <c r="J259" s="122">
        <v>0</v>
      </c>
    </row>
    <row r="260" spans="1:10" ht="14.25">
      <c r="A260" s="122" t="s">
        <v>1163</v>
      </c>
      <c r="B260" s="122">
        <v>25300</v>
      </c>
      <c r="C260" s="122">
        <v>1</v>
      </c>
      <c r="D260" s="122" t="str">
        <f t="shared" si="4"/>
        <v>25300/1</v>
      </c>
      <c r="E260" s="122" t="s">
        <v>192</v>
      </c>
      <c r="F260" s="138" t="s">
        <v>1341</v>
      </c>
      <c r="G260" s="123">
        <v>35000</v>
      </c>
      <c r="H260" s="122" t="str">
        <f>VLOOKUP(D260,SPESA!$J$5:$K$1293,2,0)</f>
        <v>INCARICHI PROFESSIONALI DIVERSI</v>
      </c>
      <c r="I260" s="123">
        <v>30000</v>
      </c>
      <c r="J260" s="123">
        <v>5000</v>
      </c>
    </row>
    <row r="261" spans="1:10" ht="14.25">
      <c r="A261" s="122" t="s">
        <v>1163</v>
      </c>
      <c r="B261" s="122">
        <v>25300</v>
      </c>
      <c r="C261" s="122">
        <v>51</v>
      </c>
      <c r="D261" s="122" t="str">
        <f t="shared" si="4"/>
        <v>25300/51</v>
      </c>
      <c r="E261" s="122" t="s">
        <v>193</v>
      </c>
      <c r="F261" s="122" t="s">
        <v>1324</v>
      </c>
      <c r="G261" s="122">
        <v>0</v>
      </c>
      <c r="H261" s="122" t="str">
        <f>VLOOKUP(D261,SPESA!$J$5:$K$1293,2,0)</f>
        <v>F.P.V. INCARICHI PROFESSIONALI DIVERSI</v>
      </c>
      <c r="I261" s="122">
        <v>0</v>
      </c>
      <c r="J261" s="122">
        <v>0</v>
      </c>
    </row>
    <row r="262" spans="1:10" ht="14.25">
      <c r="A262" s="122" t="s">
        <v>1163</v>
      </c>
      <c r="B262" s="122">
        <v>25400</v>
      </c>
      <c r="C262" s="122">
        <v>0</v>
      </c>
      <c r="D262" s="122" t="str">
        <f t="shared" si="4"/>
        <v>25400/0</v>
      </c>
      <c r="E262" s="122" t="s">
        <v>1342</v>
      </c>
      <c r="F262" s="122" t="s">
        <v>1341</v>
      </c>
      <c r="G262" s="122">
        <v>0</v>
      </c>
      <c r="H262" s="122" t="str">
        <f>VLOOKUP(D262,SPESA!$J$5:$K$1293,2,0)</f>
        <v>STUDI PROGETTAIONI D.L. COLLAUDI CONSULENZE PER OPERE NON COMPRESE NEL PROGRAMMA DI INVESTIMENTO</v>
      </c>
      <c r="I262" s="122">
        <v>0</v>
      </c>
      <c r="J262" s="122">
        <v>0</v>
      </c>
    </row>
    <row r="263" spans="1:10" ht="14.25">
      <c r="A263" s="122" t="s">
        <v>1163</v>
      </c>
      <c r="B263" s="122">
        <v>25400</v>
      </c>
      <c r="C263" s="122">
        <v>71</v>
      </c>
      <c r="D263" s="122" t="str">
        <f t="shared" si="4"/>
        <v>25400/71</v>
      </c>
      <c r="E263" s="122" t="s">
        <v>1343</v>
      </c>
      <c r="F263" s="122" t="s">
        <v>1326</v>
      </c>
      <c r="G263" s="122">
        <v>0</v>
      </c>
      <c r="H263" s="122" t="e">
        <f>VLOOKUP(D263,SPESA!$J$5:$K$1293,2,0)</f>
        <v>#N/A</v>
      </c>
      <c r="I263" s="122">
        <v>0</v>
      </c>
      <c r="J263" s="122">
        <v>0</v>
      </c>
    </row>
    <row r="264" spans="1:10" ht="14.25">
      <c r="A264" s="122" t="s">
        <v>1163</v>
      </c>
      <c r="B264" s="122">
        <v>25406</v>
      </c>
      <c r="C264" s="122">
        <v>0</v>
      </c>
      <c r="D264" s="122" t="str">
        <f t="shared" si="4"/>
        <v>25406/0</v>
      </c>
      <c r="E264" s="122" t="s">
        <v>195</v>
      </c>
      <c r="F264" s="122" t="s">
        <v>1341</v>
      </c>
      <c r="G264" s="122">
        <v>0</v>
      </c>
      <c r="H264" s="122" t="str">
        <f>VLOOKUP(D264,SPESA!$J$5:$K$1293,2,0)</f>
        <v>INCARICO PER COSTITUZIONE SOCIETA' PER PROGETTO IMPIANTI FOTOVOLTAICI ED ENERGIA RINNOVABILE</v>
      </c>
      <c r="I264" s="122">
        <v>0</v>
      </c>
      <c r="J264" s="122">
        <v>0</v>
      </c>
    </row>
    <row r="265" spans="1:10" ht="14.25">
      <c r="A265" s="122" t="s">
        <v>1163</v>
      </c>
      <c r="B265" s="122">
        <v>25406</v>
      </c>
      <c r="C265" s="122">
        <v>71</v>
      </c>
      <c r="D265" s="122" t="str">
        <f t="shared" si="4"/>
        <v>25406/71</v>
      </c>
      <c r="E265" s="122" t="s">
        <v>196</v>
      </c>
      <c r="F265" s="122" t="s">
        <v>1324</v>
      </c>
      <c r="G265" s="122">
        <v>0</v>
      </c>
      <c r="H265" s="122" t="str">
        <f>VLOOKUP(D265,SPESA!$J$5:$K$1293,2,0)</f>
        <v>F.P.V. INCARICO PER COSTITUZIONE SOCIETA' PER PROGETTO IMPIANTI FOTOVOLTAICI ED ENERGIA RINNOVABILE</v>
      </c>
      <c r="I265" s="122">
        <v>0</v>
      </c>
      <c r="J265" s="122">
        <v>0</v>
      </c>
    </row>
    <row r="266" spans="1:10" ht="14.25">
      <c r="A266" s="122" t="s">
        <v>1163</v>
      </c>
      <c r="B266" s="122">
        <v>25551</v>
      </c>
      <c r="C266" s="122">
        <v>0</v>
      </c>
      <c r="D266" s="122" t="str">
        <f t="shared" si="4"/>
        <v>25551/0</v>
      </c>
      <c r="E266" s="122" t="s">
        <v>197</v>
      </c>
      <c r="F266" s="138" t="s">
        <v>1344</v>
      </c>
      <c r="G266" s="123">
        <v>1530</v>
      </c>
      <c r="H266" s="122" t="str">
        <f>VLOOKUP(D266,SPESA!$J$5:$K$1293,2,0)</f>
        <v>MEZZI DI TRASPORTO ED IMPIANTI ADIBITI A SERVIZI TECNICI</v>
      </c>
      <c r="I266" s="123">
        <v>1700</v>
      </c>
      <c r="J266" s="123">
        <v>1700</v>
      </c>
    </row>
    <row r="267" spans="1:10" ht="14.25">
      <c r="A267" s="122" t="s">
        <v>1163</v>
      </c>
      <c r="B267" s="122">
        <v>25551</v>
      </c>
      <c r="C267" s="122">
        <v>71</v>
      </c>
      <c r="D267" s="122" t="str">
        <f t="shared" si="4"/>
        <v>25551/71</v>
      </c>
      <c r="E267" s="122" t="s">
        <v>1345</v>
      </c>
      <c r="F267" s="122" t="s">
        <v>1326</v>
      </c>
      <c r="G267" s="122">
        <v>0</v>
      </c>
      <c r="H267" s="122" t="e">
        <f>VLOOKUP(D267,SPESA!$J$5:$K$1293,2,0)</f>
        <v>#N/A</v>
      </c>
      <c r="I267" s="122">
        <v>0</v>
      </c>
      <c r="J267" s="122">
        <v>0</v>
      </c>
    </row>
    <row r="268" spans="1:10" ht="14.25">
      <c r="A268" s="122" t="s">
        <v>1163</v>
      </c>
      <c r="B268" s="122">
        <v>25555</v>
      </c>
      <c r="C268" s="122">
        <v>0</v>
      </c>
      <c r="D268" s="122" t="str">
        <f t="shared" si="4"/>
        <v>25555/0</v>
      </c>
      <c r="E268" s="122" t="s">
        <v>198</v>
      </c>
      <c r="F268" s="122" t="s">
        <v>1346</v>
      </c>
      <c r="G268" s="122">
        <v>0</v>
      </c>
      <c r="H268" s="122" t="str">
        <f>VLOOKUP(D268,SPESA!$J$5:$K$1293,2,0)</f>
        <v>SPESE PER TRASFERIMENTI BANDO ASSE 4 EXPO 2015</v>
      </c>
      <c r="I268" s="122">
        <v>0</v>
      </c>
      <c r="J268" s="122">
        <v>0</v>
      </c>
    </row>
    <row r="269" spans="1:10" ht="14.25">
      <c r="A269" s="122" t="s">
        <v>1163</v>
      </c>
      <c r="B269" s="122">
        <v>25555</v>
      </c>
      <c r="C269" s="122">
        <v>71</v>
      </c>
      <c r="D269" s="122" t="str">
        <f t="shared" si="4"/>
        <v>25555/71</v>
      </c>
      <c r="E269" s="122" t="s">
        <v>199</v>
      </c>
      <c r="F269" s="122" t="s">
        <v>1324</v>
      </c>
      <c r="G269" s="122">
        <v>0</v>
      </c>
      <c r="H269" s="122" t="str">
        <f>VLOOKUP(D269,SPESA!$J$5:$K$1293,2,0)</f>
        <v>F.P.V. SPESE PER TRASFERIMENTI BANDO ASSE 4 EXPO 2015</v>
      </c>
      <c r="I269" s="122">
        <v>0</v>
      </c>
      <c r="J269" s="122">
        <v>0</v>
      </c>
    </row>
    <row r="270" spans="1:10" ht="14.25">
      <c r="A270" s="122" t="s">
        <v>1163</v>
      </c>
      <c r="B270" s="122">
        <v>26600</v>
      </c>
      <c r="C270" s="122">
        <v>0</v>
      </c>
      <c r="D270" s="122" t="str">
        <f t="shared" si="4"/>
        <v>26600/0</v>
      </c>
      <c r="E270" s="122" t="s">
        <v>200</v>
      </c>
      <c r="F270" s="138" t="s">
        <v>1347</v>
      </c>
      <c r="G270" s="122">
        <v>200</v>
      </c>
      <c r="H270" s="122" t="str">
        <f>VLOOKUP(D270,SPESA!$J$5:$K$1293,2,0)</f>
        <v>IMPOSTE E TASSE - BOLLI AUTOVEICOLI</v>
      </c>
      <c r="I270" s="122">
        <v>200</v>
      </c>
      <c r="J270" s="122">
        <v>200</v>
      </c>
    </row>
    <row r="271" spans="1:10" ht="14.25">
      <c r="A271" s="122" t="s">
        <v>1163</v>
      </c>
      <c r="B271" s="122">
        <v>26600</v>
      </c>
      <c r="C271" s="122">
        <v>71</v>
      </c>
      <c r="D271" s="122" t="str">
        <f t="shared" si="4"/>
        <v>26600/71</v>
      </c>
      <c r="E271" s="122" t="s">
        <v>201</v>
      </c>
      <c r="F271" s="122" t="s">
        <v>1324</v>
      </c>
      <c r="G271" s="122">
        <v>0</v>
      </c>
      <c r="H271" s="122" t="str">
        <f>VLOOKUP(D271,SPESA!$J$5:$K$1293,2,0)</f>
        <v>F.P.V. IMPOSTE E TASSE - BOLLI AUTOVEICOLI</v>
      </c>
      <c r="I271" s="122">
        <v>0</v>
      </c>
      <c r="J271" s="122">
        <v>0</v>
      </c>
    </row>
    <row r="272" spans="1:10" ht="14.25">
      <c r="A272" s="122" t="s">
        <v>1163</v>
      </c>
      <c r="B272" s="122">
        <v>26610</v>
      </c>
      <c r="C272" s="122">
        <v>0</v>
      </c>
      <c r="D272" s="122" t="str">
        <f t="shared" si="4"/>
        <v>26610/0</v>
      </c>
      <c r="E272" s="122" t="s">
        <v>202</v>
      </c>
      <c r="F272" s="138" t="s">
        <v>1348</v>
      </c>
      <c r="G272" s="123">
        <v>15037</v>
      </c>
      <c r="H272" s="122" t="str">
        <f>VLOOKUP(D272,SPESA!$J$5:$K$1293,2,0)</f>
        <v>IMPOSTA REGIONALE ATTIVITA' PRODUTTIVE</v>
      </c>
      <c r="I272" s="123">
        <v>14843</v>
      </c>
      <c r="J272" s="123">
        <v>14843</v>
      </c>
    </row>
    <row r="273" spans="1:10" ht="14.25">
      <c r="A273" s="122" t="s">
        <v>1163</v>
      </c>
      <c r="B273" s="122">
        <v>26610</v>
      </c>
      <c r="C273" s="122">
        <v>71</v>
      </c>
      <c r="D273" s="122" t="str">
        <f t="shared" si="4"/>
        <v>26610/71</v>
      </c>
      <c r="E273" s="122" t="s">
        <v>203</v>
      </c>
      <c r="F273" s="122" t="s">
        <v>1326</v>
      </c>
      <c r="G273" s="122">
        <v>0</v>
      </c>
      <c r="H273" s="122" t="str">
        <f>VLOOKUP(D273,SPESA!$J$5:$K$1293,2,0)</f>
        <v>F.P.V. IMPOSTA REGIONALE ATTIVITA' PRODUTTIVE</v>
      </c>
      <c r="I273" s="122">
        <v>0</v>
      </c>
      <c r="J273" s="122">
        <v>0</v>
      </c>
    </row>
    <row r="274" spans="1:10" ht="14.25">
      <c r="A274" s="122" t="s">
        <v>1163</v>
      </c>
      <c r="B274" s="122">
        <v>27201</v>
      </c>
      <c r="C274" s="122">
        <v>0</v>
      </c>
      <c r="D274" s="122" t="str">
        <f t="shared" si="4"/>
        <v>27201/0</v>
      </c>
      <c r="E274" s="122" t="s">
        <v>204</v>
      </c>
      <c r="F274" s="138" t="s">
        <v>1349</v>
      </c>
      <c r="G274" s="123">
        <v>43762</v>
      </c>
      <c r="H274" s="122" t="str">
        <f>VLOOKUP(D274,SPESA!$J$5:$K$1293,2,0)</f>
        <v>STIPENDI ED ASSEGNI FISSI AL PERSONALE</v>
      </c>
      <c r="I274" s="123">
        <v>43762</v>
      </c>
      <c r="J274" s="123">
        <v>43762</v>
      </c>
    </row>
    <row r="275" spans="1:10" ht="14.25">
      <c r="A275" s="122" t="s">
        <v>1163</v>
      </c>
      <c r="B275" s="122">
        <v>27201</v>
      </c>
      <c r="C275" s="122">
        <v>71</v>
      </c>
      <c r="D275" s="122" t="str">
        <f t="shared" si="4"/>
        <v>27201/71</v>
      </c>
      <c r="E275" s="122" t="s">
        <v>205</v>
      </c>
      <c r="F275" s="122" t="s">
        <v>1352</v>
      </c>
      <c r="G275" s="122">
        <v>0</v>
      </c>
      <c r="H275" s="122" t="str">
        <f>VLOOKUP(D275,SPESA!$J$5:$K$1293,2,0)</f>
        <v>F.P.V. STIPENDI ED ASSEGNI FISSI AL PERSONALE</v>
      </c>
      <c r="I275" s="122">
        <v>0</v>
      </c>
      <c r="J275" s="122">
        <v>0</v>
      </c>
    </row>
    <row r="276" spans="1:10" ht="14.25">
      <c r="A276" s="122" t="s">
        <v>1163</v>
      </c>
      <c r="B276" s="122">
        <v>27203</v>
      </c>
      <c r="C276" s="122">
        <v>0</v>
      </c>
      <c r="D276" s="122" t="str">
        <f t="shared" si="4"/>
        <v>27203/0</v>
      </c>
      <c r="E276" s="122" t="s">
        <v>206</v>
      </c>
      <c r="F276" s="122" t="s">
        <v>1351</v>
      </c>
      <c r="G276" s="122">
        <v>0</v>
      </c>
      <c r="H276" s="122" t="str">
        <f>VLOOKUP(D276,SPESA!$J$5:$K$1293,2,0)</f>
        <v>INDENNITA' DI MISSIONE E RIMBORSO SPESE</v>
      </c>
      <c r="I276" s="122">
        <v>0</v>
      </c>
      <c r="J276" s="122">
        <v>0</v>
      </c>
    </row>
    <row r="277" spans="1:10" ht="14.25">
      <c r="A277" s="122" t="s">
        <v>1163</v>
      </c>
      <c r="B277" s="122">
        <v>27203</v>
      </c>
      <c r="C277" s="122">
        <v>71</v>
      </c>
      <c r="D277" s="122" t="str">
        <f t="shared" si="4"/>
        <v>27203/71</v>
      </c>
      <c r="E277" s="122" t="s">
        <v>1353</v>
      </c>
      <c r="F277" s="122" t="s">
        <v>1352</v>
      </c>
      <c r="G277" s="122">
        <v>0</v>
      </c>
      <c r="H277" s="122" t="e">
        <f>VLOOKUP(D277,SPESA!$J$5:$K$1293,2,0)</f>
        <v>#N/A</v>
      </c>
      <c r="I277" s="122">
        <v>0</v>
      </c>
      <c r="J277" s="122">
        <v>0</v>
      </c>
    </row>
    <row r="278" spans="1:10" ht="14.25">
      <c r="A278" s="122" t="s">
        <v>1163</v>
      </c>
      <c r="B278" s="122">
        <v>27204</v>
      </c>
      <c r="C278" s="122">
        <v>0</v>
      </c>
      <c r="D278" s="122" t="str">
        <f t="shared" si="4"/>
        <v>27204/0</v>
      </c>
      <c r="E278" s="122" t="s">
        <v>207</v>
      </c>
      <c r="F278" s="138" t="s">
        <v>1354</v>
      </c>
      <c r="G278" s="122">
        <v>683</v>
      </c>
      <c r="H278" s="122" t="str">
        <f>VLOOKUP(D278,SPESA!$J$5:$K$1293,2,0)</f>
        <v>CORRESPONSIONE ASSEGNI FAMIGLIARI ANAGRAFE</v>
      </c>
      <c r="I278" s="122">
        <v>683</v>
      </c>
      <c r="J278" s="122">
        <v>683</v>
      </c>
    </row>
    <row r="279" spans="1:10" ht="14.25">
      <c r="A279" s="122" t="s">
        <v>1163</v>
      </c>
      <c r="B279" s="122">
        <v>27204</v>
      </c>
      <c r="C279" s="122">
        <v>71</v>
      </c>
      <c r="D279" s="122" t="str">
        <f t="shared" si="4"/>
        <v>27204/71</v>
      </c>
      <c r="E279" s="122" t="s">
        <v>1355</v>
      </c>
      <c r="F279" s="122" t="s">
        <v>1352</v>
      </c>
      <c r="G279" s="122">
        <v>0</v>
      </c>
      <c r="H279" s="122" t="e">
        <f>VLOOKUP(D279,SPESA!$J$5:$K$1293,2,0)</f>
        <v>#N/A</v>
      </c>
      <c r="I279" s="122">
        <v>0</v>
      </c>
      <c r="J279" s="122">
        <v>0</v>
      </c>
    </row>
    <row r="280" spans="1:10" ht="14.25">
      <c r="A280" s="122" t="s">
        <v>1163</v>
      </c>
      <c r="B280" s="122">
        <v>27205</v>
      </c>
      <c r="C280" s="122">
        <v>0</v>
      </c>
      <c r="D280" s="122" t="str">
        <f t="shared" si="4"/>
        <v>27205/0</v>
      </c>
      <c r="E280" s="122" t="s">
        <v>208</v>
      </c>
      <c r="F280" s="138" t="s">
        <v>1356</v>
      </c>
      <c r="G280" s="123">
        <v>11880</v>
      </c>
      <c r="H280" s="122" t="str">
        <f>VLOOKUP(D280,SPESA!$J$5:$K$1293,2,0)</f>
        <v>ONERI PREVIDENZIALI ED ASSISTENZIALI ASSICURATIVI A CARICO DEL COMUNE</v>
      </c>
      <c r="I280" s="123">
        <v>11880</v>
      </c>
      <c r="J280" s="123">
        <v>11880</v>
      </c>
    </row>
    <row r="281" spans="1:10" ht="14.25">
      <c r="A281" s="122" t="s">
        <v>1163</v>
      </c>
      <c r="B281" s="122">
        <v>27205</v>
      </c>
      <c r="C281" s="122">
        <v>71</v>
      </c>
      <c r="D281" s="122" t="str">
        <f t="shared" si="4"/>
        <v>27205/71</v>
      </c>
      <c r="E281" s="122" t="s">
        <v>209</v>
      </c>
      <c r="F281" s="122" t="s">
        <v>1352</v>
      </c>
      <c r="G281" s="122">
        <v>0</v>
      </c>
      <c r="H281" s="122" t="str">
        <f>VLOOKUP(D281,SPESA!$J$5:$K$1293,2,0)</f>
        <v>F.P.V. ONERI PREVIDENZIALI ED ASSISTENZIALI ASSICURATIVI A CARICO DEL COMUNE</v>
      </c>
      <c r="I281" s="122">
        <v>0</v>
      </c>
      <c r="J281" s="122">
        <v>0</v>
      </c>
    </row>
    <row r="282" spans="1:10" ht="14.25">
      <c r="A282" s="122" t="s">
        <v>1163</v>
      </c>
      <c r="B282" s="122">
        <v>27206</v>
      </c>
      <c r="C282" s="122">
        <v>0</v>
      </c>
      <c r="D282" s="122" t="str">
        <f t="shared" si="4"/>
        <v>27206/0</v>
      </c>
      <c r="E282" s="122" t="s">
        <v>210</v>
      </c>
      <c r="F282" s="138" t="s">
        <v>1357</v>
      </c>
      <c r="G282" s="122">
        <v>0</v>
      </c>
      <c r="H282" s="122" t="str">
        <f>VLOOKUP(D282,SPESA!$J$5:$K$1293,2,0)</f>
        <v>STRAORDINARI PERSONALE PER ELEZIONI COMUNALI</v>
      </c>
      <c r="I282" s="123">
        <v>12000</v>
      </c>
      <c r="J282" s="122">
        <v>0</v>
      </c>
    </row>
    <row r="283" spans="1:10" ht="14.25">
      <c r="A283" s="122" t="s">
        <v>1163</v>
      </c>
      <c r="B283" s="122">
        <v>27206</v>
      </c>
      <c r="C283" s="122">
        <v>71</v>
      </c>
      <c r="D283" s="122" t="str">
        <f t="shared" si="4"/>
        <v>27206/71</v>
      </c>
      <c r="E283" s="122" t="s">
        <v>1358</v>
      </c>
      <c r="F283" s="122" t="s">
        <v>1352</v>
      </c>
      <c r="G283" s="122">
        <v>0</v>
      </c>
      <c r="H283" s="122" t="e">
        <f>VLOOKUP(D283,SPESA!$J$5:$K$1293,2,0)</f>
        <v>#N/A</v>
      </c>
      <c r="I283" s="122">
        <v>0</v>
      </c>
      <c r="J283" s="122">
        <v>0</v>
      </c>
    </row>
    <row r="284" spans="1:10" ht="14.25">
      <c r="A284" s="122" t="s">
        <v>1163</v>
      </c>
      <c r="B284" s="122">
        <v>27207</v>
      </c>
      <c r="C284" s="122">
        <v>0</v>
      </c>
      <c r="D284" s="122" t="str">
        <f t="shared" si="4"/>
        <v>27207/0</v>
      </c>
      <c r="E284" s="122" t="s">
        <v>211</v>
      </c>
      <c r="F284" s="138" t="s">
        <v>1356</v>
      </c>
      <c r="G284" s="122">
        <v>0</v>
      </c>
      <c r="H284" s="122" t="str">
        <f>VLOOKUP(D284,SPESA!$J$5:$K$1293,2,0)</f>
        <v>ONERI RIFLESSI SPESE PERSONALE DIPENDENTE ELEZIONI AMMINISTRATIVE</v>
      </c>
      <c r="I284" s="123">
        <v>3000</v>
      </c>
      <c r="J284" s="122">
        <v>0</v>
      </c>
    </row>
    <row r="285" spans="1:10" ht="14.25">
      <c r="A285" s="122" t="s">
        <v>1163</v>
      </c>
      <c r="B285" s="122">
        <v>27207</v>
      </c>
      <c r="C285" s="122">
        <v>71</v>
      </c>
      <c r="D285" s="122" t="str">
        <f t="shared" si="4"/>
        <v>27207/71</v>
      </c>
      <c r="E285" s="122" t="s">
        <v>1359</v>
      </c>
      <c r="F285" s="122" t="s">
        <v>1352</v>
      </c>
      <c r="G285" s="122">
        <v>0</v>
      </c>
      <c r="H285" s="122" t="e">
        <f>VLOOKUP(D285,SPESA!$J$5:$K$1293,2,0)</f>
        <v>#N/A</v>
      </c>
      <c r="I285" s="122">
        <v>0</v>
      </c>
      <c r="J285" s="122">
        <v>0</v>
      </c>
    </row>
    <row r="286" spans="1:10" ht="14.25">
      <c r="A286" s="122" t="s">
        <v>1163</v>
      </c>
      <c r="B286" s="122">
        <v>27208</v>
      </c>
      <c r="C286" s="122">
        <v>0</v>
      </c>
      <c r="D286" s="122" t="str">
        <f t="shared" si="4"/>
        <v>27208/0</v>
      </c>
      <c r="E286" s="122" t="s">
        <v>212</v>
      </c>
      <c r="F286" s="138" t="s">
        <v>1357</v>
      </c>
      <c r="G286" s="123">
        <v>6000</v>
      </c>
      <c r="H286" s="122" t="str">
        <f>VLOOKUP(D286,SPESA!$J$5:$K$1293,2,0)</f>
        <v>STRAORDINARI ELETTORALI PER ELEZIONI DIVERSE</v>
      </c>
      <c r="I286" s="123">
        <v>6000</v>
      </c>
      <c r="J286" s="123">
        <v>6000</v>
      </c>
    </row>
    <row r="287" spans="1:10" ht="14.25">
      <c r="A287" s="122" t="s">
        <v>1163</v>
      </c>
      <c r="B287" s="122">
        <v>27208</v>
      </c>
      <c r="C287" s="122">
        <v>71</v>
      </c>
      <c r="D287" s="122" t="str">
        <f t="shared" si="4"/>
        <v>27208/71</v>
      </c>
      <c r="E287" s="122" t="s">
        <v>1360</v>
      </c>
      <c r="F287" s="122" t="s">
        <v>1352</v>
      </c>
      <c r="G287" s="122">
        <v>0</v>
      </c>
      <c r="H287" s="122" t="e">
        <f>VLOOKUP(D287,SPESA!$J$5:$K$1293,2,0)</f>
        <v>#N/A</v>
      </c>
      <c r="I287" s="122">
        <v>0</v>
      </c>
      <c r="J287" s="122">
        <v>0</v>
      </c>
    </row>
    <row r="288" spans="1:10" ht="14.25">
      <c r="A288" s="122" t="s">
        <v>1163</v>
      </c>
      <c r="B288" s="122">
        <v>27209</v>
      </c>
      <c r="C288" s="122">
        <v>0</v>
      </c>
      <c r="D288" s="122" t="str">
        <f t="shared" si="4"/>
        <v>27209/0</v>
      </c>
      <c r="E288" s="122" t="s">
        <v>213</v>
      </c>
      <c r="F288" s="138" t="s">
        <v>1356</v>
      </c>
      <c r="G288" s="123">
        <v>1500</v>
      </c>
      <c r="H288" s="122" t="str">
        <f>VLOOKUP(D288,SPESA!$J$5:$K$1293,2,0)</f>
        <v>ONERI RIFLESSI PER STRAORDINARI ELETTORALI PER ELEZIONI DIVERSE</v>
      </c>
      <c r="I288" s="123">
        <v>1500</v>
      </c>
      <c r="J288" s="123">
        <v>1500</v>
      </c>
    </row>
    <row r="289" spans="1:10" ht="14.25">
      <c r="A289" s="122" t="s">
        <v>1163</v>
      </c>
      <c r="B289" s="122">
        <v>27209</v>
      </c>
      <c r="C289" s="122">
        <v>71</v>
      </c>
      <c r="D289" s="122" t="str">
        <f t="shared" si="4"/>
        <v>27209/71</v>
      </c>
      <c r="E289" s="122" t="s">
        <v>1361</v>
      </c>
      <c r="F289" s="122" t="s">
        <v>1352</v>
      </c>
      <c r="G289" s="122">
        <v>0</v>
      </c>
      <c r="H289" s="122" t="e">
        <f>VLOOKUP(D289,SPESA!$J$5:$K$1293,2,0)</f>
        <v>#N/A</v>
      </c>
      <c r="I289" s="122">
        <v>0</v>
      </c>
      <c r="J289" s="122">
        <v>0</v>
      </c>
    </row>
    <row r="290" spans="1:10" ht="14.25">
      <c r="A290" s="122" t="s">
        <v>1163</v>
      </c>
      <c r="B290" s="122">
        <v>27400</v>
      </c>
      <c r="C290" s="122">
        <v>0</v>
      </c>
      <c r="D290" s="122" t="str">
        <f t="shared" si="4"/>
        <v>27400/0</v>
      </c>
      <c r="E290" s="122" t="s">
        <v>214</v>
      </c>
      <c r="F290" s="122" t="s">
        <v>1362</v>
      </c>
      <c r="G290" s="122">
        <v>0</v>
      </c>
      <c r="H290" s="122" t="str">
        <f>VLOOKUP(D290,SPESA!$J$5:$K$1293,2,0)</f>
        <v>ACQUISTO DI BENI PER GESTIONE UFFICIO</v>
      </c>
      <c r="I290" s="122">
        <v>0</v>
      </c>
      <c r="J290" s="122">
        <v>0</v>
      </c>
    </row>
    <row r="291" spans="1:10" ht="14.25">
      <c r="A291" s="122" t="s">
        <v>1163</v>
      </c>
      <c r="B291" s="122">
        <v>27400</v>
      </c>
      <c r="C291" s="122">
        <v>1</v>
      </c>
      <c r="D291" s="122" t="str">
        <f t="shared" si="4"/>
        <v>27400/1</v>
      </c>
      <c r="E291" s="122" t="s">
        <v>1363</v>
      </c>
      <c r="F291" s="138" t="s">
        <v>1362</v>
      </c>
      <c r="G291" s="122">
        <v>665</v>
      </c>
      <c r="H291" s="122" t="str">
        <f>VLOOKUP(D291,SPESA!$J$5:$K$1293,2,0)</f>
        <v>ACQUSITO DI CANCELLERIA PER GESTIONE UFFCIO</v>
      </c>
      <c r="I291" s="122">
        <v>665</v>
      </c>
      <c r="J291" s="122">
        <v>665</v>
      </c>
    </row>
    <row r="292" spans="1:10" ht="14.25">
      <c r="A292" s="122" t="s">
        <v>1163</v>
      </c>
      <c r="B292" s="122">
        <v>27400</v>
      </c>
      <c r="C292" s="122">
        <v>10</v>
      </c>
      <c r="D292" s="122" t="str">
        <f t="shared" si="4"/>
        <v>27400/10</v>
      </c>
      <c r="E292" s="122" t="s">
        <v>184</v>
      </c>
      <c r="F292" s="138" t="s">
        <v>1364</v>
      </c>
      <c r="G292" s="123">
        <v>4104</v>
      </c>
      <c r="H292" s="122" t="str">
        <f>VLOOKUP(D292,SPESA!$J$5:$K$1293,2,0)</f>
        <v>ACQUISTO DI ALTRI BENI PER GESTIONE UFFICIO</v>
      </c>
      <c r="I292" s="123">
        <v>4560</v>
      </c>
      <c r="J292" s="123">
        <v>4560</v>
      </c>
    </row>
    <row r="293" spans="1:10" ht="14.25">
      <c r="A293" s="122" t="s">
        <v>1163</v>
      </c>
      <c r="B293" s="122">
        <v>27400</v>
      </c>
      <c r="C293" s="122">
        <v>11</v>
      </c>
      <c r="D293" s="122" t="str">
        <f t="shared" si="4"/>
        <v>27400/11</v>
      </c>
      <c r="E293" s="122" t="s">
        <v>216</v>
      </c>
      <c r="F293" s="138" t="s">
        <v>1365</v>
      </c>
      <c r="G293" s="122">
        <v>0</v>
      </c>
      <c r="H293" s="122" t="str">
        <f>VLOOKUP(D293,SPESA!$J$5:$K$1293,2,0)</f>
        <v>ACQUISTO BENI ELEZIONI COMUNALI AMMINISTRATIVE</v>
      </c>
      <c r="I293" s="123">
        <v>1000</v>
      </c>
      <c r="J293" s="122">
        <v>0</v>
      </c>
    </row>
    <row r="294" spans="1:10" ht="14.25">
      <c r="A294" s="122" t="s">
        <v>1163</v>
      </c>
      <c r="B294" s="122">
        <v>27400</v>
      </c>
      <c r="C294" s="122">
        <v>12</v>
      </c>
      <c r="D294" s="122" t="str">
        <f t="shared" si="4"/>
        <v>27400/12</v>
      </c>
      <c r="E294" s="122" t="s">
        <v>217</v>
      </c>
      <c r="F294" s="138" t="s">
        <v>1366</v>
      </c>
      <c r="G294" s="123">
        <v>4000</v>
      </c>
      <c r="H294" s="122" t="str">
        <f>VLOOKUP(D294,SPESA!$J$5:$K$1293,2,0)</f>
        <v>ACQUISTO DI BENI PER ELEZIONI DIVERSE</v>
      </c>
      <c r="I294" s="123">
        <v>4000</v>
      </c>
      <c r="J294" s="123">
        <v>4000</v>
      </c>
    </row>
    <row r="295" spans="1:10" ht="14.25">
      <c r="A295" s="122" t="s">
        <v>1163</v>
      </c>
      <c r="B295" s="122">
        <v>27400</v>
      </c>
      <c r="C295" s="122">
        <v>51</v>
      </c>
      <c r="D295" s="122" t="str">
        <f t="shared" si="4"/>
        <v>27400/51</v>
      </c>
      <c r="E295" s="122" t="s">
        <v>218</v>
      </c>
      <c r="F295" s="122" t="s">
        <v>1352</v>
      </c>
      <c r="G295" s="122">
        <v>0</v>
      </c>
      <c r="H295" s="122" t="str">
        <f>VLOOKUP(D295,SPESA!$J$5:$K$1293,2,0)</f>
        <v>F.P.V. ACQUSITO DI CANCELLERIA PER GESTIONE UFFCIO</v>
      </c>
      <c r="I295" s="122">
        <v>0</v>
      </c>
      <c r="J295" s="122">
        <v>0</v>
      </c>
    </row>
    <row r="296" spans="1:10" ht="14.25">
      <c r="A296" s="122" t="s">
        <v>1163</v>
      </c>
      <c r="B296" s="122">
        <v>27400</v>
      </c>
      <c r="C296" s="122">
        <v>60</v>
      </c>
      <c r="D296" s="122" t="str">
        <f t="shared" si="4"/>
        <v>27400/60</v>
      </c>
      <c r="E296" s="122" t="s">
        <v>219</v>
      </c>
      <c r="F296" s="122" t="s">
        <v>1352</v>
      </c>
      <c r="G296" s="122">
        <v>0</v>
      </c>
      <c r="H296" s="122" t="str">
        <f>VLOOKUP(D296,SPESA!$J$5:$K$1293,2,0)</f>
        <v>F.P.V. ACQUISTO DI ALTRI BENI PER GESTIONE UFFICIO</v>
      </c>
      <c r="I296" s="122">
        <v>0</v>
      </c>
      <c r="J296" s="122">
        <v>0</v>
      </c>
    </row>
    <row r="297" spans="1:10" ht="14.25">
      <c r="A297" s="122" t="s">
        <v>1163</v>
      </c>
      <c r="B297" s="122">
        <v>27400</v>
      </c>
      <c r="C297" s="122">
        <v>61</v>
      </c>
      <c r="D297" s="122" t="str">
        <f t="shared" si="4"/>
        <v>27400/61</v>
      </c>
      <c r="E297" s="122" t="s">
        <v>1367</v>
      </c>
      <c r="F297" s="122" t="s">
        <v>1352</v>
      </c>
      <c r="G297" s="122">
        <v>0</v>
      </c>
      <c r="H297" s="122" t="e">
        <f>VLOOKUP(D297,SPESA!$J$5:$K$1293,2,0)</f>
        <v>#N/A</v>
      </c>
      <c r="I297" s="122">
        <v>0</v>
      </c>
      <c r="J297" s="122">
        <v>0</v>
      </c>
    </row>
    <row r="298" spans="1:10" ht="14.25">
      <c r="A298" s="122" t="s">
        <v>1163</v>
      </c>
      <c r="B298" s="122">
        <v>27400</v>
      </c>
      <c r="C298" s="122">
        <v>62</v>
      </c>
      <c r="D298" s="122" t="str">
        <f t="shared" si="4"/>
        <v>27400/62</v>
      </c>
      <c r="E298" s="122" t="s">
        <v>1368</v>
      </c>
      <c r="F298" s="122" t="s">
        <v>1352</v>
      </c>
      <c r="G298" s="122">
        <v>0</v>
      </c>
      <c r="H298" s="122" t="e">
        <f>VLOOKUP(D298,SPESA!$J$5:$K$1293,2,0)</f>
        <v>#N/A</v>
      </c>
      <c r="I298" s="122">
        <v>0</v>
      </c>
      <c r="J298" s="122">
        <v>0</v>
      </c>
    </row>
    <row r="299" spans="1:10" ht="14.25">
      <c r="A299" s="122" t="s">
        <v>1163</v>
      </c>
      <c r="B299" s="122">
        <v>27400</v>
      </c>
      <c r="C299" s="122">
        <v>71</v>
      </c>
      <c r="D299" s="122" t="str">
        <f t="shared" si="4"/>
        <v>27400/71</v>
      </c>
      <c r="E299" s="122" t="s">
        <v>1369</v>
      </c>
      <c r="F299" s="122" t="s">
        <v>1352</v>
      </c>
      <c r="G299" s="122">
        <v>0</v>
      </c>
      <c r="H299" s="122" t="e">
        <f>VLOOKUP(D299,SPESA!$J$5:$K$1293,2,0)</f>
        <v>#N/A</v>
      </c>
      <c r="I299" s="122">
        <v>0</v>
      </c>
      <c r="J299" s="122">
        <v>0</v>
      </c>
    </row>
    <row r="300" spans="1:10" ht="14.25">
      <c r="A300" s="122" t="s">
        <v>1163</v>
      </c>
      <c r="B300" s="122">
        <v>28200</v>
      </c>
      <c r="C300" s="122">
        <v>0</v>
      </c>
      <c r="D300" s="122" t="str">
        <f t="shared" si="4"/>
        <v>28200/0</v>
      </c>
      <c r="E300" s="122" t="s">
        <v>220</v>
      </c>
      <c r="F300" s="122" t="s">
        <v>1370</v>
      </c>
      <c r="G300" s="122">
        <v>0</v>
      </c>
      <c r="H300" s="122" t="str">
        <f>VLOOKUP(D300,SPESA!$J$5:$K$1293,2,0)</f>
        <v>UFFICIO ANAGRAFE - SPESE PER PRESTAZIONE DI SERVIZI</v>
      </c>
      <c r="I300" s="122">
        <v>0</v>
      </c>
      <c r="J300" s="122">
        <v>0</v>
      </c>
    </row>
    <row r="301" spans="1:10" ht="14.25">
      <c r="A301" s="122" t="s">
        <v>1163</v>
      </c>
      <c r="B301" s="122">
        <v>28200</v>
      </c>
      <c r="C301" s="122">
        <v>2</v>
      </c>
      <c r="D301" s="122" t="str">
        <f t="shared" si="4"/>
        <v>28200/2</v>
      </c>
      <c r="E301" s="122" t="s">
        <v>32</v>
      </c>
      <c r="F301" s="138" t="s">
        <v>1371</v>
      </c>
      <c r="G301" s="123">
        <v>2090</v>
      </c>
      <c r="H301" s="122" t="str">
        <f>VLOOKUP(D301,SPESA!$J$5:$K$1293,2,0)</f>
        <v>SPESE TELEFONICHE - UTENZE</v>
      </c>
      <c r="I301" s="123">
        <v>2090</v>
      </c>
      <c r="J301" s="123">
        <v>2090</v>
      </c>
    </row>
    <row r="302" spans="1:10" ht="14.25">
      <c r="A302" s="122" t="s">
        <v>1163</v>
      </c>
      <c r="B302" s="122">
        <v>28200</v>
      </c>
      <c r="C302" s="122">
        <v>3</v>
      </c>
      <c r="D302" s="122" t="str">
        <f t="shared" si="4"/>
        <v>28200/3</v>
      </c>
      <c r="E302" s="122" t="s">
        <v>79</v>
      </c>
      <c r="F302" s="138" t="s">
        <v>1372</v>
      </c>
      <c r="G302" s="123">
        <v>1235</v>
      </c>
      <c r="H302" s="122" t="str">
        <f>VLOOKUP(D302,SPESA!$J$5:$K$1293,2,0)</f>
        <v>SPESE ENERGIA ELETTRICA - UTENZE</v>
      </c>
      <c r="I302" s="123">
        <v>1235</v>
      </c>
      <c r="J302" s="123">
        <v>1235</v>
      </c>
    </row>
    <row r="303" spans="1:10" ht="14.25">
      <c r="A303" s="122" t="s">
        <v>1163</v>
      </c>
      <c r="B303" s="122">
        <v>28200</v>
      </c>
      <c r="C303" s="122">
        <v>4</v>
      </c>
      <c r="D303" s="122" t="str">
        <f t="shared" si="4"/>
        <v>28200/4</v>
      </c>
      <c r="E303" s="122" t="s">
        <v>34</v>
      </c>
      <c r="F303" s="138" t="s">
        <v>1373</v>
      </c>
      <c r="G303" s="123">
        <v>2651</v>
      </c>
      <c r="H303" s="122" t="str">
        <f>VLOOKUP(D303,SPESA!$J$5:$K$1293,2,0)</f>
        <v>SPESE DI RISCALDAMENTO - UTENZE</v>
      </c>
      <c r="I303" s="123">
        <v>2945</v>
      </c>
      <c r="J303" s="123">
        <v>2945</v>
      </c>
    </row>
    <row r="304" spans="1:10" ht="14.25">
      <c r="A304" s="122" t="s">
        <v>1163</v>
      </c>
      <c r="B304" s="122">
        <v>28200</v>
      </c>
      <c r="C304" s="122">
        <v>6</v>
      </c>
      <c r="D304" s="122" t="str">
        <f t="shared" si="4"/>
        <v>28200/6</v>
      </c>
      <c r="E304" s="122" t="s">
        <v>221</v>
      </c>
      <c r="F304" s="138" t="s">
        <v>1374</v>
      </c>
      <c r="G304" s="123">
        <v>3691</v>
      </c>
      <c r="H304" s="122" t="str">
        <f>VLOOKUP(D304,SPESA!$J$5:$K$1293,2,0)</f>
        <v>SPESE PULIZIA LOCALI</v>
      </c>
      <c r="I304" s="123">
        <v>3691</v>
      </c>
      <c r="J304" s="123">
        <v>3691</v>
      </c>
    </row>
    <row r="305" spans="1:10" ht="14.25">
      <c r="A305" s="122" t="s">
        <v>1163</v>
      </c>
      <c r="B305" s="122">
        <v>28200</v>
      </c>
      <c r="C305" s="122">
        <v>8</v>
      </c>
      <c r="D305" s="122" t="str">
        <f t="shared" si="4"/>
        <v>28200/8</v>
      </c>
      <c r="E305" s="122" t="s">
        <v>222</v>
      </c>
      <c r="F305" s="138" t="s">
        <v>1375</v>
      </c>
      <c r="G305" s="122">
        <v>800</v>
      </c>
      <c r="H305" s="122" t="str">
        <f>VLOOKUP(D305,SPESA!$J$5:$K$1293,2,0)</f>
        <v>SPESE DI GESTIONE MACCHINE UFFICIO</v>
      </c>
      <c r="I305" s="122">
        <v>800</v>
      </c>
      <c r="J305" s="122">
        <v>800</v>
      </c>
    </row>
    <row r="306" spans="1:10" ht="14.25">
      <c r="A306" s="122" t="s">
        <v>1163</v>
      </c>
      <c r="B306" s="122">
        <v>28200</v>
      </c>
      <c r="C306" s="122">
        <v>10</v>
      </c>
      <c r="D306" s="122" t="str">
        <f t="shared" si="4"/>
        <v>28200/10</v>
      </c>
      <c r="E306" s="122" t="s">
        <v>223</v>
      </c>
      <c r="F306" s="122" t="s">
        <v>1376</v>
      </c>
      <c r="G306" s="122">
        <v>0</v>
      </c>
      <c r="H306" s="122" t="str">
        <f>VLOOKUP(D306,SPESA!$J$5:$K$1293,2,0)</f>
        <v>SPESE DIVERSE (RILEGATURA REGISTRI STATO CIVILE) - PRESTAZIO NE DI SERVIZI</v>
      </c>
      <c r="I306" s="122">
        <v>0</v>
      </c>
      <c r="J306" s="122">
        <v>0</v>
      </c>
    </row>
    <row r="307" spans="1:10" ht="14.25">
      <c r="A307" s="122" t="s">
        <v>1163</v>
      </c>
      <c r="B307" s="122">
        <v>28200</v>
      </c>
      <c r="C307" s="122">
        <v>11</v>
      </c>
      <c r="D307" s="122" t="str">
        <f t="shared" si="4"/>
        <v>28200/11</v>
      </c>
      <c r="E307" s="122" t="s">
        <v>224</v>
      </c>
      <c r="F307" s="138" t="s">
        <v>1377</v>
      </c>
      <c r="G307" s="122">
        <v>0</v>
      </c>
      <c r="H307" s="122" t="str">
        <f>VLOOKUP(D307,SPESA!$J$5:$K$1293,2,0)</f>
        <v>PRESTAZIONE DI SERVIZI PER ELEZIONI AMMINISTRATIVE COMUNALI</v>
      </c>
      <c r="I307" s="123">
        <v>2000</v>
      </c>
      <c r="J307" s="122">
        <v>0</v>
      </c>
    </row>
    <row r="308" spans="1:10" ht="14.25">
      <c r="A308" s="122" t="s">
        <v>1163</v>
      </c>
      <c r="B308" s="122">
        <v>28200</v>
      </c>
      <c r="C308" s="122">
        <v>12</v>
      </c>
      <c r="D308" s="122" t="str">
        <f t="shared" si="4"/>
        <v>28200/12</v>
      </c>
      <c r="E308" s="122" t="s">
        <v>225</v>
      </c>
      <c r="F308" s="138" t="s">
        <v>1377</v>
      </c>
      <c r="G308" s="123">
        <v>10000</v>
      </c>
      <c r="H308" s="122" t="str">
        <f>VLOOKUP(D308,SPESA!$J$5:$K$1293,2,0)</f>
        <v>SPESE PER SERVIZI PER ELEZIONI DIVERSE</v>
      </c>
      <c r="I308" s="123">
        <v>10000</v>
      </c>
      <c r="J308" s="123">
        <v>10000</v>
      </c>
    </row>
    <row r="309" spans="1:10" ht="14.25">
      <c r="A309" s="122" t="s">
        <v>1163</v>
      </c>
      <c r="B309" s="122">
        <v>28200</v>
      </c>
      <c r="C309" s="122">
        <v>52</v>
      </c>
      <c r="D309" s="122" t="str">
        <f t="shared" si="4"/>
        <v>28200/52</v>
      </c>
      <c r="E309" s="122" t="s">
        <v>37</v>
      </c>
      <c r="F309" s="122" t="s">
        <v>1352</v>
      </c>
      <c r="G309" s="122">
        <v>0</v>
      </c>
      <c r="H309" s="122" t="str">
        <f>VLOOKUP(D309,SPESA!$J$5:$K$1293,2,0)</f>
        <v>F.P.V. SPESE TELEFONICHE - UTENZE</v>
      </c>
      <c r="I309" s="122">
        <v>0</v>
      </c>
      <c r="J309" s="122">
        <v>0</v>
      </c>
    </row>
    <row r="310" spans="1:10" ht="14.25">
      <c r="A310" s="122" t="s">
        <v>1163</v>
      </c>
      <c r="B310" s="122">
        <v>28200</v>
      </c>
      <c r="C310" s="122">
        <v>53</v>
      </c>
      <c r="D310" s="122" t="str">
        <f t="shared" si="4"/>
        <v>28200/53</v>
      </c>
      <c r="E310" s="122" t="s">
        <v>86</v>
      </c>
      <c r="F310" s="122" t="s">
        <v>1352</v>
      </c>
      <c r="G310" s="122">
        <v>0</v>
      </c>
      <c r="H310" s="122" t="str">
        <f>VLOOKUP(D310,SPESA!$J$5:$K$1293,2,0)</f>
        <v>F.P.V. SPESE ENERGIA ELETTRICA - UTENZE</v>
      </c>
      <c r="I310" s="122">
        <v>0</v>
      </c>
      <c r="J310" s="122">
        <v>0</v>
      </c>
    </row>
    <row r="311" spans="1:10" ht="14.25">
      <c r="A311" s="122" t="s">
        <v>1163</v>
      </c>
      <c r="B311" s="122">
        <v>28200</v>
      </c>
      <c r="C311" s="122">
        <v>54</v>
      </c>
      <c r="D311" s="122" t="str">
        <f t="shared" si="4"/>
        <v>28200/54</v>
      </c>
      <c r="E311" s="122" t="s">
        <v>226</v>
      </c>
      <c r="F311" s="122" t="s">
        <v>1352</v>
      </c>
      <c r="G311" s="122">
        <v>0</v>
      </c>
      <c r="H311" s="122" t="str">
        <f>VLOOKUP(D311,SPESA!$J$5:$K$1293,2,0)</f>
        <v>F.P.V. UFFICIO ANAGRAFE - SPESE PER PRESTAZIONE DI SERVIZI</v>
      </c>
      <c r="I311" s="122">
        <v>0</v>
      </c>
      <c r="J311" s="122">
        <v>0</v>
      </c>
    </row>
    <row r="312" spans="1:10" ht="14.25">
      <c r="A312" s="122" t="s">
        <v>1163</v>
      </c>
      <c r="B312" s="122">
        <v>28200</v>
      </c>
      <c r="C312" s="122">
        <v>56</v>
      </c>
      <c r="D312" s="122" t="str">
        <f t="shared" si="4"/>
        <v>28200/56</v>
      </c>
      <c r="E312" s="122" t="s">
        <v>293</v>
      </c>
      <c r="F312" s="122" t="s">
        <v>1352</v>
      </c>
      <c r="G312" s="122">
        <v>0</v>
      </c>
      <c r="H312" s="122" t="e">
        <f>VLOOKUP(D312,SPESA!$J$5:$K$1293,2,0)</f>
        <v>#N/A</v>
      </c>
      <c r="I312" s="122">
        <v>0</v>
      </c>
      <c r="J312" s="122">
        <v>0</v>
      </c>
    </row>
    <row r="313" spans="1:10" ht="14.25">
      <c r="A313" s="122" t="s">
        <v>1163</v>
      </c>
      <c r="B313" s="122">
        <v>28200</v>
      </c>
      <c r="C313" s="122">
        <v>58</v>
      </c>
      <c r="D313" s="122" t="str">
        <f t="shared" si="4"/>
        <v>28200/58</v>
      </c>
      <c r="E313" s="122" t="s">
        <v>1378</v>
      </c>
      <c r="F313" s="122" t="s">
        <v>1352</v>
      </c>
      <c r="G313" s="122">
        <v>0</v>
      </c>
      <c r="H313" s="122" t="e">
        <f>VLOOKUP(D313,SPESA!$J$5:$K$1293,2,0)</f>
        <v>#N/A</v>
      </c>
      <c r="I313" s="122">
        <v>0</v>
      </c>
      <c r="J313" s="122">
        <v>0</v>
      </c>
    </row>
    <row r="314" spans="1:10" ht="14.25">
      <c r="A314" s="122" t="s">
        <v>1163</v>
      </c>
      <c r="B314" s="122">
        <v>28200</v>
      </c>
      <c r="C314" s="122">
        <v>60</v>
      </c>
      <c r="D314" s="122" t="str">
        <f t="shared" si="4"/>
        <v>28200/60</v>
      </c>
      <c r="E314" s="122" t="s">
        <v>227</v>
      </c>
      <c r="F314" s="122" t="s">
        <v>1352</v>
      </c>
      <c r="G314" s="122">
        <v>0</v>
      </c>
      <c r="H314" s="122" t="str">
        <f>VLOOKUP(D314,SPESA!$J$5:$K$1293,2,0)</f>
        <v>F.P.V. SPESE DIVERSE (RILEGATURA REGISTRI STATO CIVILE) - PRESTAZIO NE DI SERVIZI</v>
      </c>
      <c r="I314" s="122">
        <v>0</v>
      </c>
      <c r="J314" s="122">
        <v>0</v>
      </c>
    </row>
    <row r="315" spans="1:10" ht="14.25">
      <c r="A315" s="122" t="s">
        <v>1163</v>
      </c>
      <c r="B315" s="122">
        <v>28200</v>
      </c>
      <c r="C315" s="122">
        <v>61</v>
      </c>
      <c r="D315" s="122" t="str">
        <f t="shared" si="4"/>
        <v>28200/61</v>
      </c>
      <c r="E315" s="122" t="s">
        <v>1379</v>
      </c>
      <c r="F315" s="122" t="s">
        <v>1352</v>
      </c>
      <c r="G315" s="122">
        <v>0</v>
      </c>
      <c r="H315" s="122" t="e">
        <f>VLOOKUP(D315,SPESA!$J$5:$K$1293,2,0)</f>
        <v>#N/A</v>
      </c>
      <c r="I315" s="122">
        <v>0</v>
      </c>
      <c r="J315" s="122">
        <v>0</v>
      </c>
    </row>
    <row r="316" spans="1:10" ht="14.25">
      <c r="A316" s="122" t="s">
        <v>1163</v>
      </c>
      <c r="B316" s="122">
        <v>28200</v>
      </c>
      <c r="C316" s="122">
        <v>62</v>
      </c>
      <c r="D316" s="122" t="str">
        <f t="shared" si="4"/>
        <v>28200/62</v>
      </c>
      <c r="E316" s="122" t="s">
        <v>1380</v>
      </c>
      <c r="F316" s="122" t="s">
        <v>1352</v>
      </c>
      <c r="G316" s="122">
        <v>0</v>
      </c>
      <c r="H316" s="122" t="e">
        <f>VLOOKUP(D316,SPESA!$J$5:$K$1293,2,0)</f>
        <v>#N/A</v>
      </c>
      <c r="I316" s="122">
        <v>0</v>
      </c>
      <c r="J316" s="122">
        <v>0</v>
      </c>
    </row>
    <row r="317" spans="1:10" ht="14.25">
      <c r="A317" s="122" t="s">
        <v>1163</v>
      </c>
      <c r="B317" s="122">
        <v>28200</v>
      </c>
      <c r="C317" s="122">
        <v>71</v>
      </c>
      <c r="D317" s="122" t="str">
        <f t="shared" si="4"/>
        <v>28200/71</v>
      </c>
      <c r="E317" s="122" t="s">
        <v>226</v>
      </c>
      <c r="F317" s="122" t="s">
        <v>1352</v>
      </c>
      <c r="G317" s="122">
        <v>0</v>
      </c>
      <c r="H317" s="122" t="e">
        <f>VLOOKUP(D317,SPESA!$J$5:$K$1293,2,0)</f>
        <v>#N/A</v>
      </c>
      <c r="I317" s="122">
        <v>0</v>
      </c>
      <c r="J317" s="122">
        <v>0</v>
      </c>
    </row>
    <row r="318" spans="1:10" ht="14.25">
      <c r="A318" s="122" t="s">
        <v>1163</v>
      </c>
      <c r="B318" s="122">
        <v>28800</v>
      </c>
      <c r="C318" s="122">
        <v>0</v>
      </c>
      <c r="D318" s="122" t="str">
        <f t="shared" si="4"/>
        <v>28800/0</v>
      </c>
      <c r="E318" s="122" t="s">
        <v>228</v>
      </c>
      <c r="F318" s="138" t="s">
        <v>1381</v>
      </c>
      <c r="G318" s="123">
        <v>2000</v>
      </c>
      <c r="H318" s="122" t="str">
        <f>VLOOKUP(D318,SPESA!$J$5:$K$1293,2,0)</f>
        <v>COMMISSIONE ELETTORALE CIRCONDARIALE</v>
      </c>
      <c r="I318" s="123">
        <v>2000</v>
      </c>
      <c r="J318" s="123">
        <v>2000</v>
      </c>
    </row>
    <row r="319" spans="1:10" ht="14.25">
      <c r="A319" s="122" t="s">
        <v>1163</v>
      </c>
      <c r="B319" s="122">
        <v>28800</v>
      </c>
      <c r="C319" s="122">
        <v>71</v>
      </c>
      <c r="D319" s="122" t="str">
        <f t="shared" si="4"/>
        <v>28800/71</v>
      </c>
      <c r="E319" s="122" t="s">
        <v>804</v>
      </c>
      <c r="F319" s="122" t="s">
        <v>1352</v>
      </c>
      <c r="G319" s="122">
        <v>0</v>
      </c>
      <c r="H319" s="122" t="str">
        <f>VLOOKUP(D319,SPESA!$J$5:$K$1293,2,0)</f>
        <v>F.P.V. COMMISSIONE ELETTORALE CIRCONDARIALE</v>
      </c>
      <c r="I319" s="122">
        <v>0</v>
      </c>
      <c r="J319" s="122">
        <v>0</v>
      </c>
    </row>
    <row r="320" spans="1:10" ht="14.25">
      <c r="A320" s="122" t="s">
        <v>1163</v>
      </c>
      <c r="B320" s="122">
        <v>28900</v>
      </c>
      <c r="C320" s="122">
        <v>0</v>
      </c>
      <c r="D320" s="122" t="str">
        <f t="shared" si="4"/>
        <v>28900/0</v>
      </c>
      <c r="E320" s="122" t="s">
        <v>1383</v>
      </c>
      <c r="F320" s="122" t="s">
        <v>1382</v>
      </c>
      <c r="G320" s="122">
        <v>0</v>
      </c>
      <c r="H320" s="122" t="e">
        <f>VLOOKUP(D320,SPESA!$J$5:$K$1293,2,0)</f>
        <v>#N/A</v>
      </c>
      <c r="I320" s="122">
        <v>0</v>
      </c>
      <c r="J320" s="122">
        <v>0</v>
      </c>
    </row>
    <row r="321" spans="1:10" ht="14.25">
      <c r="A321" s="122" t="s">
        <v>1163</v>
      </c>
      <c r="B321" s="122">
        <v>28900</v>
      </c>
      <c r="C321" s="122">
        <v>71</v>
      </c>
      <c r="D321" s="122" t="str">
        <f t="shared" si="4"/>
        <v>28900/71</v>
      </c>
      <c r="E321" s="122" t="s">
        <v>1384</v>
      </c>
      <c r="F321" s="122" t="s">
        <v>1352</v>
      </c>
      <c r="G321" s="122">
        <v>0</v>
      </c>
      <c r="H321" s="122" t="e">
        <f>VLOOKUP(D321,SPESA!$J$5:$K$1293,2,0)</f>
        <v>#N/A</v>
      </c>
      <c r="I321" s="122">
        <v>0</v>
      </c>
      <c r="J321" s="122">
        <v>0</v>
      </c>
    </row>
    <row r="322" spans="1:10" ht="14.25">
      <c r="A322" s="122" t="s">
        <v>1163</v>
      </c>
      <c r="B322" s="122">
        <v>29900</v>
      </c>
      <c r="C322" s="122">
        <v>0</v>
      </c>
      <c r="D322" s="122" t="str">
        <f t="shared" si="4"/>
        <v>29900/0</v>
      </c>
      <c r="E322" s="122" t="s">
        <v>39</v>
      </c>
      <c r="F322" s="138" t="s">
        <v>1385</v>
      </c>
      <c r="G322" s="123">
        <v>3720</v>
      </c>
      <c r="H322" s="122" t="str">
        <f>VLOOKUP(D322,SPESA!$J$5:$K$1293,2,0)</f>
        <v>IMPOSTA REGIONALE ATTIVITA' PRODUTTIVE (I.R.A.P.)</v>
      </c>
      <c r="I322" s="123">
        <v>3720</v>
      </c>
      <c r="J322" s="123">
        <v>3720</v>
      </c>
    </row>
    <row r="323" spans="1:10" ht="14.25">
      <c r="A323" s="122" t="s">
        <v>1163</v>
      </c>
      <c r="B323" s="122">
        <v>29900</v>
      </c>
      <c r="C323" s="122">
        <v>71</v>
      </c>
      <c r="D323" s="122" t="str">
        <f t="shared" ref="D323:D386" si="5">CONCATENATE(B323,"/",C323)</f>
        <v>29900/71</v>
      </c>
      <c r="E323" s="122" t="s">
        <v>40</v>
      </c>
      <c r="F323" s="122" t="s">
        <v>1352</v>
      </c>
      <c r="G323" s="122">
        <v>0</v>
      </c>
      <c r="H323" s="122" t="str">
        <f>VLOOKUP(D323,SPESA!$J$5:$K$1293,2,0)</f>
        <v>F.P.V. IMPOSTA REGIONALE ATTIVITA' PRODUTTIVE (I.R.A.P.)</v>
      </c>
      <c r="I323" s="122">
        <v>0</v>
      </c>
      <c r="J323" s="122">
        <v>0</v>
      </c>
    </row>
    <row r="324" spans="1:10" ht="14.25">
      <c r="A324" s="122" t="s">
        <v>1163</v>
      </c>
      <c r="B324" s="122">
        <v>29905</v>
      </c>
      <c r="C324" s="122">
        <v>0</v>
      </c>
      <c r="D324" s="122" t="str">
        <f t="shared" si="5"/>
        <v>29905/0</v>
      </c>
      <c r="E324" s="122" t="s">
        <v>229</v>
      </c>
      <c r="F324" s="138" t="s">
        <v>1385</v>
      </c>
      <c r="G324" s="122">
        <v>0</v>
      </c>
      <c r="H324" s="122" t="str">
        <f>VLOOKUP(D324,SPESA!$J$5:$K$1293,2,0)</f>
        <v>IRAP STRAORDINARI ELEZIONI AMMINISTRATIVE</v>
      </c>
      <c r="I324" s="123">
        <v>1000</v>
      </c>
      <c r="J324" s="122">
        <v>0</v>
      </c>
    </row>
    <row r="325" spans="1:10" ht="14.25">
      <c r="A325" s="122" t="s">
        <v>1163</v>
      </c>
      <c r="B325" s="122">
        <v>29905</v>
      </c>
      <c r="C325" s="122">
        <v>71</v>
      </c>
      <c r="D325" s="122" t="str">
        <f t="shared" si="5"/>
        <v>29905/71</v>
      </c>
      <c r="E325" s="122" t="s">
        <v>1386</v>
      </c>
      <c r="F325" s="122" t="s">
        <v>1352</v>
      </c>
      <c r="G325" s="122">
        <v>0</v>
      </c>
      <c r="H325" s="122" t="e">
        <f>VLOOKUP(D325,SPESA!$J$5:$K$1293,2,0)</f>
        <v>#N/A</v>
      </c>
      <c r="I325" s="122">
        <v>0</v>
      </c>
      <c r="J325" s="122">
        <v>0</v>
      </c>
    </row>
    <row r="326" spans="1:10" ht="14.25">
      <c r="A326" s="122" t="s">
        <v>1163</v>
      </c>
      <c r="B326" s="122">
        <v>29910</v>
      </c>
      <c r="C326" s="122">
        <v>0</v>
      </c>
      <c r="D326" s="122" t="str">
        <f t="shared" si="5"/>
        <v>29910/0</v>
      </c>
      <c r="E326" s="122" t="s">
        <v>230</v>
      </c>
      <c r="F326" s="138" t="s">
        <v>1385</v>
      </c>
      <c r="G326" s="122">
        <v>500</v>
      </c>
      <c r="H326" s="122" t="str">
        <f>VLOOKUP(D326,SPESA!$J$5:$K$1293,2,0)</f>
        <v>IRAP PER ELEZIONI DIVERSE</v>
      </c>
      <c r="I326" s="122">
        <v>500</v>
      </c>
      <c r="J326" s="122">
        <v>500</v>
      </c>
    </row>
    <row r="327" spans="1:10" ht="14.25">
      <c r="A327" s="122" t="s">
        <v>1163</v>
      </c>
      <c r="B327" s="122">
        <v>29910</v>
      </c>
      <c r="C327" s="122">
        <v>71</v>
      </c>
      <c r="D327" s="122" t="str">
        <f t="shared" si="5"/>
        <v>29910/71</v>
      </c>
      <c r="E327" s="122" t="s">
        <v>1387</v>
      </c>
      <c r="F327" s="122" t="s">
        <v>1352</v>
      </c>
      <c r="G327" s="122">
        <v>0</v>
      </c>
      <c r="H327" s="122" t="e">
        <f>VLOOKUP(D327,SPESA!$J$5:$K$1293,2,0)</f>
        <v>#N/A</v>
      </c>
      <c r="I327" s="122">
        <v>0</v>
      </c>
      <c r="J327" s="122">
        <v>0</v>
      </c>
    </row>
    <row r="328" spans="1:10" ht="14.25">
      <c r="A328" s="122" t="s">
        <v>1163</v>
      </c>
      <c r="B328" s="122">
        <v>31800</v>
      </c>
      <c r="C328" s="122">
        <v>0</v>
      </c>
      <c r="D328" s="122" t="str">
        <f t="shared" si="5"/>
        <v>31800/0</v>
      </c>
      <c r="E328" s="122" t="s">
        <v>231</v>
      </c>
      <c r="F328" s="122" t="s">
        <v>1388</v>
      </c>
      <c r="G328" s="122">
        <v>0</v>
      </c>
      <c r="H328" s="122" t="str">
        <f>VLOOKUP(D328,SPESA!$J$5:$K$1293,2,0)</f>
        <v>REFERENDUM CONSULTAZIONI COMUNALI</v>
      </c>
      <c r="I328" s="122">
        <v>0</v>
      </c>
      <c r="J328" s="122">
        <v>0</v>
      </c>
    </row>
    <row r="329" spans="1:10" ht="14.25">
      <c r="A329" s="122" t="s">
        <v>1163</v>
      </c>
      <c r="B329" s="122">
        <v>31800</v>
      </c>
      <c r="C329" s="122">
        <v>71</v>
      </c>
      <c r="D329" s="122" t="str">
        <f t="shared" si="5"/>
        <v>31800/71</v>
      </c>
      <c r="E329" s="122" t="s">
        <v>1389</v>
      </c>
      <c r="F329" s="122" t="s">
        <v>1352</v>
      </c>
      <c r="G329" s="122">
        <v>0</v>
      </c>
      <c r="H329" s="122" t="e">
        <f>VLOOKUP(D329,SPESA!$J$5:$K$1293,2,0)</f>
        <v>#N/A</v>
      </c>
      <c r="I329" s="122">
        <v>0</v>
      </c>
      <c r="J329" s="122">
        <v>0</v>
      </c>
    </row>
    <row r="330" spans="1:10" ht="14.25">
      <c r="A330" s="122" t="s">
        <v>1163</v>
      </c>
      <c r="B330" s="122">
        <v>32910</v>
      </c>
      <c r="C330" s="122">
        <v>0</v>
      </c>
      <c r="D330" s="122" t="str">
        <f t="shared" si="5"/>
        <v>32910/0</v>
      </c>
      <c r="E330" s="122" t="s">
        <v>232</v>
      </c>
      <c r="F330" s="138" t="s">
        <v>1390</v>
      </c>
      <c r="G330" s="123">
        <v>114323.43</v>
      </c>
      <c r="H330" s="122" t="str">
        <f>VLOOKUP(D330,SPESA!$J$5:$K$1293,2,0)</f>
        <v>SALARIO ACCESSORIO</v>
      </c>
      <c r="I330" s="123">
        <v>90382</v>
      </c>
      <c r="J330" s="123">
        <v>90382</v>
      </c>
    </row>
    <row r="331" spans="1:10" ht="14.25">
      <c r="A331" s="122" t="s">
        <v>1163</v>
      </c>
      <c r="B331" s="122">
        <v>32910</v>
      </c>
      <c r="C331" s="122">
        <v>71</v>
      </c>
      <c r="D331" s="122" t="str">
        <f t="shared" si="5"/>
        <v>32910/71</v>
      </c>
      <c r="E331" s="122" t="s">
        <v>233</v>
      </c>
      <c r="F331" s="122" t="s">
        <v>1392</v>
      </c>
      <c r="G331" s="122">
        <v>0</v>
      </c>
      <c r="H331" s="122" t="str">
        <f>VLOOKUP(D331,SPESA!$J$5:$K$1293,2,0)</f>
        <v>F.P.V. SALARIO ACCESSORIO</v>
      </c>
      <c r="I331" s="122">
        <v>0</v>
      </c>
      <c r="J331" s="122">
        <v>0</v>
      </c>
    </row>
    <row r="332" spans="1:10" ht="14.25">
      <c r="A332" s="122" t="s">
        <v>1163</v>
      </c>
      <c r="B332" s="122">
        <v>32911</v>
      </c>
      <c r="C332" s="122">
        <v>0</v>
      </c>
      <c r="D332" s="122" t="str">
        <f t="shared" si="5"/>
        <v>32911/0</v>
      </c>
      <c r="E332" s="122" t="s">
        <v>234</v>
      </c>
      <c r="F332" s="122" t="s">
        <v>1390</v>
      </c>
      <c r="G332" s="122">
        <v>0</v>
      </c>
      <c r="H332" s="122" t="str">
        <f>VLOOKUP(D332,SPESA!$J$5:$K$1293,2,0)</f>
        <v>PROGETTO SICUREZZA</v>
      </c>
      <c r="I332" s="122">
        <v>0</v>
      </c>
      <c r="J332" s="122">
        <v>0</v>
      </c>
    </row>
    <row r="333" spans="1:10" ht="14.25">
      <c r="A333" s="122" t="s">
        <v>1163</v>
      </c>
      <c r="B333" s="122">
        <v>32911</v>
      </c>
      <c r="C333" s="122">
        <v>71</v>
      </c>
      <c r="D333" s="122" t="str">
        <f t="shared" si="5"/>
        <v>32911/71</v>
      </c>
      <c r="E333" s="122" t="s">
        <v>1393</v>
      </c>
      <c r="F333" s="122" t="s">
        <v>1392</v>
      </c>
      <c r="G333" s="122">
        <v>0</v>
      </c>
      <c r="H333" s="122" t="e">
        <f>VLOOKUP(D333,SPESA!$J$5:$K$1293,2,0)</f>
        <v>#N/A</v>
      </c>
      <c r="I333" s="122">
        <v>0</v>
      </c>
      <c r="J333" s="122">
        <v>0</v>
      </c>
    </row>
    <row r="334" spans="1:10" ht="14.25">
      <c r="A334" s="122" t="s">
        <v>1163</v>
      </c>
      <c r="B334" s="122">
        <v>32912</v>
      </c>
      <c r="C334" s="122">
        <v>0</v>
      </c>
      <c r="D334" s="122" t="str">
        <f t="shared" si="5"/>
        <v>32912/0</v>
      </c>
      <c r="E334" s="122" t="s">
        <v>1952</v>
      </c>
      <c r="F334" s="122" t="s">
        <v>1951</v>
      </c>
      <c r="G334" s="122">
        <v>0</v>
      </c>
      <c r="H334" s="122" t="str">
        <f>VLOOKUP(D334,SPESA!$J$5:$K$1293,2,0)</f>
        <v>SALARIO ACCESSORIO TEMPO TEDERMINATO</v>
      </c>
      <c r="I334" s="122">
        <v>0</v>
      </c>
      <c r="J334" s="122">
        <v>0</v>
      </c>
    </row>
    <row r="335" spans="1:10" ht="14.25">
      <c r="A335" s="122" t="s">
        <v>1163</v>
      </c>
      <c r="B335" s="122">
        <v>32912</v>
      </c>
      <c r="C335" s="122">
        <v>71</v>
      </c>
      <c r="D335" s="122" t="str">
        <f t="shared" si="5"/>
        <v>32912/71</v>
      </c>
      <c r="E335" s="122" t="s">
        <v>1953</v>
      </c>
      <c r="F335" s="122" t="s">
        <v>1261</v>
      </c>
      <c r="G335" s="122">
        <v>0</v>
      </c>
      <c r="H335" s="122" t="e">
        <f>VLOOKUP(D335,SPESA!$J$5:$K$1293,2,0)</f>
        <v>#N/A</v>
      </c>
      <c r="I335" s="122">
        <v>0</v>
      </c>
      <c r="J335" s="122">
        <v>0</v>
      </c>
    </row>
    <row r="336" spans="1:10" ht="14.25">
      <c r="A336" s="122" t="s">
        <v>1163</v>
      </c>
      <c r="B336" s="122">
        <v>32920</v>
      </c>
      <c r="C336" s="122">
        <v>0</v>
      </c>
      <c r="D336" s="122" t="str">
        <f t="shared" si="5"/>
        <v>32920/0</v>
      </c>
      <c r="E336" s="122" t="s">
        <v>235</v>
      </c>
      <c r="F336" s="138" t="s">
        <v>1394</v>
      </c>
      <c r="G336" s="123">
        <v>7575</v>
      </c>
      <c r="H336" s="122" t="str">
        <f>VLOOKUP(D336,SPESA!$J$5:$K$1293,2,0)</f>
        <v>COMPENSO LAVORO STRAORDINARIO</v>
      </c>
      <c r="I336" s="123">
        <v>7575</v>
      </c>
      <c r="J336" s="123">
        <v>7575</v>
      </c>
    </row>
    <row r="337" spans="1:10" ht="14.25">
      <c r="A337" s="122" t="s">
        <v>1163</v>
      </c>
      <c r="B337" s="122">
        <v>32920</v>
      </c>
      <c r="C337" s="122">
        <v>71</v>
      </c>
      <c r="D337" s="122" t="str">
        <f t="shared" si="5"/>
        <v>32920/71</v>
      </c>
      <c r="E337" s="122" t="s">
        <v>236</v>
      </c>
      <c r="F337" s="122" t="s">
        <v>1392</v>
      </c>
      <c r="G337" s="122">
        <v>0</v>
      </c>
      <c r="H337" s="122" t="str">
        <f>VLOOKUP(D337,SPESA!$J$5:$K$1293,2,0)</f>
        <v>F.P.V. COMPENSO LAVORO STRAORDINARIO</v>
      </c>
      <c r="I337" s="122">
        <v>0</v>
      </c>
      <c r="J337" s="122">
        <v>0</v>
      </c>
    </row>
    <row r="338" spans="1:10" ht="14.25">
      <c r="A338" s="122" t="s">
        <v>1163</v>
      </c>
      <c r="B338" s="122">
        <v>32921</v>
      </c>
      <c r="C338" s="122">
        <v>0</v>
      </c>
      <c r="D338" s="122" t="str">
        <f t="shared" si="5"/>
        <v>32921/0</v>
      </c>
      <c r="E338" s="122" t="s">
        <v>237</v>
      </c>
      <c r="F338" s="138" t="s">
        <v>1394</v>
      </c>
      <c r="G338" s="123">
        <v>4000</v>
      </c>
      <c r="H338" s="122" t="str">
        <f>VLOOKUP(D338,SPESA!$J$5:$K$1293,2,0)</f>
        <v>LAVORO STRAORDINARIO DI CUI AL D.LGS.66/2003</v>
      </c>
      <c r="I338" s="123">
        <v>4000</v>
      </c>
      <c r="J338" s="123">
        <v>4000</v>
      </c>
    </row>
    <row r="339" spans="1:10" ht="14.25">
      <c r="A339" s="122" t="s">
        <v>1163</v>
      </c>
      <c r="B339" s="122">
        <v>32921</v>
      </c>
      <c r="C339" s="122">
        <v>71</v>
      </c>
      <c r="D339" s="122" t="str">
        <f t="shared" si="5"/>
        <v>32921/71</v>
      </c>
      <c r="E339" s="122" t="s">
        <v>238</v>
      </c>
      <c r="F339" s="122" t="s">
        <v>1392</v>
      </c>
      <c r="G339" s="122">
        <v>0</v>
      </c>
      <c r="H339" s="122" t="str">
        <f>VLOOKUP(D339,SPESA!$J$5:$K$1293,2,0)</f>
        <v>F.P.V. LAVORO STRAORDINARIO DI CUI AL D.LGS.66/2003</v>
      </c>
      <c r="I339" s="122">
        <v>0</v>
      </c>
      <c r="J339" s="122">
        <v>0</v>
      </c>
    </row>
    <row r="340" spans="1:10" ht="14.25">
      <c r="A340" s="122" t="s">
        <v>1163</v>
      </c>
      <c r="B340" s="122">
        <v>32922</v>
      </c>
      <c r="C340" s="122">
        <v>0</v>
      </c>
      <c r="D340" s="122" t="str">
        <f t="shared" si="5"/>
        <v>32922/0</v>
      </c>
      <c r="E340" s="122" t="s">
        <v>1955</v>
      </c>
      <c r="F340" s="122" t="s">
        <v>1954</v>
      </c>
      <c r="G340" s="122">
        <v>0</v>
      </c>
      <c r="H340" s="122" t="str">
        <f>VLOOKUP(D340,SPESA!$J$5:$K$1293,2,0)</f>
        <v>LAVORO STRAORDINARIO TEMPO DETERMINATO PERS. SERV. FINANZIARIO</v>
      </c>
      <c r="I340" s="122">
        <v>0</v>
      </c>
      <c r="J340" s="122">
        <v>0</v>
      </c>
    </row>
    <row r="341" spans="1:10" ht="14.25">
      <c r="A341" s="122" t="s">
        <v>1163</v>
      </c>
      <c r="B341" s="122">
        <v>32922</v>
      </c>
      <c r="C341" s="122">
        <v>71</v>
      </c>
      <c r="D341" s="122" t="str">
        <f t="shared" si="5"/>
        <v>32922/71</v>
      </c>
      <c r="E341" s="122" t="s">
        <v>1956</v>
      </c>
      <c r="F341" s="122" t="s">
        <v>1261</v>
      </c>
      <c r="G341" s="122">
        <v>0</v>
      </c>
      <c r="H341" s="122" t="e">
        <f>VLOOKUP(D341,SPESA!$J$5:$K$1293,2,0)</f>
        <v>#N/A</v>
      </c>
      <c r="I341" s="122">
        <v>0</v>
      </c>
      <c r="J341" s="122">
        <v>0</v>
      </c>
    </row>
    <row r="342" spans="1:10" ht="14.25">
      <c r="A342" s="122" t="s">
        <v>1163</v>
      </c>
      <c r="B342" s="122">
        <v>32930</v>
      </c>
      <c r="C342" s="122">
        <v>0</v>
      </c>
      <c r="D342" s="122" t="str">
        <f t="shared" si="5"/>
        <v>32930/0</v>
      </c>
      <c r="E342" s="122" t="s">
        <v>239</v>
      </c>
      <c r="F342" s="138" t="s">
        <v>1395</v>
      </c>
      <c r="G342" s="123">
        <v>32495.5</v>
      </c>
      <c r="H342" s="122" t="str">
        <f>VLOOKUP(D342,SPESA!$J$5:$K$1293,2,0)</f>
        <v>ONERI PREVIDENZIALI E ASSICURATIVI SALARIO ACCESSORIO/STRAORD.</v>
      </c>
      <c r="I342" s="123">
        <v>26238</v>
      </c>
      <c r="J342" s="123">
        <v>26238</v>
      </c>
    </row>
    <row r="343" spans="1:10" ht="14.25">
      <c r="A343" s="122" t="s">
        <v>1163</v>
      </c>
      <c r="B343" s="122">
        <v>32930</v>
      </c>
      <c r="C343" s="122">
        <v>71</v>
      </c>
      <c r="D343" s="122" t="str">
        <f t="shared" si="5"/>
        <v>32930/71</v>
      </c>
      <c r="E343" s="122" t="s">
        <v>240</v>
      </c>
      <c r="F343" s="122" t="s">
        <v>1392</v>
      </c>
      <c r="G343" s="122">
        <v>0</v>
      </c>
      <c r="H343" s="122" t="str">
        <f>VLOOKUP(D343,SPESA!$J$5:$K$1293,2,0)</f>
        <v>F.P.V. ONERI PREVIDENZIALI E ASSICURATIVI SALARIO ACCESSORIO/STRAORD.</v>
      </c>
      <c r="I343" s="122">
        <v>0</v>
      </c>
      <c r="J343" s="122">
        <v>0</v>
      </c>
    </row>
    <row r="344" spans="1:10" ht="14.25">
      <c r="A344" s="122" t="s">
        <v>1163</v>
      </c>
      <c r="B344" s="122">
        <v>32931</v>
      </c>
      <c r="C344" s="122">
        <v>0</v>
      </c>
      <c r="D344" s="122" t="str">
        <f t="shared" si="5"/>
        <v>32931/0</v>
      </c>
      <c r="E344" s="122" t="s">
        <v>241</v>
      </c>
      <c r="F344" s="122" t="s">
        <v>1395</v>
      </c>
      <c r="G344" s="122">
        <v>0</v>
      </c>
      <c r="H344" s="122" t="str">
        <f>VLOOKUP(D344,SPESA!$J$5:$K$1293,2,0)</f>
        <v>ONERI PROGETTO SICUREZZA</v>
      </c>
      <c r="I344" s="122">
        <v>0</v>
      </c>
      <c r="J344" s="122">
        <v>0</v>
      </c>
    </row>
    <row r="345" spans="1:10" ht="14.25">
      <c r="A345" s="122" t="s">
        <v>1163</v>
      </c>
      <c r="B345" s="122">
        <v>32931</v>
      </c>
      <c r="C345" s="122">
        <v>71</v>
      </c>
      <c r="D345" s="122" t="str">
        <f t="shared" si="5"/>
        <v>32931/71</v>
      </c>
      <c r="E345" s="122" t="s">
        <v>1396</v>
      </c>
      <c r="F345" s="122" t="s">
        <v>1392</v>
      </c>
      <c r="G345" s="122">
        <v>0</v>
      </c>
      <c r="H345" s="122" t="e">
        <f>VLOOKUP(D345,SPESA!$J$5:$K$1293,2,0)</f>
        <v>#N/A</v>
      </c>
      <c r="I345" s="122">
        <v>0</v>
      </c>
      <c r="J345" s="122">
        <v>0</v>
      </c>
    </row>
    <row r="346" spans="1:10" ht="14.25">
      <c r="A346" s="122" t="s">
        <v>1163</v>
      </c>
      <c r="B346" s="122">
        <v>32933</v>
      </c>
      <c r="C346" s="122">
        <v>0</v>
      </c>
      <c r="D346" s="122" t="str">
        <f t="shared" si="5"/>
        <v>32933/0</v>
      </c>
      <c r="E346" s="122" t="s">
        <v>242</v>
      </c>
      <c r="F346" s="122" t="s">
        <v>1397</v>
      </c>
      <c r="G346" s="122">
        <v>0</v>
      </c>
      <c r="H346" s="122" t="str">
        <f>VLOOKUP(D346,SPESA!$J$5:$K$1293,2,0)</f>
        <v>LAVORO ACCESSORIO D.LGS. 10 SETTEMBRE 2003 N. 276</v>
      </c>
      <c r="I346" s="122">
        <v>0</v>
      </c>
      <c r="J346" s="122">
        <v>0</v>
      </c>
    </row>
    <row r="347" spans="1:10" ht="14.25">
      <c r="A347" s="122" t="s">
        <v>1163</v>
      </c>
      <c r="B347" s="122">
        <v>32933</v>
      </c>
      <c r="C347" s="122">
        <v>71</v>
      </c>
      <c r="D347" s="122" t="str">
        <f t="shared" si="5"/>
        <v>32933/71</v>
      </c>
      <c r="E347" s="122" t="s">
        <v>1398</v>
      </c>
      <c r="F347" s="122" t="s">
        <v>1392</v>
      </c>
      <c r="G347" s="122">
        <v>0</v>
      </c>
      <c r="H347" s="122" t="e">
        <f>VLOOKUP(D347,SPESA!$J$5:$K$1293,2,0)</f>
        <v>#N/A</v>
      </c>
      <c r="I347" s="122">
        <v>0</v>
      </c>
      <c r="J347" s="122">
        <v>0</v>
      </c>
    </row>
    <row r="348" spans="1:10" ht="14.25">
      <c r="A348" s="122" t="s">
        <v>1163</v>
      </c>
      <c r="B348" s="122">
        <v>33300</v>
      </c>
      <c r="C348" s="122">
        <v>0</v>
      </c>
      <c r="D348" s="122" t="str">
        <f t="shared" si="5"/>
        <v>33300/0</v>
      </c>
      <c r="E348" s="122" t="s">
        <v>1400</v>
      </c>
      <c r="F348" s="138" t="s">
        <v>1399</v>
      </c>
      <c r="G348" s="123">
        <v>8300</v>
      </c>
      <c r="H348" s="122" t="str">
        <f>VLOOKUP(D348,SPESA!$J$5:$K$1293,2,0)</f>
        <v>MIGLIORAMENTO E SICUREZZA DELLA SALUTE DEI LAVORATORI DIPEND ENTI SUI LUOGHI DI LAVORO</v>
      </c>
      <c r="I348" s="123">
        <v>8300</v>
      </c>
      <c r="J348" s="123">
        <v>8300</v>
      </c>
    </row>
    <row r="349" spans="1:10" ht="14.25">
      <c r="A349" s="122" t="s">
        <v>1163</v>
      </c>
      <c r="B349" s="122">
        <v>33300</v>
      </c>
      <c r="C349" s="122">
        <v>71</v>
      </c>
      <c r="D349" s="122" t="str">
        <f t="shared" si="5"/>
        <v>33300/71</v>
      </c>
      <c r="E349" s="122" t="s">
        <v>1401</v>
      </c>
      <c r="F349" s="122" t="s">
        <v>1392</v>
      </c>
      <c r="G349" s="122">
        <v>0</v>
      </c>
      <c r="H349" s="122" t="str">
        <f>VLOOKUP(D349,SPESA!$J$5:$K$1293,2,0)</f>
        <v>F.P.V. MIGLIORAMENTO E SICUREZZA DELLA SALUTE DEI LAVORATORI DIPEND ENTI SUI LUOGHI DI LAVORO</v>
      </c>
      <c r="I349" s="122">
        <v>0</v>
      </c>
      <c r="J349" s="122">
        <v>0</v>
      </c>
    </row>
    <row r="350" spans="1:10" ht="14.25">
      <c r="A350" s="122" t="s">
        <v>1163</v>
      </c>
      <c r="B350" s="122">
        <v>33401</v>
      </c>
      <c r="C350" s="122">
        <v>0</v>
      </c>
      <c r="D350" s="122" t="str">
        <f t="shared" si="5"/>
        <v>33401/0</v>
      </c>
      <c r="E350" s="122" t="s">
        <v>245</v>
      </c>
      <c r="F350" s="138" t="s">
        <v>1402</v>
      </c>
      <c r="G350" s="123">
        <v>58336</v>
      </c>
      <c r="H350" s="122" t="str">
        <f>VLOOKUP(D350,SPESA!$J$5:$K$1293,2,0)</f>
        <v>ASSICURAZIONI VARIE</v>
      </c>
      <c r="I350" s="123">
        <v>58336</v>
      </c>
      <c r="J350" s="123">
        <v>58336</v>
      </c>
    </row>
    <row r="351" spans="1:10" ht="14.25">
      <c r="A351" s="122" t="s">
        <v>1163</v>
      </c>
      <c r="B351" s="122">
        <v>33401</v>
      </c>
      <c r="C351" s="122">
        <v>71</v>
      </c>
      <c r="D351" s="122" t="str">
        <f t="shared" si="5"/>
        <v>33401/71</v>
      </c>
      <c r="E351" s="122" t="s">
        <v>246</v>
      </c>
      <c r="F351" s="122" t="s">
        <v>1392</v>
      </c>
      <c r="G351" s="122">
        <v>0</v>
      </c>
      <c r="H351" s="122" t="str">
        <f>VLOOKUP(D351,SPESA!$J$5:$K$1293,2,0)</f>
        <v>F.P.V. ASSICURAZIONI VARIE</v>
      </c>
      <c r="I351" s="122">
        <v>0</v>
      </c>
      <c r="J351" s="122">
        <v>0</v>
      </c>
    </row>
    <row r="352" spans="1:10" ht="14.25">
      <c r="A352" s="122" t="s">
        <v>1163</v>
      </c>
      <c r="B352" s="122">
        <v>33500</v>
      </c>
      <c r="C352" s="122">
        <v>0</v>
      </c>
      <c r="D352" s="122" t="str">
        <f t="shared" si="5"/>
        <v>33500/0</v>
      </c>
      <c r="E352" s="122" t="s">
        <v>247</v>
      </c>
      <c r="F352" s="138" t="s">
        <v>1403</v>
      </c>
      <c r="G352" s="123">
        <v>8000</v>
      </c>
      <c r="H352" s="122" t="str">
        <f>VLOOKUP(D352,SPESA!$J$5:$K$1293,2,0)</f>
        <v>TICKET MENSA PERSONALE DIPENDENTE</v>
      </c>
      <c r="I352" s="123">
        <v>8000</v>
      </c>
      <c r="J352" s="123">
        <v>8000</v>
      </c>
    </row>
    <row r="353" spans="1:10" ht="14.25">
      <c r="A353" s="122" t="s">
        <v>1163</v>
      </c>
      <c r="B353" s="122">
        <v>33500</v>
      </c>
      <c r="C353" s="122">
        <v>71</v>
      </c>
      <c r="D353" s="122" t="str">
        <f t="shared" si="5"/>
        <v>33500/71</v>
      </c>
      <c r="E353" s="122" t="s">
        <v>248</v>
      </c>
      <c r="F353" s="122" t="s">
        <v>1392</v>
      </c>
      <c r="G353" s="122">
        <v>0</v>
      </c>
      <c r="H353" s="122" t="str">
        <f>VLOOKUP(D353,SPESA!$J$5:$K$1293,2,0)</f>
        <v>F.P.V. TICKET MENSA PERSONALE DIPENDENTE</v>
      </c>
      <c r="I353" s="122">
        <v>0</v>
      </c>
      <c r="J353" s="122">
        <v>0</v>
      </c>
    </row>
    <row r="354" spans="1:10" ht="14.25">
      <c r="A354" s="122" t="s">
        <v>1163</v>
      </c>
      <c r="B354" s="122">
        <v>33502</v>
      </c>
      <c r="C354" s="122">
        <v>0</v>
      </c>
      <c r="D354" s="122" t="str">
        <f t="shared" si="5"/>
        <v>33502/0</v>
      </c>
      <c r="E354" s="122" t="s">
        <v>249</v>
      </c>
      <c r="F354" s="122" t="s">
        <v>1404</v>
      </c>
      <c r="G354" s="122">
        <v>0</v>
      </c>
      <c r="H354" s="122" t="str">
        <f>VLOOKUP(D354,SPESA!$J$5:$K$1293,2,0)</f>
        <v>MANUTENZIONE ATTREZZATURE E MACCHINE UFFICIO</v>
      </c>
      <c r="I354" s="122">
        <v>0</v>
      </c>
      <c r="J354" s="122">
        <v>0</v>
      </c>
    </row>
    <row r="355" spans="1:10" ht="14.25">
      <c r="A355" s="122" t="s">
        <v>1163</v>
      </c>
      <c r="B355" s="122">
        <v>33502</v>
      </c>
      <c r="C355" s="122">
        <v>71</v>
      </c>
      <c r="D355" s="122" t="str">
        <f t="shared" si="5"/>
        <v>33502/71</v>
      </c>
      <c r="E355" s="122" t="s">
        <v>1405</v>
      </c>
      <c r="F355" s="122" t="s">
        <v>1392</v>
      </c>
      <c r="G355" s="122">
        <v>0</v>
      </c>
      <c r="H355" s="122" t="e">
        <f>VLOOKUP(D355,SPESA!$J$5:$K$1293,2,0)</f>
        <v>#N/A</v>
      </c>
      <c r="I355" s="122">
        <v>0</v>
      </c>
      <c r="J355" s="122">
        <v>0</v>
      </c>
    </row>
    <row r="356" spans="1:10" ht="14.25">
      <c r="A356" s="122" t="s">
        <v>1163</v>
      </c>
      <c r="B356" s="122">
        <v>33503</v>
      </c>
      <c r="C356" s="122">
        <v>0</v>
      </c>
      <c r="D356" s="122" t="str">
        <f t="shared" si="5"/>
        <v>33503/0</v>
      </c>
      <c r="E356" s="122" t="s">
        <v>250</v>
      </c>
      <c r="F356" s="122" t="s">
        <v>1406</v>
      </c>
      <c r="G356" s="122">
        <v>0</v>
      </c>
      <c r="H356" s="122" t="str">
        <f>VLOOKUP(D356,SPESA!$J$5:$K$1293,2,0)</f>
        <v>CONSULENZA E GESTIONE GARA PER AFFIDAMENTO RETE GAS</v>
      </c>
      <c r="I356" s="122">
        <v>0</v>
      </c>
      <c r="J356" s="122">
        <v>0</v>
      </c>
    </row>
    <row r="357" spans="1:10" ht="14.25">
      <c r="A357" s="122" t="s">
        <v>1163</v>
      </c>
      <c r="B357" s="122">
        <v>33503</v>
      </c>
      <c r="C357" s="122">
        <v>71</v>
      </c>
      <c r="D357" s="122" t="str">
        <f t="shared" si="5"/>
        <v>33503/71</v>
      </c>
      <c r="E357" s="122" t="s">
        <v>251</v>
      </c>
      <c r="F357" s="122" t="s">
        <v>1392</v>
      </c>
      <c r="G357" s="122">
        <v>0</v>
      </c>
      <c r="H357" s="122" t="str">
        <f>VLOOKUP(D357,SPESA!$J$5:$K$1293,2,0)</f>
        <v>F.P.V. CONSULENZA E GESTIONE GARA PER AFFIDAMENTO RETE GAS</v>
      </c>
      <c r="I357" s="122">
        <v>0</v>
      </c>
      <c r="J357" s="122">
        <v>0</v>
      </c>
    </row>
    <row r="358" spans="1:10" ht="14.25">
      <c r="A358" s="122" t="s">
        <v>1163</v>
      </c>
      <c r="B358" s="122">
        <v>33600</v>
      </c>
      <c r="C358" s="122">
        <v>0</v>
      </c>
      <c r="D358" s="122" t="str">
        <f t="shared" si="5"/>
        <v>33600/0</v>
      </c>
      <c r="E358" s="122" t="s">
        <v>252</v>
      </c>
      <c r="F358" s="138" t="s">
        <v>1407</v>
      </c>
      <c r="G358" s="123">
        <v>3280</v>
      </c>
      <c r="H358" s="122" t="str">
        <f>VLOOKUP(D358,SPESA!$J$5:$K$1293,2,0)</f>
        <v>ORGANISMO INDIPENDENTE DI VALUTAZIONE DELLA PERFORMANCE</v>
      </c>
      <c r="I358" s="123">
        <v>3280</v>
      </c>
      <c r="J358" s="123">
        <v>3280</v>
      </c>
    </row>
    <row r="359" spans="1:10" ht="14.25">
      <c r="A359" s="122" t="s">
        <v>1163</v>
      </c>
      <c r="B359" s="122">
        <v>33600</v>
      </c>
      <c r="C359" s="122">
        <v>71</v>
      </c>
      <c r="D359" s="122" t="str">
        <f t="shared" si="5"/>
        <v>33600/71</v>
      </c>
      <c r="E359" s="122" t="s">
        <v>253</v>
      </c>
      <c r="F359" s="122" t="s">
        <v>1392</v>
      </c>
      <c r="G359" s="122">
        <v>0</v>
      </c>
      <c r="H359" s="122" t="str">
        <f>VLOOKUP(D359,SPESA!$J$5:$K$1293,2,0)</f>
        <v>F.P.V. ORGANISMO INDIPENDENTE DI VALUTAZIONE DELLA PERFORMANCE</v>
      </c>
      <c r="I359" s="122">
        <v>0</v>
      </c>
      <c r="J359" s="122">
        <v>0</v>
      </c>
    </row>
    <row r="360" spans="1:10" ht="14.25">
      <c r="A360" s="122" t="s">
        <v>1163</v>
      </c>
      <c r="B360" s="122">
        <v>33601</v>
      </c>
      <c r="C360" s="122">
        <v>0</v>
      </c>
      <c r="D360" s="122" t="str">
        <f t="shared" si="5"/>
        <v>33601/0</v>
      </c>
      <c r="E360" s="122" t="s">
        <v>254</v>
      </c>
      <c r="F360" s="138" t="s">
        <v>1408</v>
      </c>
      <c r="G360" s="123">
        <v>4000</v>
      </c>
      <c r="H360" s="122" t="str">
        <f>VLOOKUP(D360,SPESA!$J$5:$K$1293,2,0)</f>
        <v>FORMAZIONE PERSONALE</v>
      </c>
      <c r="I360" s="123">
        <v>4000</v>
      </c>
      <c r="J360" s="123">
        <v>4000</v>
      </c>
    </row>
    <row r="361" spans="1:10" ht="14.25">
      <c r="A361" s="122" t="s">
        <v>1163</v>
      </c>
      <c r="B361" s="122">
        <v>33601</v>
      </c>
      <c r="C361" s="122">
        <v>71</v>
      </c>
      <c r="D361" s="122" t="str">
        <f t="shared" si="5"/>
        <v>33601/71</v>
      </c>
      <c r="E361" s="122" t="s">
        <v>255</v>
      </c>
      <c r="F361" s="122" t="s">
        <v>1392</v>
      </c>
      <c r="G361" s="122">
        <v>0</v>
      </c>
      <c r="H361" s="122" t="str">
        <f>VLOOKUP(D361,SPESA!$J$5:$K$1293,2,0)</f>
        <v>F.P.V. FORMAZIONE PERSONALE</v>
      </c>
      <c r="I361" s="122">
        <v>0</v>
      </c>
      <c r="J361" s="122">
        <v>0</v>
      </c>
    </row>
    <row r="362" spans="1:10" ht="14.25">
      <c r="A362" s="122" t="s">
        <v>1163</v>
      </c>
      <c r="B362" s="122">
        <v>33602</v>
      </c>
      <c r="C362" s="122">
        <v>0</v>
      </c>
      <c r="D362" s="122" t="str">
        <f t="shared" si="5"/>
        <v>33602/0</v>
      </c>
      <c r="E362" s="122" t="s">
        <v>256</v>
      </c>
      <c r="F362" s="138" t="s">
        <v>1409</v>
      </c>
      <c r="G362" s="123">
        <v>10000</v>
      </c>
      <c r="H362" s="122" t="str">
        <f>VLOOKUP(D362,SPESA!$J$5:$K$1293,2,0)</f>
        <v>SPESE DI ESTERNALIZZAZIONE DELL'ARCHIVIO COMUNALE</v>
      </c>
      <c r="I362" s="123">
        <v>10000</v>
      </c>
      <c r="J362" s="123">
        <v>10000</v>
      </c>
    </row>
    <row r="363" spans="1:10" ht="14.25">
      <c r="A363" s="122" t="s">
        <v>1163</v>
      </c>
      <c r="B363" s="122">
        <v>33602</v>
      </c>
      <c r="C363" s="122">
        <v>71</v>
      </c>
      <c r="D363" s="122" t="str">
        <f t="shared" si="5"/>
        <v>33602/71</v>
      </c>
      <c r="E363" s="122" t="s">
        <v>257</v>
      </c>
      <c r="F363" s="122" t="s">
        <v>1392</v>
      </c>
      <c r="G363" s="122">
        <v>0</v>
      </c>
      <c r="H363" s="122" t="str">
        <f>VLOOKUP(D363,SPESA!$J$5:$K$1293,2,0)</f>
        <v>F.P.V. SPESE DI ESTERNALIZZAZIONE DELL'ARCHIVIO COMUNALE</v>
      </c>
      <c r="I363" s="122">
        <v>0</v>
      </c>
      <c r="J363" s="122">
        <v>0</v>
      </c>
    </row>
    <row r="364" spans="1:10" ht="14.25">
      <c r="A364" s="122" t="s">
        <v>1163</v>
      </c>
      <c r="B364" s="122">
        <v>33603</v>
      </c>
      <c r="C364" s="122">
        <v>0</v>
      </c>
      <c r="D364" s="122" t="str">
        <f t="shared" si="5"/>
        <v>33603/0</v>
      </c>
      <c r="E364" s="122" t="s">
        <v>1148</v>
      </c>
      <c r="F364" s="138" t="s">
        <v>1409</v>
      </c>
      <c r="G364" s="123">
        <v>11000</v>
      </c>
      <c r="H364" s="122" t="str">
        <f>VLOOKUP(D364,SPESA!$J$5:$K$1293,2,0)</f>
        <v>SPESE PER DOTE COMUNE E SERVIZIO CIVILE VOLONTARIO</v>
      </c>
      <c r="I364" s="123">
        <v>7200</v>
      </c>
      <c r="J364" s="123">
        <v>7200</v>
      </c>
    </row>
    <row r="365" spans="1:10" ht="14.25">
      <c r="A365" s="122" t="s">
        <v>1163</v>
      </c>
      <c r="B365" s="122">
        <v>33603</v>
      </c>
      <c r="C365" s="122">
        <v>71</v>
      </c>
      <c r="D365" s="122" t="str">
        <f t="shared" si="5"/>
        <v>33603/71</v>
      </c>
      <c r="E365" s="122" t="s">
        <v>1410</v>
      </c>
      <c r="F365" s="122" t="s">
        <v>1392</v>
      </c>
      <c r="G365" s="122">
        <v>0</v>
      </c>
      <c r="H365" s="122" t="e">
        <f>VLOOKUP(D365,SPESA!$J$5:$K$1293,2,0)</f>
        <v>#N/A</v>
      </c>
      <c r="I365" s="122">
        <v>0</v>
      </c>
      <c r="J365" s="122">
        <v>0</v>
      </c>
    </row>
    <row r="366" spans="1:10" ht="14.25">
      <c r="A366" s="122" t="s">
        <v>1163</v>
      </c>
      <c r="B366" s="122">
        <v>33605</v>
      </c>
      <c r="C366" s="122">
        <v>0</v>
      </c>
      <c r="D366" s="122" t="str">
        <f t="shared" si="5"/>
        <v>33605/0</v>
      </c>
      <c r="E366" s="122" t="s">
        <v>258</v>
      </c>
      <c r="F366" s="122" t="s">
        <v>1411</v>
      </c>
      <c r="G366" s="122">
        <v>0</v>
      </c>
      <c r="H366" s="122" t="str">
        <f>VLOOKUP(D366,SPESA!$J$5:$K$1293,2,0)</f>
        <v>TELEFONO COLONNINA TAXI</v>
      </c>
      <c r="I366" s="122">
        <v>0</v>
      </c>
      <c r="J366" s="122">
        <v>0</v>
      </c>
    </row>
    <row r="367" spans="1:10" ht="14.25">
      <c r="A367" s="122" t="s">
        <v>1163</v>
      </c>
      <c r="B367" s="122">
        <v>33605</v>
      </c>
      <c r="C367" s="122">
        <v>71</v>
      </c>
      <c r="D367" s="122" t="str">
        <f t="shared" si="5"/>
        <v>33605/71</v>
      </c>
      <c r="E367" s="122" t="s">
        <v>259</v>
      </c>
      <c r="F367" s="122" t="s">
        <v>1392</v>
      </c>
      <c r="G367" s="122">
        <v>0</v>
      </c>
      <c r="H367" s="122" t="str">
        <f>VLOOKUP(D367,SPESA!$J$5:$K$1293,2,0)</f>
        <v>F.P.V. TELEFONO COLONNINA TAXI</v>
      </c>
      <c r="I367" s="122">
        <v>0</v>
      </c>
      <c r="J367" s="122">
        <v>0</v>
      </c>
    </row>
    <row r="368" spans="1:10" ht="14.25">
      <c r="A368" s="122" t="s">
        <v>1163</v>
      </c>
      <c r="B368" s="122">
        <v>33800</v>
      </c>
      <c r="C368" s="122">
        <v>0</v>
      </c>
      <c r="D368" s="122" t="str">
        <f t="shared" si="5"/>
        <v>33800/0</v>
      </c>
      <c r="E368" s="122" t="s">
        <v>260</v>
      </c>
      <c r="F368" s="122" t="s">
        <v>1412</v>
      </c>
      <c r="G368" s="122">
        <v>0</v>
      </c>
      <c r="H368" s="122" t="str">
        <f>VLOOKUP(D368,SPESA!$J$5:$K$1293,2,0)</f>
        <v>CONCORSO LOCAZIONE DELLA SEZIONE CIRCOSCRIZIONALE IMPIEGO RE CAPITI E SEZIONE DECENTRATE</v>
      </c>
      <c r="I368" s="122">
        <v>0</v>
      </c>
      <c r="J368" s="122">
        <v>0</v>
      </c>
    </row>
    <row r="369" spans="1:10" ht="14.25">
      <c r="A369" s="122" t="s">
        <v>1163</v>
      </c>
      <c r="B369" s="122">
        <v>33800</v>
      </c>
      <c r="C369" s="122">
        <v>71</v>
      </c>
      <c r="D369" s="122" t="str">
        <f t="shared" si="5"/>
        <v>33800/71</v>
      </c>
      <c r="E369" s="122" t="s">
        <v>1413</v>
      </c>
      <c r="F369" s="122" t="s">
        <v>1392</v>
      </c>
      <c r="G369" s="122">
        <v>0</v>
      </c>
      <c r="H369" s="122" t="e">
        <f>VLOOKUP(D369,SPESA!$J$5:$K$1293,2,0)</f>
        <v>#N/A</v>
      </c>
      <c r="I369" s="122">
        <v>0</v>
      </c>
      <c r="J369" s="122">
        <v>0</v>
      </c>
    </row>
    <row r="370" spans="1:10" ht="14.25">
      <c r="A370" s="122" t="s">
        <v>1163</v>
      </c>
      <c r="B370" s="122">
        <v>33801</v>
      </c>
      <c r="C370" s="122">
        <v>0</v>
      </c>
      <c r="D370" s="122" t="str">
        <f t="shared" si="5"/>
        <v>33801/0</v>
      </c>
      <c r="E370" s="122" t="s">
        <v>261</v>
      </c>
      <c r="F370" s="138" t="s">
        <v>1414</v>
      </c>
      <c r="G370" s="123">
        <v>10800</v>
      </c>
      <c r="H370" s="122" t="str">
        <f>VLOOKUP(D370,SPESA!$J$5:$K$1293,2,0)</f>
        <v>NOLEGGIO BENI STRUMENTALI PER UFFICIO</v>
      </c>
      <c r="I370" s="123">
        <v>12000</v>
      </c>
      <c r="J370" s="123">
        <v>12000</v>
      </c>
    </row>
    <row r="371" spans="1:10" ht="14.25">
      <c r="A371" s="122" t="s">
        <v>1163</v>
      </c>
      <c r="B371" s="122">
        <v>33801</v>
      </c>
      <c r="C371" s="122">
        <v>71</v>
      </c>
      <c r="D371" s="122" t="str">
        <f t="shared" si="5"/>
        <v>33801/71</v>
      </c>
      <c r="E371" s="122" t="s">
        <v>262</v>
      </c>
      <c r="F371" s="122" t="s">
        <v>1392</v>
      </c>
      <c r="G371" s="122">
        <v>0</v>
      </c>
      <c r="H371" s="122" t="str">
        <f>VLOOKUP(D371,SPESA!$J$5:$K$1293,2,0)</f>
        <v>F.P.V. NOLEGGIO BENI STRUMENTALI PER UFFICIO</v>
      </c>
      <c r="I371" s="122">
        <v>0</v>
      </c>
      <c r="J371" s="122">
        <v>0</v>
      </c>
    </row>
    <row r="372" spans="1:10" ht="14.25">
      <c r="A372" s="122" t="s">
        <v>1163</v>
      </c>
      <c r="B372" s="122">
        <v>33850</v>
      </c>
      <c r="C372" s="122">
        <v>0</v>
      </c>
      <c r="D372" s="122" t="str">
        <f t="shared" si="5"/>
        <v>33850/0</v>
      </c>
      <c r="E372" s="122" t="s">
        <v>263</v>
      </c>
      <c r="F372" s="122" t="s">
        <v>1415</v>
      </c>
      <c r="G372" s="122">
        <v>0</v>
      </c>
      <c r="H372" s="122" t="str">
        <f>VLOOKUP(D372,SPESA!$J$5:$K$1293,2,0)</f>
        <v>CONTRIBUTO COMUNE DI ARLUNO CASERMA CARABINIERI(2001/2010)</v>
      </c>
      <c r="I372" s="122">
        <v>0</v>
      </c>
      <c r="J372" s="122">
        <v>0</v>
      </c>
    </row>
    <row r="373" spans="1:10" ht="14.25">
      <c r="A373" s="122" t="s">
        <v>1163</v>
      </c>
      <c r="B373" s="122">
        <v>33850</v>
      </c>
      <c r="C373" s="122">
        <v>71</v>
      </c>
      <c r="D373" s="122" t="str">
        <f t="shared" si="5"/>
        <v>33850/71</v>
      </c>
      <c r="E373" s="122" t="s">
        <v>264</v>
      </c>
      <c r="F373" s="122" t="s">
        <v>1392</v>
      </c>
      <c r="G373" s="122">
        <v>0</v>
      </c>
      <c r="H373" s="122" t="str">
        <f>VLOOKUP(D373,SPESA!$J$5:$K$1293,2,0)</f>
        <v>F.P.V. CONTRIBUTO COMUNE DI ARLUNO CASERMA CARABINIERI(2001/2010)</v>
      </c>
      <c r="I373" s="122">
        <v>0</v>
      </c>
      <c r="J373" s="122">
        <v>0</v>
      </c>
    </row>
    <row r="374" spans="1:10" ht="14.25">
      <c r="A374" s="122" t="s">
        <v>1163</v>
      </c>
      <c r="B374" s="122">
        <v>35050</v>
      </c>
      <c r="C374" s="122">
        <v>0</v>
      </c>
      <c r="D374" s="122" t="str">
        <f t="shared" si="5"/>
        <v>35050/0</v>
      </c>
      <c r="E374" s="122" t="s">
        <v>265</v>
      </c>
      <c r="F374" s="138" t="s">
        <v>1416</v>
      </c>
      <c r="G374" s="123">
        <v>90000</v>
      </c>
      <c r="H374" s="122" t="str">
        <f>VLOOKUP(D374,SPESA!$J$5:$K$1293,2,0)</f>
        <v>IVA A DEBITO DEL COMUNE DA VERSARE ALL'ERARIO</v>
      </c>
      <c r="I374" s="123">
        <v>90000</v>
      </c>
      <c r="J374" s="123">
        <v>90000</v>
      </c>
    </row>
    <row r="375" spans="1:10" ht="14.25">
      <c r="A375" s="122" t="s">
        <v>1163</v>
      </c>
      <c r="B375" s="122">
        <v>35050</v>
      </c>
      <c r="C375" s="122">
        <v>71</v>
      </c>
      <c r="D375" s="122" t="str">
        <f t="shared" si="5"/>
        <v>35050/71</v>
      </c>
      <c r="E375" s="122" t="s">
        <v>266</v>
      </c>
      <c r="F375" s="122" t="s">
        <v>1392</v>
      </c>
      <c r="G375" s="122">
        <v>0</v>
      </c>
      <c r="H375" s="122" t="str">
        <f>VLOOKUP(D375,SPESA!$J$5:$K$1293,2,0)</f>
        <v>F.P.V. IVA A DEBITO DEL COMUNE DA VERSARE ALL'ERARIO</v>
      </c>
      <c r="I375" s="122">
        <v>0</v>
      </c>
      <c r="J375" s="122">
        <v>0</v>
      </c>
    </row>
    <row r="376" spans="1:10" ht="14.25">
      <c r="A376" s="122" t="s">
        <v>1163</v>
      </c>
      <c r="B376" s="122">
        <v>35100</v>
      </c>
      <c r="C376" s="122">
        <v>0</v>
      </c>
      <c r="D376" s="122" t="str">
        <f t="shared" si="5"/>
        <v>35100/0</v>
      </c>
      <c r="E376" s="122" t="s">
        <v>267</v>
      </c>
      <c r="F376" s="138" t="s">
        <v>1417</v>
      </c>
      <c r="G376" s="123">
        <v>1000</v>
      </c>
      <c r="H376" s="122" t="str">
        <f>VLOOKUP(D376,SPESA!$J$5:$K$1293,2,0)</f>
        <v>IMPOSTE E TASSE DIVERSE</v>
      </c>
      <c r="I376" s="123">
        <v>1000</v>
      </c>
      <c r="J376" s="123">
        <v>1000</v>
      </c>
    </row>
    <row r="377" spans="1:10" ht="14.25">
      <c r="A377" s="122" t="s">
        <v>1163</v>
      </c>
      <c r="B377" s="122">
        <v>35100</v>
      </c>
      <c r="C377" s="122">
        <v>71</v>
      </c>
      <c r="D377" s="122" t="str">
        <f t="shared" si="5"/>
        <v>35100/71</v>
      </c>
      <c r="E377" s="122" t="s">
        <v>268</v>
      </c>
      <c r="F377" s="122" t="s">
        <v>1392</v>
      </c>
      <c r="G377" s="122">
        <v>0</v>
      </c>
      <c r="H377" s="122" t="str">
        <f>VLOOKUP(D377,SPESA!$J$5:$K$1293,2,0)</f>
        <v>F.P.V. IMPOSTE E TASSE DIVERSE</v>
      </c>
      <c r="I377" s="122">
        <v>0</v>
      </c>
      <c r="J377" s="122">
        <v>0</v>
      </c>
    </row>
    <row r="378" spans="1:10" ht="14.25">
      <c r="A378" s="122" t="s">
        <v>1163</v>
      </c>
      <c r="B378" s="122">
        <v>35102</v>
      </c>
      <c r="C378" s="122">
        <v>0</v>
      </c>
      <c r="D378" s="122" t="str">
        <f t="shared" si="5"/>
        <v>35102/0</v>
      </c>
      <c r="E378" s="122" t="s">
        <v>269</v>
      </c>
      <c r="F378" s="138" t="s">
        <v>1418</v>
      </c>
      <c r="G378" s="123">
        <v>10549.16</v>
      </c>
      <c r="H378" s="122" t="str">
        <f>VLOOKUP(D378,SPESA!$J$5:$K$1293,2,0)</f>
        <v>IRAP SALARIO ACCESSORIO/STRAORDINARI</v>
      </c>
      <c r="I378" s="123">
        <v>8667</v>
      </c>
      <c r="J378" s="123">
        <v>8667</v>
      </c>
    </row>
    <row r="379" spans="1:10" ht="14.25">
      <c r="A379" s="122" t="s">
        <v>1163</v>
      </c>
      <c r="B379" s="122">
        <v>35102</v>
      </c>
      <c r="C379" s="122">
        <v>71</v>
      </c>
      <c r="D379" s="122" t="str">
        <f t="shared" si="5"/>
        <v>35102/71</v>
      </c>
      <c r="E379" s="122" t="s">
        <v>270</v>
      </c>
      <c r="F379" s="122" t="s">
        <v>1392</v>
      </c>
      <c r="G379" s="122">
        <v>0</v>
      </c>
      <c r="H379" s="122" t="str">
        <f>VLOOKUP(D379,SPESA!$J$5:$K$1293,2,0)</f>
        <v>F.P.V. IRAP SALARIO ACCESSORIO/STRAORDINARI</v>
      </c>
      <c r="I379" s="122">
        <v>0</v>
      </c>
      <c r="J379" s="122">
        <v>0</v>
      </c>
    </row>
    <row r="380" spans="1:10" ht="14.25">
      <c r="A380" s="122" t="s">
        <v>1163</v>
      </c>
      <c r="B380" s="122">
        <v>35103</v>
      </c>
      <c r="C380" s="122">
        <v>0</v>
      </c>
      <c r="D380" s="122" t="str">
        <f t="shared" si="5"/>
        <v>35103/0</v>
      </c>
      <c r="E380" s="122" t="s">
        <v>271</v>
      </c>
      <c r="F380" s="122" t="s">
        <v>1418</v>
      </c>
      <c r="G380" s="122">
        <v>0</v>
      </c>
      <c r="H380" s="122" t="str">
        <f>VLOOKUP(D380,SPESA!$J$5:$K$1293,2,0)</f>
        <v>IRAP PROGETTO SICUREZZA</v>
      </c>
      <c r="I380" s="122">
        <v>0</v>
      </c>
      <c r="J380" s="122">
        <v>0</v>
      </c>
    </row>
    <row r="381" spans="1:10" ht="14.25">
      <c r="A381" s="122" t="s">
        <v>1163</v>
      </c>
      <c r="B381" s="122">
        <v>35103</v>
      </c>
      <c r="C381" s="122">
        <v>71</v>
      </c>
      <c r="D381" s="122" t="str">
        <f t="shared" si="5"/>
        <v>35103/71</v>
      </c>
      <c r="E381" s="122" t="s">
        <v>1419</v>
      </c>
      <c r="F381" s="122" t="s">
        <v>1392</v>
      </c>
      <c r="G381" s="122">
        <v>0</v>
      </c>
      <c r="H381" s="122" t="e">
        <f>VLOOKUP(D381,SPESA!$J$5:$K$1293,2,0)</f>
        <v>#N/A</v>
      </c>
      <c r="I381" s="122">
        <v>0</v>
      </c>
      <c r="J381" s="122">
        <v>0</v>
      </c>
    </row>
    <row r="382" spans="1:10" ht="14.25">
      <c r="A382" s="122" t="s">
        <v>1163</v>
      </c>
      <c r="B382" s="122">
        <v>35300</v>
      </c>
      <c r="C382" s="122">
        <v>0</v>
      </c>
      <c r="D382" s="122" t="str">
        <f t="shared" si="5"/>
        <v>35300/0</v>
      </c>
      <c r="E382" s="122" t="s">
        <v>1421</v>
      </c>
      <c r="F382" s="138" t="s">
        <v>1420</v>
      </c>
      <c r="G382" s="123">
        <v>4500</v>
      </c>
      <c r="H382" s="122" t="str">
        <f>VLOOKUP(D382,SPESA!$J$5:$K$1293,2,0)</f>
        <v>RESTITUZIONE DI ENTRATE E PROVENTI DIVERSI ONERI STRAORDINAR I</v>
      </c>
      <c r="I382" s="123">
        <v>5000</v>
      </c>
      <c r="J382" s="123">
        <v>5000</v>
      </c>
    </row>
    <row r="383" spans="1:10" ht="14.25">
      <c r="A383" s="122" t="s">
        <v>1163</v>
      </c>
      <c r="B383" s="122">
        <v>35300</v>
      </c>
      <c r="C383" s="122">
        <v>71</v>
      </c>
      <c r="D383" s="122" t="str">
        <f t="shared" si="5"/>
        <v>35300/71</v>
      </c>
      <c r="E383" s="122" t="s">
        <v>273</v>
      </c>
      <c r="F383" s="122" t="s">
        <v>1392</v>
      </c>
      <c r="G383" s="122">
        <v>0</v>
      </c>
      <c r="H383" s="122" t="str">
        <f>VLOOKUP(D383,SPESA!$J$5:$K$1293,2,0)</f>
        <v>F.P.V. RESTITUZIONE DI ENTRATE E PROVENTI DIVERSI ONERI STRAORDINARI</v>
      </c>
      <c r="I383" s="122">
        <v>0</v>
      </c>
      <c r="J383" s="122">
        <v>0</v>
      </c>
    </row>
    <row r="384" spans="1:10" ht="14.25">
      <c r="A384" s="122" t="s">
        <v>1163</v>
      </c>
      <c r="B384" s="122">
        <v>35410</v>
      </c>
      <c r="C384" s="122">
        <v>0</v>
      </c>
      <c r="D384" s="122" t="str">
        <f t="shared" si="5"/>
        <v>35410/0</v>
      </c>
      <c r="E384" s="122" t="s">
        <v>274</v>
      </c>
      <c r="F384" s="122" t="s">
        <v>1420</v>
      </c>
      <c r="G384" s="122">
        <v>0</v>
      </c>
      <c r="H384" s="122" t="str">
        <f>VLOOKUP(D384,SPESA!$J$5:$K$1293,2,0)</f>
        <v>DEBITI EX LIQUIDAZIONE CIMEP</v>
      </c>
      <c r="I384" s="122">
        <v>0</v>
      </c>
      <c r="J384" s="122">
        <v>0</v>
      </c>
    </row>
    <row r="385" spans="1:10" ht="14.25">
      <c r="A385" s="122" t="s">
        <v>1163</v>
      </c>
      <c r="B385" s="122">
        <v>35410</v>
      </c>
      <c r="C385" s="122">
        <v>71</v>
      </c>
      <c r="D385" s="122" t="str">
        <f t="shared" si="5"/>
        <v>35410/71</v>
      </c>
      <c r="E385" s="122" t="s">
        <v>275</v>
      </c>
      <c r="F385" s="122" t="s">
        <v>1391</v>
      </c>
      <c r="G385" s="122">
        <v>0</v>
      </c>
      <c r="H385" s="122" t="str">
        <f>VLOOKUP(D385,SPESA!$J$5:$K$1293,2,0)</f>
        <v>F.P.V. DEBITI EX LIQUIDAZIONE CIMEP</v>
      </c>
      <c r="I385" s="122">
        <v>0</v>
      </c>
      <c r="J385" s="122">
        <v>0</v>
      </c>
    </row>
    <row r="386" spans="1:10" ht="14.25">
      <c r="A386" s="122" t="s">
        <v>1163</v>
      </c>
      <c r="B386" s="122">
        <v>35460</v>
      </c>
      <c r="C386" s="122">
        <v>0</v>
      </c>
      <c r="D386" s="122" t="str">
        <f t="shared" si="5"/>
        <v>35460/0</v>
      </c>
      <c r="E386" s="122" t="s">
        <v>276</v>
      </c>
      <c r="F386" s="122" t="s">
        <v>1415</v>
      </c>
      <c r="G386" s="122">
        <v>0</v>
      </c>
      <c r="H386" s="122" t="str">
        <f>VLOOKUP(D386,SPESA!$J$5:$K$1293,2,0)</f>
        <v>TRASFERIMENTO COMUNE VANZAGO CONTRIBUTO REGIONE E PROVINCIA PROGETTI DI SICUREZZA DEL TERRITORIO</v>
      </c>
      <c r="I386" s="122">
        <v>0</v>
      </c>
      <c r="J386" s="122">
        <v>0</v>
      </c>
    </row>
    <row r="387" spans="1:10" ht="14.25">
      <c r="A387" s="122" t="s">
        <v>1163</v>
      </c>
      <c r="B387" s="122">
        <v>35460</v>
      </c>
      <c r="C387" s="122">
        <v>71</v>
      </c>
      <c r="D387" s="122" t="str">
        <f t="shared" ref="D387:D450" si="6">CONCATENATE(B387,"/",C387)</f>
        <v>35460/71</v>
      </c>
      <c r="E387" s="122" t="s">
        <v>1423</v>
      </c>
      <c r="F387" s="122" t="s">
        <v>1392</v>
      </c>
      <c r="G387" s="122">
        <v>0</v>
      </c>
      <c r="H387" s="122" t="e">
        <f>VLOOKUP(D387,SPESA!$J$5:$K$1293,2,0)</f>
        <v>#N/A</v>
      </c>
      <c r="I387" s="122">
        <v>0</v>
      </c>
      <c r="J387" s="122">
        <v>0</v>
      </c>
    </row>
    <row r="388" spans="1:10" ht="14.25">
      <c r="A388" s="122" t="s">
        <v>1163</v>
      </c>
      <c r="B388" s="122">
        <v>35500</v>
      </c>
      <c r="C388" s="122">
        <v>0</v>
      </c>
      <c r="D388" s="122" t="str">
        <f t="shared" si="6"/>
        <v>35500/0</v>
      </c>
      <c r="E388" s="122" t="s">
        <v>277</v>
      </c>
      <c r="F388" s="138" t="s">
        <v>1424</v>
      </c>
      <c r="G388" s="123">
        <v>344376.75</v>
      </c>
      <c r="H388" s="122" t="str">
        <f>VLOOKUP(D388,SPESA!$J$5:$K$1293,2,0)</f>
        <v>FONDO SVALUTAZIONE CREDITI</v>
      </c>
      <c r="I388" s="123">
        <v>308735.19</v>
      </c>
      <c r="J388" s="123">
        <v>308735.19</v>
      </c>
    </row>
    <row r="389" spans="1:10" ht="14.25">
      <c r="A389" s="126" t="s">
        <v>1163</v>
      </c>
      <c r="B389" s="126">
        <v>35600</v>
      </c>
      <c r="C389" s="126">
        <v>0</v>
      </c>
      <c r="D389" s="126" t="str">
        <f t="shared" si="6"/>
        <v>35600/0</v>
      </c>
      <c r="E389" s="126" t="s">
        <v>1973</v>
      </c>
      <c r="F389" s="138" t="s">
        <v>1427</v>
      </c>
      <c r="G389" s="123">
        <v>32320</v>
      </c>
      <c r="H389" s="122" t="str">
        <f>VLOOKUP(D389,SPESA!$J$5:$K$1293,2,0)</f>
        <v>FONDO DI GARANZIA DEI DEBITI COMMERCIALI D.L.34/19 COMMA 863</v>
      </c>
      <c r="I389" s="122">
        <v>0</v>
      </c>
      <c r="J389" s="122">
        <v>0</v>
      </c>
    </row>
    <row r="390" spans="1:10" ht="14.25">
      <c r="A390" s="122" t="s">
        <v>1163</v>
      </c>
      <c r="B390" s="122">
        <v>35800</v>
      </c>
      <c r="C390" s="122">
        <v>0</v>
      </c>
      <c r="D390" s="122" t="str">
        <f t="shared" si="6"/>
        <v>35800/0</v>
      </c>
      <c r="E390" s="122" t="s">
        <v>278</v>
      </c>
      <c r="F390" s="138" t="s">
        <v>1425</v>
      </c>
      <c r="G390" s="123">
        <v>30000</v>
      </c>
      <c r="H390" s="122" t="str">
        <f>VLOOKUP(D390,SPESA!$J$5:$K$1293,2,0)</f>
        <v>FONDO DI RISERVA</v>
      </c>
      <c r="I390" s="123">
        <v>30000</v>
      </c>
      <c r="J390" s="123">
        <v>30000</v>
      </c>
    </row>
    <row r="391" spans="1:10" ht="14.25">
      <c r="A391" s="122" t="s">
        <v>1163</v>
      </c>
      <c r="B391" s="122">
        <v>35850</v>
      </c>
      <c r="C391" s="122">
        <v>0</v>
      </c>
      <c r="D391" s="122" t="str">
        <f t="shared" si="6"/>
        <v>35850/0</v>
      </c>
      <c r="E391" s="122" t="s">
        <v>1426</v>
      </c>
      <c r="F391" s="122" t="s">
        <v>1425</v>
      </c>
      <c r="G391" s="122">
        <v>0</v>
      </c>
      <c r="H391" s="122" t="e">
        <f>VLOOKUP(D391,SPESA!$J$5:$K$1293,2,0)</f>
        <v>#N/A</v>
      </c>
      <c r="I391" s="122">
        <v>0</v>
      </c>
      <c r="J391" s="122">
        <v>0</v>
      </c>
    </row>
    <row r="392" spans="1:10" ht="14.25">
      <c r="A392" s="122" t="s">
        <v>1163</v>
      </c>
      <c r="B392" s="122">
        <v>35900</v>
      </c>
      <c r="C392" s="122">
        <v>0</v>
      </c>
      <c r="D392" s="122" t="str">
        <f t="shared" si="6"/>
        <v>35900/0</v>
      </c>
      <c r="E392" s="122" t="s">
        <v>279</v>
      </c>
      <c r="F392" s="122" t="s">
        <v>1427</v>
      </c>
      <c r="G392" s="122">
        <v>0</v>
      </c>
      <c r="H392" s="122" t="str">
        <f>VLOOKUP(D392,SPESA!$J$5:$K$1293,2,0)</f>
        <v>FONDO DI RISERVA SPESE IMPREVISTE</v>
      </c>
      <c r="I392" s="122">
        <v>0</v>
      </c>
      <c r="J392" s="122">
        <v>0</v>
      </c>
    </row>
    <row r="393" spans="1:10" ht="14.25">
      <c r="A393" s="122" t="s">
        <v>1163</v>
      </c>
      <c r="B393" s="122">
        <v>44001</v>
      </c>
      <c r="C393" s="122">
        <v>0</v>
      </c>
      <c r="D393" s="122" t="str">
        <f t="shared" si="6"/>
        <v>44001/0</v>
      </c>
      <c r="E393" s="122" t="s">
        <v>204</v>
      </c>
      <c r="F393" s="138" t="s">
        <v>1428</v>
      </c>
      <c r="G393" s="123">
        <v>118159</v>
      </c>
      <c r="H393" s="122" t="str">
        <f>VLOOKUP(D393,SPESA!$J$5:$K$1293,2,0)</f>
        <v>STIPENDI ED ASSEGNI FISSI AL PERSONALE</v>
      </c>
      <c r="I393" s="123">
        <v>118159</v>
      </c>
      <c r="J393" s="123">
        <v>118159</v>
      </c>
    </row>
    <row r="394" spans="1:10" ht="14.25">
      <c r="A394" s="122" t="s">
        <v>1163</v>
      </c>
      <c r="B394" s="122">
        <v>44001</v>
      </c>
      <c r="C394" s="122">
        <v>71</v>
      </c>
      <c r="D394" s="122" t="str">
        <f t="shared" si="6"/>
        <v>44001/71</v>
      </c>
      <c r="E394" s="122" t="s">
        <v>205</v>
      </c>
      <c r="F394" s="122" t="s">
        <v>1431</v>
      </c>
      <c r="G394" s="122">
        <v>0</v>
      </c>
      <c r="H394" s="122" t="str">
        <f>VLOOKUP(D394,SPESA!$J$5:$K$1293,2,0)</f>
        <v>F.P.V. STIPENDI ED ASSEGNI FISSI AL PERSONALE</v>
      </c>
      <c r="I394" s="122">
        <v>0</v>
      </c>
      <c r="J394" s="122">
        <v>0</v>
      </c>
    </row>
    <row r="395" spans="1:10" ht="14.25">
      <c r="A395" s="122" t="s">
        <v>1163</v>
      </c>
      <c r="B395" s="122">
        <v>44002</v>
      </c>
      <c r="C395" s="122">
        <v>0</v>
      </c>
      <c r="D395" s="122" t="str">
        <f t="shared" si="6"/>
        <v>44002/0</v>
      </c>
      <c r="E395" s="122" t="s">
        <v>280</v>
      </c>
      <c r="F395" s="138" t="s">
        <v>1430</v>
      </c>
      <c r="G395" s="123">
        <v>14861.04</v>
      </c>
      <c r="H395" s="122" t="str">
        <f>VLOOKUP(D395,SPESA!$J$5:$K$1293,2,0)</f>
        <v>RETRIBUZIONE POSIZIONE E RISULTATO P.O. POLIZIA LOCALE</v>
      </c>
      <c r="I395" s="123">
        <v>12917</v>
      </c>
      <c r="J395" s="123">
        <v>12917</v>
      </c>
    </row>
    <row r="396" spans="1:10" ht="14.25">
      <c r="A396" s="122" t="s">
        <v>1163</v>
      </c>
      <c r="B396" s="122">
        <v>44002</v>
      </c>
      <c r="C396" s="122">
        <v>71</v>
      </c>
      <c r="D396" s="122" t="str">
        <f t="shared" si="6"/>
        <v>44002/71</v>
      </c>
      <c r="E396" s="122" t="s">
        <v>1124</v>
      </c>
      <c r="F396" s="122" t="s">
        <v>1431</v>
      </c>
      <c r="G396" s="122">
        <v>0</v>
      </c>
      <c r="H396" s="122" t="str">
        <f>VLOOKUP(D396,SPESA!$J$5:$K$1293,2,0)</f>
        <v>F.P.V. RETRIBUZIONE POSIZIONE E RISULTATO P.O. POLIZIA LOCALE</v>
      </c>
      <c r="I396" s="122">
        <v>0</v>
      </c>
      <c r="J396" s="122">
        <v>0</v>
      </c>
    </row>
    <row r="397" spans="1:10" ht="14.25">
      <c r="A397" s="122" t="s">
        <v>1163</v>
      </c>
      <c r="B397" s="122">
        <v>44003</v>
      </c>
      <c r="C397" s="122">
        <v>0</v>
      </c>
      <c r="D397" s="122" t="str">
        <f t="shared" si="6"/>
        <v>44003/0</v>
      </c>
      <c r="E397" s="122" t="s">
        <v>1957</v>
      </c>
      <c r="F397" s="138" t="s">
        <v>1430</v>
      </c>
      <c r="G397" s="123">
        <v>2000</v>
      </c>
      <c r="H397" s="122" t="str">
        <f>VLOOKUP(D397,SPESA!$J$5:$K$1293,2,0)</f>
        <v xml:space="preserve">INDENNITA' DI MISSIONE E RIMBORSO DIPENDENTI COMUNALUI </v>
      </c>
      <c r="I397" s="122">
        <v>0</v>
      </c>
      <c r="J397" s="122">
        <v>0</v>
      </c>
    </row>
    <row r="398" spans="1:10" ht="14.25">
      <c r="A398" s="122" t="s">
        <v>1163</v>
      </c>
      <c r="B398" s="122">
        <v>44003</v>
      </c>
      <c r="C398" s="122">
        <v>71</v>
      </c>
      <c r="D398" s="122" t="str">
        <f t="shared" si="6"/>
        <v>44003/71</v>
      </c>
      <c r="E398" s="122" t="s">
        <v>1958</v>
      </c>
      <c r="F398" s="122" t="s">
        <v>1431</v>
      </c>
      <c r="G398" s="122">
        <v>0</v>
      </c>
      <c r="H398" s="122" t="e">
        <f>VLOOKUP(D398,SPESA!$J$5:$K$1293,2,0)</f>
        <v>#N/A</v>
      </c>
      <c r="I398" s="122">
        <v>0</v>
      </c>
      <c r="J398" s="122">
        <v>0</v>
      </c>
    </row>
    <row r="399" spans="1:10" ht="14.25">
      <c r="A399" s="122" t="s">
        <v>1163</v>
      </c>
      <c r="B399" s="122">
        <v>44005</v>
      </c>
      <c r="C399" s="122">
        <v>0</v>
      </c>
      <c r="D399" s="122" t="str">
        <f t="shared" si="6"/>
        <v>44005/0</v>
      </c>
      <c r="E399" s="122" t="s">
        <v>281</v>
      </c>
      <c r="F399" s="138" t="s">
        <v>1432</v>
      </c>
      <c r="G399" s="123">
        <v>38688</v>
      </c>
      <c r="H399" s="122" t="str">
        <f>VLOOKUP(D399,SPESA!$J$5:$K$1293,2,0)</f>
        <v>ONERI PREVIDENZIALI ASSICURATIVI OBBLIGATORI A CARICO DEL COMUNE</v>
      </c>
      <c r="I399" s="123">
        <v>38141</v>
      </c>
      <c r="J399" s="123">
        <v>38141</v>
      </c>
    </row>
    <row r="400" spans="1:10" ht="14.25">
      <c r="A400" s="122" t="s">
        <v>1163</v>
      </c>
      <c r="B400" s="122">
        <v>44005</v>
      </c>
      <c r="C400" s="122">
        <v>71</v>
      </c>
      <c r="D400" s="122" t="str">
        <f t="shared" si="6"/>
        <v>44005/71</v>
      </c>
      <c r="E400" s="122" t="s">
        <v>282</v>
      </c>
      <c r="F400" s="122" t="s">
        <v>1431</v>
      </c>
      <c r="G400" s="122">
        <v>0</v>
      </c>
      <c r="H400" s="122" t="str">
        <f>VLOOKUP(D400,SPESA!$J$5:$K$1293,2,0)</f>
        <v>F.P.V. ONERI PREVIDENZIALI ASSICURATIVI OBBLIGATORI A CARICO DEL COMUNE</v>
      </c>
      <c r="I400" s="122">
        <v>0</v>
      </c>
      <c r="J400" s="122">
        <v>0</v>
      </c>
    </row>
    <row r="401" spans="1:10" ht="14.25">
      <c r="A401" s="122" t="s">
        <v>1163</v>
      </c>
      <c r="B401" s="122">
        <v>44006</v>
      </c>
      <c r="C401" s="122">
        <v>0</v>
      </c>
      <c r="D401" s="122" t="str">
        <f t="shared" si="6"/>
        <v>44006/0</v>
      </c>
      <c r="E401" s="122" t="s">
        <v>283</v>
      </c>
      <c r="F401" s="138" t="s">
        <v>1433</v>
      </c>
      <c r="G401" s="123">
        <v>1000</v>
      </c>
      <c r="H401" s="122" t="str">
        <f>VLOOKUP(D401,SPESA!$J$5:$K$1293,2,0)</f>
        <v>CORRESPONSIONE ASSEGNI FAMIGLIARI POLIZIA LOCALE</v>
      </c>
      <c r="I401" s="123">
        <v>1000</v>
      </c>
      <c r="J401" s="123">
        <v>1000</v>
      </c>
    </row>
    <row r="402" spans="1:10" ht="14.25">
      <c r="A402" s="122" t="s">
        <v>1163</v>
      </c>
      <c r="B402" s="122">
        <v>44006</v>
      </c>
      <c r="C402" s="122">
        <v>71</v>
      </c>
      <c r="D402" s="122" t="str">
        <f t="shared" si="6"/>
        <v>44006/71</v>
      </c>
      <c r="E402" s="122" t="s">
        <v>1434</v>
      </c>
      <c r="F402" s="122" t="s">
        <v>1431</v>
      </c>
      <c r="G402" s="122">
        <v>0</v>
      </c>
      <c r="H402" s="122" t="e">
        <f>VLOOKUP(D402,SPESA!$J$5:$K$1293,2,0)</f>
        <v>#N/A</v>
      </c>
      <c r="I402" s="122">
        <v>0</v>
      </c>
      <c r="J402" s="122">
        <v>0</v>
      </c>
    </row>
    <row r="403" spans="1:10" ht="14.25">
      <c r="A403" s="122" t="s">
        <v>1163</v>
      </c>
      <c r="B403" s="122">
        <v>44007</v>
      </c>
      <c r="C403" s="122">
        <v>0</v>
      </c>
      <c r="D403" s="122" t="str">
        <f t="shared" si="6"/>
        <v>44007/0</v>
      </c>
      <c r="E403" s="122" t="s">
        <v>1959</v>
      </c>
      <c r="F403" s="138" t="s">
        <v>1432</v>
      </c>
      <c r="G403" s="122">
        <v>500</v>
      </c>
      <c r="H403" s="122" t="str">
        <f>VLOOKUP(D403,SPESA!$J$5:$K$1293,2,0)</f>
        <v xml:space="preserve">TRATTAMENTO ECONOMICO EDUCAZIONE STRADALE </v>
      </c>
      <c r="I403" s="122">
        <v>0</v>
      </c>
      <c r="J403" s="122">
        <v>0</v>
      </c>
    </row>
    <row r="404" spans="1:10" ht="14.25">
      <c r="A404" s="122" t="s">
        <v>1163</v>
      </c>
      <c r="B404" s="122">
        <v>44007</v>
      </c>
      <c r="C404" s="122">
        <v>71</v>
      </c>
      <c r="D404" s="122" t="str">
        <f t="shared" si="6"/>
        <v>44007/71</v>
      </c>
      <c r="E404" s="122" t="s">
        <v>1960</v>
      </c>
      <c r="F404" s="122" t="s">
        <v>1431</v>
      </c>
      <c r="G404" s="122">
        <v>0</v>
      </c>
      <c r="H404" s="122" t="e">
        <f>VLOOKUP(D404,SPESA!$J$5:$K$1293,2,0)</f>
        <v>#N/A</v>
      </c>
      <c r="I404" s="122">
        <v>0</v>
      </c>
      <c r="J404" s="122">
        <v>0</v>
      </c>
    </row>
    <row r="405" spans="1:10" ht="14.25">
      <c r="A405" s="122" t="s">
        <v>1163</v>
      </c>
      <c r="B405" s="122">
        <v>44200</v>
      </c>
      <c r="C405" s="122">
        <v>1</v>
      </c>
      <c r="D405" s="122" t="str">
        <f t="shared" si="6"/>
        <v>44200/1</v>
      </c>
      <c r="E405" s="122" t="s">
        <v>181</v>
      </c>
      <c r="F405" s="138" t="s">
        <v>1435</v>
      </c>
      <c r="G405" s="122">
        <v>665</v>
      </c>
      <c r="H405" s="122" t="str">
        <f>VLOOKUP(D405,SPESA!$J$5:$K$1293,2,0)</f>
        <v>ACQUISTO DI CANCELLERIA PER GESTIONE UFFICIO</v>
      </c>
      <c r="I405" s="122">
        <v>665</v>
      </c>
      <c r="J405" s="122">
        <v>665</v>
      </c>
    </row>
    <row r="406" spans="1:10" ht="14.25">
      <c r="A406" s="122" t="s">
        <v>1163</v>
      </c>
      <c r="B406" s="122">
        <v>44200</v>
      </c>
      <c r="C406" s="122">
        <v>2</v>
      </c>
      <c r="D406" s="122" t="str">
        <f t="shared" si="6"/>
        <v>44200/2</v>
      </c>
      <c r="E406" s="122" t="s">
        <v>284</v>
      </c>
      <c r="F406" s="138" t="s">
        <v>1436</v>
      </c>
      <c r="G406" s="123">
        <v>1500</v>
      </c>
      <c r="H406" s="122" t="str">
        <f>VLOOKUP(D406,SPESA!$J$5:$K$1293,2,0)</f>
        <v>ACQUISTO DI CARBURANTE PER AUTOMEZZI UFFICIO</v>
      </c>
      <c r="I406" s="123">
        <v>1500</v>
      </c>
      <c r="J406" s="123">
        <v>1500</v>
      </c>
    </row>
    <row r="407" spans="1:10" ht="14.25">
      <c r="A407" s="122" t="s">
        <v>1163</v>
      </c>
      <c r="B407" s="122">
        <v>44200</v>
      </c>
      <c r="C407" s="122">
        <v>3</v>
      </c>
      <c r="D407" s="122" t="str">
        <f t="shared" si="6"/>
        <v>44200/3</v>
      </c>
      <c r="E407" s="122" t="s">
        <v>54</v>
      </c>
      <c r="F407" s="138" t="s">
        <v>1437</v>
      </c>
      <c r="G407" s="123">
        <v>2000</v>
      </c>
      <c r="H407" s="122" t="str">
        <f>VLOOKUP(D407,SPESA!$J$5:$K$1293,2,0)</f>
        <v>ACQUISTO VESTIARIO PER DIPENDENTI UFFICIO</v>
      </c>
      <c r="I407" s="123">
        <v>2000</v>
      </c>
      <c r="J407" s="123">
        <v>2000</v>
      </c>
    </row>
    <row r="408" spans="1:10" ht="14.25">
      <c r="A408" s="122" t="s">
        <v>1163</v>
      </c>
      <c r="B408" s="122">
        <v>44200</v>
      </c>
      <c r="C408" s="122">
        <v>10</v>
      </c>
      <c r="D408" s="122" t="str">
        <f t="shared" si="6"/>
        <v>44200/10</v>
      </c>
      <c r="E408" s="122" t="s">
        <v>184</v>
      </c>
      <c r="F408" s="138" t="s">
        <v>1435</v>
      </c>
      <c r="G408" s="123">
        <v>2375</v>
      </c>
      <c r="H408" s="122" t="str">
        <f>VLOOKUP(D408,SPESA!$J$5:$K$1293,2,0)</f>
        <v>ACQUISTO DI ALTRI BENI PER GESTIONE UFFICIO</v>
      </c>
      <c r="I408" s="123">
        <v>2375</v>
      </c>
      <c r="J408" s="123">
        <v>2375</v>
      </c>
    </row>
    <row r="409" spans="1:10" ht="14.25">
      <c r="A409" s="122" t="s">
        <v>1163</v>
      </c>
      <c r="B409" s="122">
        <v>44200</v>
      </c>
      <c r="C409" s="122">
        <v>51</v>
      </c>
      <c r="D409" s="122" t="str">
        <f t="shared" si="6"/>
        <v>44200/51</v>
      </c>
      <c r="E409" s="122" t="s">
        <v>185</v>
      </c>
      <c r="F409" s="122" t="s">
        <v>1431</v>
      </c>
      <c r="G409" s="122">
        <v>0</v>
      </c>
      <c r="H409" s="122" t="str">
        <f>VLOOKUP(D409,SPESA!$J$5:$K$1293,2,0)</f>
        <v>F.P.V. ACQUISTO DI CANCELLERIA PER GESTIONE UFFICIO</v>
      </c>
      <c r="I409" s="122">
        <v>0</v>
      </c>
      <c r="J409" s="122">
        <v>0</v>
      </c>
    </row>
    <row r="410" spans="1:10" ht="14.25">
      <c r="A410" s="122" t="s">
        <v>1163</v>
      </c>
      <c r="B410" s="122">
        <v>44200</v>
      </c>
      <c r="C410" s="122">
        <v>52</v>
      </c>
      <c r="D410" s="122" t="str">
        <f t="shared" si="6"/>
        <v>44200/52</v>
      </c>
      <c r="E410" s="122" t="s">
        <v>285</v>
      </c>
      <c r="F410" s="122" t="s">
        <v>1429</v>
      </c>
      <c r="G410" s="122">
        <v>0</v>
      </c>
      <c r="H410" s="122" t="str">
        <f>VLOOKUP(D410,SPESA!$J$5:$K$1293,2,0)</f>
        <v>F.P.V. ACQUISTO DI CARBURANTE PER AUTOMEZZI UFFICIO</v>
      </c>
      <c r="I410" s="122">
        <v>0</v>
      </c>
      <c r="J410" s="122">
        <v>0</v>
      </c>
    </row>
    <row r="411" spans="1:10" ht="14.25">
      <c r="A411" s="122" t="s">
        <v>1163</v>
      </c>
      <c r="B411" s="122">
        <v>44200</v>
      </c>
      <c r="C411" s="122">
        <v>53</v>
      </c>
      <c r="D411" s="122" t="str">
        <f t="shared" si="6"/>
        <v>44200/53</v>
      </c>
      <c r="E411" s="122" t="s">
        <v>286</v>
      </c>
      <c r="F411" s="122" t="s">
        <v>1429</v>
      </c>
      <c r="G411" s="122">
        <v>0</v>
      </c>
      <c r="H411" s="122" t="str">
        <f>VLOOKUP(D411,SPESA!$J$5:$K$1293,2,0)</f>
        <v>F.P.V. ACQUISTO VESTIARIO PER DIPENDENTI UFFICIO</v>
      </c>
      <c r="I411" s="122">
        <v>0</v>
      </c>
      <c r="J411" s="122">
        <v>0</v>
      </c>
    </row>
    <row r="412" spans="1:10" ht="14.25">
      <c r="A412" s="122" t="s">
        <v>1163</v>
      </c>
      <c r="B412" s="122">
        <v>44200</v>
      </c>
      <c r="C412" s="122">
        <v>60</v>
      </c>
      <c r="D412" s="122" t="str">
        <f t="shared" si="6"/>
        <v>44200/60</v>
      </c>
      <c r="E412" s="122" t="s">
        <v>219</v>
      </c>
      <c r="F412" s="122" t="s">
        <v>1429</v>
      </c>
      <c r="G412" s="122">
        <v>0</v>
      </c>
      <c r="H412" s="122" t="str">
        <f>VLOOKUP(D412,SPESA!$J$5:$K$1293,2,0)</f>
        <v>F.P.V. ACQUISTO DI ALTRI BENI PER GESTIONE UFFICIO</v>
      </c>
      <c r="I412" s="122">
        <v>0</v>
      </c>
      <c r="J412" s="122">
        <v>0</v>
      </c>
    </row>
    <row r="413" spans="1:10" ht="14.25">
      <c r="A413" s="122" t="s">
        <v>1163</v>
      </c>
      <c r="B413" s="122">
        <v>44501</v>
      </c>
      <c r="C413" s="122">
        <v>0</v>
      </c>
      <c r="D413" s="122" t="str">
        <f t="shared" si="6"/>
        <v>44501/0</v>
      </c>
      <c r="E413" s="122" t="s">
        <v>1961</v>
      </c>
      <c r="F413" s="138" t="s">
        <v>1458</v>
      </c>
      <c r="G413" s="122">
        <v>170</v>
      </c>
      <c r="H413" s="122" t="str">
        <f>VLOOKUP(D413,SPESA!$J$5:$K$1293,2,0)</f>
        <v>IRAP PER INDENNTA' P.L.</v>
      </c>
      <c r="I413" s="122">
        <v>0</v>
      </c>
      <c r="J413" s="122">
        <v>0</v>
      </c>
    </row>
    <row r="414" spans="1:10" ht="14.25">
      <c r="A414" s="122" t="s">
        <v>1163</v>
      </c>
      <c r="B414" s="122">
        <v>44501</v>
      </c>
      <c r="C414" s="122">
        <v>71</v>
      </c>
      <c r="D414" s="122" t="str">
        <f t="shared" si="6"/>
        <v>44501/71</v>
      </c>
      <c r="E414" s="122" t="s">
        <v>1962</v>
      </c>
      <c r="F414" s="122" t="s">
        <v>1431</v>
      </c>
      <c r="G414" s="122">
        <v>0</v>
      </c>
      <c r="H414" s="122" t="e">
        <f>VLOOKUP(D414,SPESA!$J$5:$K$1293,2,0)</f>
        <v>#N/A</v>
      </c>
      <c r="I414" s="122">
        <v>0</v>
      </c>
      <c r="J414" s="122">
        <v>0</v>
      </c>
    </row>
    <row r="415" spans="1:10" ht="14.25">
      <c r="A415" s="122" t="s">
        <v>1163</v>
      </c>
      <c r="B415" s="122">
        <v>46100</v>
      </c>
      <c r="C415" s="122">
        <v>15</v>
      </c>
      <c r="D415" s="122" t="str">
        <f t="shared" si="6"/>
        <v>46100/15</v>
      </c>
      <c r="E415" s="122" t="s">
        <v>287</v>
      </c>
      <c r="F415" s="138" t="s">
        <v>1438</v>
      </c>
      <c r="G415" s="122">
        <v>227</v>
      </c>
      <c r="H415" s="122" t="str">
        <f>VLOOKUP(D415,SPESA!$J$5:$K$1293,2,0)</f>
        <v>MISSIONI DIPENDENTI COMUNALI - UFFICIO POLIZIA LOCALE</v>
      </c>
      <c r="I415" s="122">
        <v>227</v>
      </c>
      <c r="J415" s="122">
        <v>227</v>
      </c>
    </row>
    <row r="416" spans="1:10" ht="14.25">
      <c r="A416" s="122" t="s">
        <v>1163</v>
      </c>
      <c r="B416" s="122">
        <v>46100</v>
      </c>
      <c r="C416" s="122">
        <v>65</v>
      </c>
      <c r="D416" s="122" t="str">
        <f t="shared" si="6"/>
        <v>46100/65</v>
      </c>
      <c r="E416" s="122" t="s">
        <v>288</v>
      </c>
      <c r="F416" s="122" t="s">
        <v>1431</v>
      </c>
      <c r="G416" s="122">
        <v>0</v>
      </c>
      <c r="H416" s="122" t="str">
        <f>VLOOKUP(D416,SPESA!$J$5:$K$1293,2,0)</f>
        <v>F.P.V. MISSIONI DIPENDENTI COMUNALI - UFFICIO POLIZIA LOCALE</v>
      </c>
      <c r="I416" s="122">
        <v>0</v>
      </c>
      <c r="J416" s="122">
        <v>0</v>
      </c>
    </row>
    <row r="417" spans="1:10" ht="14.25">
      <c r="A417" s="122" t="s">
        <v>1163</v>
      </c>
      <c r="B417" s="122">
        <v>46200</v>
      </c>
      <c r="C417" s="122">
        <v>2</v>
      </c>
      <c r="D417" s="122" t="str">
        <f t="shared" si="6"/>
        <v>46200/2</v>
      </c>
      <c r="E417" s="122" t="s">
        <v>32</v>
      </c>
      <c r="F417" s="138" t="s">
        <v>1439</v>
      </c>
      <c r="G417" s="123">
        <v>2635</v>
      </c>
      <c r="H417" s="122" t="str">
        <f>VLOOKUP(D417,SPESA!$J$5:$K$1293,2,0)</f>
        <v>SPESE TELEFONICHE - UTENZE</v>
      </c>
      <c r="I417" s="123">
        <v>3135</v>
      </c>
      <c r="J417" s="123">
        <v>3135</v>
      </c>
    </row>
    <row r="418" spans="1:10" ht="14.25">
      <c r="A418" s="122" t="s">
        <v>1163</v>
      </c>
      <c r="B418" s="122">
        <v>46200</v>
      </c>
      <c r="C418" s="122">
        <v>3</v>
      </c>
      <c r="D418" s="122" t="str">
        <f t="shared" si="6"/>
        <v>46200/3</v>
      </c>
      <c r="E418" s="122" t="s">
        <v>79</v>
      </c>
      <c r="F418" s="138" t="s">
        <v>1440</v>
      </c>
      <c r="G418" s="123">
        <v>1235</v>
      </c>
      <c r="H418" s="122" t="str">
        <f>VLOOKUP(D418,SPESA!$J$5:$K$1293,2,0)</f>
        <v>SPESE ENERGIA ELETTRICA - UTENZE</v>
      </c>
      <c r="I418" s="123">
        <v>1235</v>
      </c>
      <c r="J418" s="123">
        <v>1235</v>
      </c>
    </row>
    <row r="419" spans="1:10" ht="14.25">
      <c r="A419" s="122" t="s">
        <v>1163</v>
      </c>
      <c r="B419" s="122">
        <v>46200</v>
      </c>
      <c r="C419" s="122">
        <v>4</v>
      </c>
      <c r="D419" s="122" t="str">
        <f t="shared" si="6"/>
        <v>46200/4</v>
      </c>
      <c r="E419" s="122" t="s">
        <v>80</v>
      </c>
      <c r="F419" s="138" t="s">
        <v>1441</v>
      </c>
      <c r="G419" s="123">
        <v>1368</v>
      </c>
      <c r="H419" s="122" t="str">
        <f>VLOOKUP(D419,SPESA!$J$5:$K$1293,2,0)</f>
        <v>SPESE RISCALDAMENTO - UTENZE</v>
      </c>
      <c r="I419" s="123">
        <v>1520</v>
      </c>
      <c r="J419" s="123">
        <v>1520</v>
      </c>
    </row>
    <row r="420" spans="1:10" ht="14.25">
      <c r="A420" s="122" t="s">
        <v>1163</v>
      </c>
      <c r="B420" s="122">
        <v>46200</v>
      </c>
      <c r="C420" s="122">
        <v>6</v>
      </c>
      <c r="D420" s="122" t="str">
        <f t="shared" si="6"/>
        <v>46200/6</v>
      </c>
      <c r="E420" s="122" t="s">
        <v>221</v>
      </c>
      <c r="F420" s="138" t="s">
        <v>1442</v>
      </c>
      <c r="G420" s="123">
        <v>3691</v>
      </c>
      <c r="H420" s="122" t="str">
        <f>VLOOKUP(D420,SPESA!$J$5:$K$1293,2,0)</f>
        <v>SPESE PULIZIA LOCALI</v>
      </c>
      <c r="I420" s="123">
        <v>3691</v>
      </c>
      <c r="J420" s="123">
        <v>3691</v>
      </c>
    </row>
    <row r="421" spans="1:10" ht="14.25">
      <c r="A421" s="122" t="s">
        <v>1163</v>
      </c>
      <c r="B421" s="122">
        <v>46200</v>
      </c>
      <c r="C421" s="122">
        <v>7</v>
      </c>
      <c r="D421" s="122" t="str">
        <f t="shared" si="6"/>
        <v>46200/7</v>
      </c>
      <c r="E421" s="122" t="s">
        <v>289</v>
      </c>
      <c r="F421" s="138" t="s">
        <v>1443</v>
      </c>
      <c r="G421" s="123">
        <v>1149</v>
      </c>
      <c r="H421" s="122" t="str">
        <f>VLOOKUP(D421,SPESA!$J$5:$K$1293,2,0)</f>
        <v>SPESE DI ASSICURAZIONE</v>
      </c>
      <c r="I421" s="123">
        <v>1149</v>
      </c>
      <c r="J421" s="123">
        <v>1149</v>
      </c>
    </row>
    <row r="422" spans="1:10" ht="14.25">
      <c r="A422" s="122" t="s">
        <v>1163</v>
      </c>
      <c r="B422" s="122">
        <v>46200</v>
      </c>
      <c r="C422" s="122">
        <v>8</v>
      </c>
      <c r="D422" s="122" t="str">
        <f t="shared" si="6"/>
        <v>46200/8</v>
      </c>
      <c r="E422" s="122" t="s">
        <v>290</v>
      </c>
      <c r="F422" s="122" t="s">
        <v>1444</v>
      </c>
      <c r="G422" s="122">
        <v>0</v>
      </c>
      <c r="H422" s="122" t="str">
        <f>VLOOKUP(D422,SPESA!$J$5:$K$1293,2,0)</f>
        <v>SPESE PER MANUTENZIONE MACCHINE ED ATTREZZATURE UFFICIO</v>
      </c>
      <c r="I422" s="122">
        <v>0</v>
      </c>
      <c r="J422" s="122">
        <v>0</v>
      </c>
    </row>
    <row r="423" spans="1:10" ht="14.25">
      <c r="A423" s="122" t="s">
        <v>1163</v>
      </c>
      <c r="B423" s="122">
        <v>46200</v>
      </c>
      <c r="C423" s="122">
        <v>9</v>
      </c>
      <c r="D423" s="122" t="str">
        <f t="shared" si="6"/>
        <v>46200/9</v>
      </c>
      <c r="E423" s="122" t="s">
        <v>291</v>
      </c>
      <c r="F423" s="138" t="s">
        <v>1445</v>
      </c>
      <c r="G423" s="123">
        <v>6570</v>
      </c>
      <c r="H423" s="122" t="str">
        <f>VLOOKUP(D423,SPESA!$J$5:$K$1293,2,0)</f>
        <v>SPESE DI ASSITENZA PER PROGRAMMI INFORMATICI IN USO PRESSO L'UFFICIO</v>
      </c>
      <c r="I423" s="123">
        <v>6570</v>
      </c>
      <c r="J423" s="123">
        <v>6570</v>
      </c>
    </row>
    <row r="424" spans="1:10" ht="14.25">
      <c r="A424" s="122" t="s">
        <v>1163</v>
      </c>
      <c r="B424" s="122">
        <v>46200</v>
      </c>
      <c r="C424" s="122">
        <v>10</v>
      </c>
      <c r="D424" s="122" t="str">
        <f t="shared" si="6"/>
        <v>46200/10</v>
      </c>
      <c r="E424" s="122" t="s">
        <v>122</v>
      </c>
      <c r="F424" s="138" t="s">
        <v>1446</v>
      </c>
      <c r="G424" s="123">
        <v>2185</v>
      </c>
      <c r="H424" s="122" t="str">
        <f>VLOOKUP(D424,SPESA!$J$5:$K$1293,2,0)</f>
        <v>SPESE DIVERSE - PRESTAZIONE DI SERVIZI</v>
      </c>
      <c r="I424" s="123">
        <v>2185</v>
      </c>
      <c r="J424" s="123">
        <v>2185</v>
      </c>
    </row>
    <row r="425" spans="1:10" ht="14.25">
      <c r="A425" s="122" t="s">
        <v>1163</v>
      </c>
      <c r="B425" s="122">
        <v>46200</v>
      </c>
      <c r="C425" s="122">
        <v>12</v>
      </c>
      <c r="D425" s="122" t="str">
        <f t="shared" si="6"/>
        <v>46200/12</v>
      </c>
      <c r="E425" s="122" t="s">
        <v>292</v>
      </c>
      <c r="F425" s="138" t="s">
        <v>1446</v>
      </c>
      <c r="G425" s="123">
        <v>8935</v>
      </c>
      <c r="H425" s="122" t="str">
        <f>VLOOKUP(D425,SPESA!$J$5:$K$1293,2,0)</f>
        <v>ESTERNALIZZAZIONE SERVIZIO REGISTRAZIONE VERBALI</v>
      </c>
      <c r="I425" s="123">
        <v>8935</v>
      </c>
      <c r="J425" s="123">
        <v>8935</v>
      </c>
    </row>
    <row r="426" spans="1:10" ht="14.25">
      <c r="A426" s="122" t="s">
        <v>1163</v>
      </c>
      <c r="B426" s="122">
        <v>46200</v>
      </c>
      <c r="C426" s="122">
        <v>52</v>
      </c>
      <c r="D426" s="122" t="str">
        <f t="shared" si="6"/>
        <v>46200/52</v>
      </c>
      <c r="E426" s="122" t="s">
        <v>37</v>
      </c>
      <c r="F426" s="122" t="s">
        <v>1431</v>
      </c>
      <c r="G426" s="122">
        <v>0</v>
      </c>
      <c r="H426" s="122" t="str">
        <f>VLOOKUP(D426,SPESA!$J$5:$K$1293,2,0)</f>
        <v>F.P.V. SPESE TELEFONICHE - UTENZE</v>
      </c>
      <c r="I426" s="122">
        <v>0</v>
      </c>
      <c r="J426" s="122">
        <v>0</v>
      </c>
    </row>
    <row r="427" spans="1:10" ht="14.25">
      <c r="A427" s="122" t="s">
        <v>1163</v>
      </c>
      <c r="B427" s="122">
        <v>46200</v>
      </c>
      <c r="C427" s="122">
        <v>53</v>
      </c>
      <c r="D427" s="122" t="str">
        <f t="shared" si="6"/>
        <v>46200/53</v>
      </c>
      <c r="E427" s="122" t="s">
        <v>86</v>
      </c>
      <c r="F427" s="122" t="s">
        <v>1431</v>
      </c>
      <c r="G427" s="122">
        <v>0</v>
      </c>
      <c r="H427" s="122" t="str">
        <f>VLOOKUP(D427,SPESA!$J$5:$K$1293,2,0)</f>
        <v>F.P.V. SPESE ENERGIA ELETTRICA - UTENZE</v>
      </c>
      <c r="I427" s="122">
        <v>0</v>
      </c>
      <c r="J427" s="122">
        <v>0</v>
      </c>
    </row>
    <row r="428" spans="1:10" ht="14.25">
      <c r="A428" s="122" t="s">
        <v>1163</v>
      </c>
      <c r="B428" s="122">
        <v>46200</v>
      </c>
      <c r="C428" s="122">
        <v>54</v>
      </c>
      <c r="D428" s="122" t="str">
        <f t="shared" si="6"/>
        <v>46200/54</v>
      </c>
      <c r="E428" s="122" t="s">
        <v>87</v>
      </c>
      <c r="F428" s="122" t="s">
        <v>1429</v>
      </c>
      <c r="G428" s="122">
        <v>0</v>
      </c>
      <c r="H428" s="122" t="str">
        <f>VLOOKUP(D428,SPESA!$J$5:$K$1293,2,0)</f>
        <v>F.P.V. SPESE RISCALDAMENTO - UTENZE</v>
      </c>
      <c r="I428" s="122">
        <v>0</v>
      </c>
      <c r="J428" s="122">
        <v>0</v>
      </c>
    </row>
    <row r="429" spans="1:10" ht="14.25">
      <c r="A429" s="122" t="s">
        <v>1163</v>
      </c>
      <c r="B429" s="122">
        <v>46200</v>
      </c>
      <c r="C429" s="122">
        <v>56</v>
      </c>
      <c r="D429" s="122" t="str">
        <f t="shared" si="6"/>
        <v>46200/56</v>
      </c>
      <c r="E429" s="122" t="s">
        <v>293</v>
      </c>
      <c r="F429" s="122" t="s">
        <v>1429</v>
      </c>
      <c r="G429" s="122">
        <v>0</v>
      </c>
      <c r="H429" s="122" t="str">
        <f>VLOOKUP(D429,SPESA!$J$5:$K$1293,2,0)</f>
        <v>F.P.V. SPESE PULIZIA LOCALI</v>
      </c>
      <c r="I429" s="122">
        <v>0</v>
      </c>
      <c r="J429" s="122">
        <v>0</v>
      </c>
    </row>
    <row r="430" spans="1:10" ht="14.25">
      <c r="A430" s="122" t="s">
        <v>1163</v>
      </c>
      <c r="B430" s="122">
        <v>46200</v>
      </c>
      <c r="C430" s="122">
        <v>57</v>
      </c>
      <c r="D430" s="122" t="str">
        <f t="shared" si="6"/>
        <v>46200/57</v>
      </c>
      <c r="E430" s="122" t="s">
        <v>1447</v>
      </c>
      <c r="F430" s="122" t="s">
        <v>1431</v>
      </c>
      <c r="G430" s="122">
        <v>0</v>
      </c>
      <c r="H430" s="122" t="e">
        <f>VLOOKUP(D430,SPESA!$J$5:$K$1293,2,0)</f>
        <v>#N/A</v>
      </c>
      <c r="I430" s="122">
        <v>0</v>
      </c>
      <c r="J430" s="122">
        <v>0</v>
      </c>
    </row>
    <row r="431" spans="1:10" ht="14.25">
      <c r="A431" s="122" t="s">
        <v>1163</v>
      </c>
      <c r="B431" s="122">
        <v>46200</v>
      </c>
      <c r="C431" s="122">
        <v>58</v>
      </c>
      <c r="D431" s="122" t="str">
        <f t="shared" si="6"/>
        <v>46200/58</v>
      </c>
      <c r="E431" s="122" t="s">
        <v>294</v>
      </c>
      <c r="F431" s="122" t="s">
        <v>1431</v>
      </c>
      <c r="G431" s="122">
        <v>0</v>
      </c>
      <c r="H431" s="122" t="str">
        <f>VLOOKUP(D431,SPESA!$J$5:$K$1293,2,0)</f>
        <v>F.P.V. SPESE PER MANUTENZIONE MACCHINE ED ATTREZZATURE UFFICIO</v>
      </c>
      <c r="I431" s="122">
        <v>0</v>
      </c>
      <c r="J431" s="122">
        <v>0</v>
      </c>
    </row>
    <row r="432" spans="1:10" ht="14.25">
      <c r="A432" s="122" t="s">
        <v>1163</v>
      </c>
      <c r="B432" s="122">
        <v>46200</v>
      </c>
      <c r="C432" s="122">
        <v>59</v>
      </c>
      <c r="D432" s="122" t="str">
        <f t="shared" si="6"/>
        <v>46200/59</v>
      </c>
      <c r="E432" s="122" t="s">
        <v>295</v>
      </c>
      <c r="F432" s="122" t="s">
        <v>1429</v>
      </c>
      <c r="G432" s="122">
        <v>0</v>
      </c>
      <c r="H432" s="122" t="str">
        <f>VLOOKUP(D432,SPESA!$J$5:$K$1293,2,0)</f>
        <v>F.P.V. SPESE DI ASSITENZA PER PROGRAMMI INFORMATICI IN USO PRESSO L'UFFICIO</v>
      </c>
      <c r="I432" s="122">
        <v>0</v>
      </c>
      <c r="J432" s="122">
        <v>0</v>
      </c>
    </row>
    <row r="433" spans="1:10" ht="14.25">
      <c r="A433" s="122" t="s">
        <v>1163</v>
      </c>
      <c r="B433" s="122">
        <v>46200</v>
      </c>
      <c r="C433" s="122">
        <v>60</v>
      </c>
      <c r="D433" s="122" t="str">
        <f t="shared" si="6"/>
        <v>46200/60</v>
      </c>
      <c r="E433" s="122" t="s">
        <v>125</v>
      </c>
      <c r="F433" s="122" t="s">
        <v>1429</v>
      </c>
      <c r="G433" s="122">
        <v>0</v>
      </c>
      <c r="H433" s="122" t="str">
        <f>VLOOKUP(D433,SPESA!$J$5:$K$1293,2,0)</f>
        <v>F.P.V. SPESE DIVERSE - PRESTAZIONE DI SERVIZI</v>
      </c>
      <c r="I433" s="122">
        <v>0</v>
      </c>
      <c r="J433" s="122">
        <v>0</v>
      </c>
    </row>
    <row r="434" spans="1:10" ht="14.25">
      <c r="A434" s="122" t="s">
        <v>1163</v>
      </c>
      <c r="B434" s="122">
        <v>46200</v>
      </c>
      <c r="C434" s="122">
        <v>62</v>
      </c>
      <c r="D434" s="122" t="str">
        <f t="shared" si="6"/>
        <v>46200/62</v>
      </c>
      <c r="E434" s="122" t="s">
        <v>296</v>
      </c>
      <c r="F434" s="122" t="s">
        <v>1429</v>
      </c>
      <c r="G434" s="122">
        <v>0</v>
      </c>
      <c r="H434" s="122" t="str">
        <f>VLOOKUP(D434,SPESA!$J$5:$K$1293,2,0)</f>
        <v>F.P.V. ESTERNALIZZAZIONE SERVIZIO REGISTRAZIONE VERBALI</v>
      </c>
      <c r="I434" s="122">
        <v>0</v>
      </c>
      <c r="J434" s="122">
        <v>0</v>
      </c>
    </row>
    <row r="435" spans="1:10" ht="14.25">
      <c r="A435" s="122" t="s">
        <v>1163</v>
      </c>
      <c r="B435" s="122">
        <v>46807</v>
      </c>
      <c r="C435" s="122">
        <v>0</v>
      </c>
      <c r="D435" s="122" t="str">
        <f t="shared" si="6"/>
        <v>46807/0</v>
      </c>
      <c r="E435" s="122" t="s">
        <v>297</v>
      </c>
      <c r="F435" s="122" t="s">
        <v>1446</v>
      </c>
      <c r="G435" s="122">
        <v>0</v>
      </c>
      <c r="H435" s="122" t="str">
        <f>VLOOKUP(D435,SPESA!$J$5:$K$1293,2,0)</f>
        <v>SPESE DIVERSE</v>
      </c>
      <c r="I435" s="122">
        <v>0</v>
      </c>
      <c r="J435" s="122">
        <v>0</v>
      </c>
    </row>
    <row r="436" spans="1:10" ht="14.25">
      <c r="A436" s="122" t="s">
        <v>1163</v>
      </c>
      <c r="B436" s="122">
        <v>46807</v>
      </c>
      <c r="C436" s="122">
        <v>71</v>
      </c>
      <c r="D436" s="122" t="str">
        <f t="shared" si="6"/>
        <v>46807/71</v>
      </c>
      <c r="E436" s="122" t="s">
        <v>298</v>
      </c>
      <c r="F436" s="122" t="s">
        <v>1429</v>
      </c>
      <c r="G436" s="122">
        <v>0</v>
      </c>
      <c r="H436" s="122" t="str">
        <f>VLOOKUP(D436,SPESA!$J$5:$K$1293,2,0)</f>
        <v>F.P.V. SPESE DIVERSE</v>
      </c>
      <c r="I436" s="122">
        <v>0</v>
      </c>
      <c r="J436" s="122">
        <v>0</v>
      </c>
    </row>
    <row r="437" spans="1:10" ht="14.25">
      <c r="A437" s="122" t="s">
        <v>1163</v>
      </c>
      <c r="B437" s="122">
        <v>48400</v>
      </c>
      <c r="C437" s="122">
        <v>0</v>
      </c>
      <c r="D437" s="122" t="str">
        <f t="shared" si="6"/>
        <v>48400/0</v>
      </c>
      <c r="E437" s="122" t="s">
        <v>299</v>
      </c>
      <c r="F437" s="138" t="s">
        <v>1448</v>
      </c>
      <c r="G437" s="123">
        <v>1900</v>
      </c>
      <c r="H437" s="122" t="str">
        <f>VLOOKUP(D437,SPESA!$J$5:$K$1293,2,0)</f>
        <v>FUNZIONAMENTO E MANUTENZIONE MEZZI TECNICI SERVIZI DI POLIZI A STRADALE</v>
      </c>
      <c r="I437" s="123">
        <v>1900</v>
      </c>
      <c r="J437" s="123">
        <v>1900</v>
      </c>
    </row>
    <row r="438" spans="1:10" ht="14.25">
      <c r="A438" s="122" t="s">
        <v>1163</v>
      </c>
      <c r="B438" s="122">
        <v>48400</v>
      </c>
      <c r="C438" s="122">
        <v>71</v>
      </c>
      <c r="D438" s="122" t="str">
        <f t="shared" si="6"/>
        <v>48400/71</v>
      </c>
      <c r="E438" s="122" t="s">
        <v>300</v>
      </c>
      <c r="F438" s="122" t="s">
        <v>1429</v>
      </c>
      <c r="G438" s="122">
        <v>0</v>
      </c>
      <c r="H438" s="122" t="str">
        <f>VLOOKUP(D438,SPESA!$J$5:$K$1293,2,0)</f>
        <v>F.P.V. FUNZIONAMENTO E MANUTENZIONE MEZZI TECNICI SERVIZI DI POLIZI A STRADALE</v>
      </c>
      <c r="I438" s="122">
        <v>0</v>
      </c>
      <c r="J438" s="122">
        <v>0</v>
      </c>
    </row>
    <row r="439" spans="1:10" ht="14.25">
      <c r="A439" s="122" t="s">
        <v>1163</v>
      </c>
      <c r="B439" s="122">
        <v>49000</v>
      </c>
      <c r="C439" s="122">
        <v>0</v>
      </c>
      <c r="D439" s="122" t="str">
        <f t="shared" si="6"/>
        <v>49000/0</v>
      </c>
      <c r="E439" s="122" t="s">
        <v>301</v>
      </c>
      <c r="F439" s="138" t="s">
        <v>1449</v>
      </c>
      <c r="G439" s="123">
        <v>16100</v>
      </c>
      <c r="H439" s="122" t="str">
        <f>VLOOKUP(D439,SPESA!$J$5:$K$1293,2,0)</f>
        <v>AFFITTO ATTREZZATURE PER IL RILIEVO VIOLAZIONI CODICE DELLA STRADA</v>
      </c>
      <c r="I439" s="123">
        <v>16100</v>
      </c>
      <c r="J439" s="123">
        <v>8300</v>
      </c>
    </row>
    <row r="440" spans="1:10" ht="14.25">
      <c r="A440" s="122" t="s">
        <v>1163</v>
      </c>
      <c r="B440" s="122">
        <v>49000</v>
      </c>
      <c r="C440" s="122">
        <v>71</v>
      </c>
      <c r="D440" s="122" t="str">
        <f t="shared" si="6"/>
        <v>49000/71</v>
      </c>
      <c r="E440" s="122" t="s">
        <v>302</v>
      </c>
      <c r="F440" s="122" t="s">
        <v>1429</v>
      </c>
      <c r="G440" s="122">
        <v>0</v>
      </c>
      <c r="H440" s="122" t="str">
        <f>VLOOKUP(D440,SPESA!$J$5:$K$1293,2,0)</f>
        <v>F.P.V. AFFITTO ATTREZZATURE PER IL RILIEVO VIOLAZIONI CODICE DELLA STRADA</v>
      </c>
      <c r="I440" s="122">
        <v>0</v>
      </c>
      <c r="J440" s="122">
        <v>0</v>
      </c>
    </row>
    <row r="441" spans="1:10" ht="14.25">
      <c r="A441" s="122" t="s">
        <v>1163</v>
      </c>
      <c r="B441" s="122">
        <v>49100</v>
      </c>
      <c r="C441" s="122">
        <v>0</v>
      </c>
      <c r="D441" s="122" t="str">
        <f t="shared" si="6"/>
        <v>49100/0</v>
      </c>
      <c r="E441" s="122" t="s">
        <v>1119</v>
      </c>
      <c r="F441" s="138" t="s">
        <v>1449</v>
      </c>
      <c r="G441" s="123">
        <v>11100</v>
      </c>
      <c r="H441" s="122" t="str">
        <f>VLOOKUP(D441,SPESA!$J$5:$K$1293,2,0)</f>
        <v>AUTONOLEGGIO P.L.</v>
      </c>
      <c r="I441" s="123">
        <v>11100</v>
      </c>
      <c r="J441" s="123">
        <v>11100</v>
      </c>
    </row>
    <row r="442" spans="1:10" ht="14.25">
      <c r="A442" s="122" t="s">
        <v>1163</v>
      </c>
      <c r="B442" s="122">
        <v>49100</v>
      </c>
      <c r="C442" s="122">
        <v>71</v>
      </c>
      <c r="D442" s="122" t="str">
        <f t="shared" si="6"/>
        <v>49100/71</v>
      </c>
      <c r="E442" s="122" t="s">
        <v>1450</v>
      </c>
      <c r="F442" s="122" t="s">
        <v>1431</v>
      </c>
      <c r="G442" s="122">
        <v>0</v>
      </c>
      <c r="H442" s="122" t="e">
        <f>VLOOKUP(D442,SPESA!$J$5:$K$1293,2,0)</f>
        <v>#N/A</v>
      </c>
      <c r="I442" s="122">
        <v>0</v>
      </c>
      <c r="J442" s="122">
        <v>0</v>
      </c>
    </row>
    <row r="443" spans="1:10" ht="14.25">
      <c r="A443" s="122" t="s">
        <v>1163</v>
      </c>
      <c r="B443" s="122">
        <v>49300</v>
      </c>
      <c r="C443" s="122">
        <v>0</v>
      </c>
      <c r="D443" s="122" t="str">
        <f t="shared" si="6"/>
        <v>49300/0</v>
      </c>
      <c r="E443" s="122" t="s">
        <v>303</v>
      </c>
      <c r="F443" s="138" t="s">
        <v>1451</v>
      </c>
      <c r="G443" s="122">
        <v>50</v>
      </c>
      <c r="H443" s="122" t="str">
        <f>VLOOKUP(D443,SPESA!$J$5:$K$1293,2,0)</f>
        <v>TRASFERIMENTI REGIONE LOMBARDIA</v>
      </c>
      <c r="I443" s="122">
        <v>50</v>
      </c>
      <c r="J443" s="122">
        <v>50</v>
      </c>
    </row>
    <row r="444" spans="1:10" ht="14.25">
      <c r="A444" s="122" t="s">
        <v>1163</v>
      </c>
      <c r="B444" s="122">
        <v>49300</v>
      </c>
      <c r="C444" s="122">
        <v>71</v>
      </c>
      <c r="D444" s="122" t="str">
        <f t="shared" si="6"/>
        <v>49300/71</v>
      </c>
      <c r="E444" s="122" t="s">
        <v>304</v>
      </c>
      <c r="F444" s="122" t="s">
        <v>1429</v>
      </c>
      <c r="G444" s="122">
        <v>0</v>
      </c>
      <c r="H444" s="122" t="str">
        <f>VLOOKUP(D444,SPESA!$J$5:$K$1293,2,0)</f>
        <v>F.P.V. TRASFERIMENTI REGIONE LOMBARDIA</v>
      </c>
      <c r="I444" s="122">
        <v>0</v>
      </c>
      <c r="J444" s="122">
        <v>0</v>
      </c>
    </row>
    <row r="445" spans="1:10" ht="14.25">
      <c r="A445" s="122" t="s">
        <v>1163</v>
      </c>
      <c r="B445" s="122">
        <v>49310</v>
      </c>
      <c r="C445" s="122">
        <v>0</v>
      </c>
      <c r="D445" s="122" t="str">
        <f t="shared" si="6"/>
        <v>49310/0</v>
      </c>
      <c r="E445" s="122" t="s">
        <v>305</v>
      </c>
      <c r="F445" s="122" t="s">
        <v>1452</v>
      </c>
      <c r="G445" s="122">
        <v>0</v>
      </c>
      <c r="H445" s="122" t="str">
        <f>VLOOKUP(D445,SPESA!$J$5:$K$1293,2,0)</f>
        <v>TRASFERIMENTO SOMME PER ATTIVITA' DI LOTTA CONTRO LA TRATTA</v>
      </c>
      <c r="I445" s="122">
        <v>0</v>
      </c>
      <c r="J445" s="122">
        <v>0</v>
      </c>
    </row>
    <row r="446" spans="1:10" ht="14.25">
      <c r="A446" s="122" t="s">
        <v>1163</v>
      </c>
      <c r="B446" s="122">
        <v>49310</v>
      </c>
      <c r="C446" s="122">
        <v>71</v>
      </c>
      <c r="D446" s="122" t="str">
        <f t="shared" si="6"/>
        <v>49310/71</v>
      </c>
      <c r="E446" s="122" t="s">
        <v>1453</v>
      </c>
      <c r="F446" s="122" t="s">
        <v>1431</v>
      </c>
      <c r="G446" s="122">
        <v>0</v>
      </c>
      <c r="H446" s="122" t="e">
        <f>VLOOKUP(D446,SPESA!$J$5:$K$1293,2,0)</f>
        <v>#N/A</v>
      </c>
      <c r="I446" s="122">
        <v>0</v>
      </c>
      <c r="J446" s="122">
        <v>0</v>
      </c>
    </row>
    <row r="447" spans="1:10" ht="14.25">
      <c r="A447" s="122" t="s">
        <v>1163</v>
      </c>
      <c r="B447" s="122">
        <v>49320</v>
      </c>
      <c r="C447" s="122">
        <v>0</v>
      </c>
      <c r="D447" s="122" t="str">
        <f t="shared" si="6"/>
        <v>49320/0</v>
      </c>
      <c r="E447" s="122" t="s">
        <v>234</v>
      </c>
      <c r="F447" s="138" t="s">
        <v>1454</v>
      </c>
      <c r="G447" s="123">
        <v>3000</v>
      </c>
      <c r="H447" s="122" t="str">
        <f>VLOOKUP(D447,SPESA!$J$5:$K$1293,2,0)</f>
        <v>PROGETTO SICUREZZA</v>
      </c>
      <c r="I447" s="123">
        <v>3000</v>
      </c>
      <c r="J447" s="123">
        <v>3000</v>
      </c>
    </row>
    <row r="448" spans="1:10" ht="14.25">
      <c r="A448" s="122" t="s">
        <v>1163</v>
      </c>
      <c r="B448" s="122">
        <v>49320</v>
      </c>
      <c r="C448" s="122">
        <v>71</v>
      </c>
      <c r="D448" s="122" t="str">
        <f t="shared" si="6"/>
        <v>49320/71</v>
      </c>
      <c r="E448" s="122" t="s">
        <v>1393</v>
      </c>
      <c r="F448" s="122" t="s">
        <v>1431</v>
      </c>
      <c r="G448" s="122">
        <v>0</v>
      </c>
      <c r="H448" s="122" t="e">
        <f>VLOOKUP(D448,SPESA!$J$5:$K$1293,2,0)</f>
        <v>#N/A</v>
      </c>
      <c r="I448" s="122">
        <v>0</v>
      </c>
      <c r="J448" s="122">
        <v>0</v>
      </c>
    </row>
    <row r="449" spans="1:10" ht="14.25">
      <c r="A449" s="122" t="s">
        <v>1163</v>
      </c>
      <c r="B449" s="122">
        <v>49325</v>
      </c>
      <c r="C449" s="122">
        <v>0</v>
      </c>
      <c r="D449" s="122" t="str">
        <f t="shared" si="6"/>
        <v>49325/0</v>
      </c>
      <c r="E449" s="122" t="s">
        <v>1133</v>
      </c>
      <c r="F449" s="122" t="s">
        <v>1455</v>
      </c>
      <c r="G449" s="122">
        <v>0</v>
      </c>
      <c r="H449" s="122" t="str">
        <f>VLOOKUP(D449,SPESA!$J$5:$K$1293,2,0)</f>
        <v>CONTRIBUTI COMMERCIO PER INTERFERENZE VIABILISTICHE</v>
      </c>
      <c r="I449" s="122">
        <v>0</v>
      </c>
      <c r="J449" s="122">
        <v>0</v>
      </c>
    </row>
    <row r="450" spans="1:10" ht="14.25">
      <c r="A450" s="122" t="s">
        <v>1163</v>
      </c>
      <c r="B450" s="122">
        <v>49325</v>
      </c>
      <c r="C450" s="122">
        <v>71</v>
      </c>
      <c r="D450" s="122" t="str">
        <f t="shared" si="6"/>
        <v>49325/71</v>
      </c>
      <c r="E450" s="122" t="s">
        <v>1134</v>
      </c>
      <c r="F450" s="122" t="s">
        <v>1431</v>
      </c>
      <c r="G450" s="122">
        <v>0</v>
      </c>
      <c r="H450" s="122" t="str">
        <f>VLOOKUP(D450,SPESA!$J$5:$K$1293,2,0)</f>
        <v>F.P.V. CONTRIBUTI COMMERCIO PER INTERFERENZE VIABILISTICHE</v>
      </c>
      <c r="I450" s="122">
        <v>0</v>
      </c>
      <c r="J450" s="122">
        <v>0</v>
      </c>
    </row>
    <row r="451" spans="1:10" ht="14.25">
      <c r="A451" s="122" t="s">
        <v>1163</v>
      </c>
      <c r="B451" s="122">
        <v>49327</v>
      </c>
      <c r="C451" s="122">
        <v>0</v>
      </c>
      <c r="D451" s="122" t="str">
        <f t="shared" ref="D451:D514" si="7">CONCATENATE(B451,"/",C451)</f>
        <v>49327/0</v>
      </c>
      <c r="E451" s="122" t="s">
        <v>1135</v>
      </c>
      <c r="F451" s="138" t="s">
        <v>1455</v>
      </c>
      <c r="G451" s="123">
        <v>4750</v>
      </c>
      <c r="H451" s="122" t="str">
        <f>VLOOKUP(D451,SPESA!$J$5:$K$1293,2,0)</f>
        <v>SOSTEGNO E PROMOZIONE COMMERCIO DI VICINATO</v>
      </c>
      <c r="I451" s="123">
        <v>5000</v>
      </c>
      <c r="J451" s="123">
        <v>5000</v>
      </c>
    </row>
    <row r="452" spans="1:10" ht="14.25">
      <c r="A452" s="122" t="s">
        <v>1163</v>
      </c>
      <c r="B452" s="122">
        <v>49327</v>
      </c>
      <c r="C452" s="122">
        <v>71</v>
      </c>
      <c r="D452" s="122" t="str">
        <f t="shared" si="7"/>
        <v>49327/71</v>
      </c>
      <c r="E452" s="122" t="s">
        <v>1136</v>
      </c>
      <c r="F452" s="122" t="s">
        <v>1431</v>
      </c>
      <c r="G452" s="122">
        <v>0</v>
      </c>
      <c r="H452" s="122" t="str">
        <f>VLOOKUP(D452,SPESA!$J$5:$K$1293,2,0)</f>
        <v>F.P.V. SOSTEGNO E PROMOZIONE COMMERCIO DI VICINATO</v>
      </c>
      <c r="I452" s="122">
        <v>0</v>
      </c>
      <c r="J452" s="122">
        <v>0</v>
      </c>
    </row>
    <row r="453" spans="1:10" ht="14.25">
      <c r="A453" s="122" t="s">
        <v>1163</v>
      </c>
      <c r="B453" s="122">
        <v>49330</v>
      </c>
      <c r="C453" s="122">
        <v>0</v>
      </c>
      <c r="D453" s="122" t="str">
        <f t="shared" si="7"/>
        <v>49330/0</v>
      </c>
      <c r="E453" s="122" t="s">
        <v>306</v>
      </c>
      <c r="F453" s="138" t="s">
        <v>1452</v>
      </c>
      <c r="G453" s="122">
        <v>300</v>
      </c>
      <c r="H453" s="122" t="str">
        <f>VLOOKUP(D453,SPESA!$J$5:$K$1293,2,0)</f>
        <v>TRASFERIMENTO AL FONDO PER LA LOTTA CONTRO L'INCIDENTALITA' NOTTURNA</v>
      </c>
      <c r="I453" s="122">
        <v>300</v>
      </c>
      <c r="J453" s="122">
        <v>300</v>
      </c>
    </row>
    <row r="454" spans="1:10" ht="14.25">
      <c r="A454" s="122" t="s">
        <v>1163</v>
      </c>
      <c r="B454" s="122">
        <v>49330</v>
      </c>
      <c r="C454" s="122">
        <v>71</v>
      </c>
      <c r="D454" s="122" t="str">
        <f t="shared" si="7"/>
        <v>49330/71</v>
      </c>
      <c r="E454" s="122" t="s">
        <v>307</v>
      </c>
      <c r="F454" s="122" t="s">
        <v>1429</v>
      </c>
      <c r="G454" s="122">
        <v>0</v>
      </c>
      <c r="H454" s="122" t="str">
        <f>VLOOKUP(D454,SPESA!$J$5:$K$1293,2,0)</f>
        <v>F.P.V. TRASFERIMENTO AL FONDO PER LA LOTTA CONTRO L'INCIDENTALITA' NOTTURNA</v>
      </c>
      <c r="I454" s="122">
        <v>0</v>
      </c>
      <c r="J454" s="122">
        <v>0</v>
      </c>
    </row>
    <row r="455" spans="1:10" ht="14.25">
      <c r="A455" s="122" t="s">
        <v>1163</v>
      </c>
      <c r="B455" s="122">
        <v>49450</v>
      </c>
      <c r="C455" s="122">
        <v>0</v>
      </c>
      <c r="D455" s="122" t="str">
        <f t="shared" si="7"/>
        <v>49450/0</v>
      </c>
      <c r="E455" s="122" t="s">
        <v>308</v>
      </c>
      <c r="F455" s="138" t="s">
        <v>1456</v>
      </c>
      <c r="G455" s="122">
        <v>100</v>
      </c>
      <c r="H455" s="122" t="str">
        <f>VLOOKUP(D455,SPESA!$J$5:$K$1293,2,0)</f>
        <v>IMPOSTE E TASSE BOLLI</v>
      </c>
      <c r="I455" s="122">
        <v>100</v>
      </c>
      <c r="J455" s="122">
        <v>100</v>
      </c>
    </row>
    <row r="456" spans="1:10" ht="14.25">
      <c r="A456" s="122" t="s">
        <v>1163</v>
      </c>
      <c r="B456" s="122">
        <v>49450</v>
      </c>
      <c r="C456" s="122">
        <v>71</v>
      </c>
      <c r="D456" s="122" t="str">
        <f t="shared" si="7"/>
        <v>49450/71</v>
      </c>
      <c r="E456" s="122" t="s">
        <v>1457</v>
      </c>
      <c r="F456" s="122" t="s">
        <v>1431</v>
      </c>
      <c r="G456" s="122">
        <v>0</v>
      </c>
      <c r="H456" s="122" t="e">
        <f>VLOOKUP(D456,SPESA!$J$5:$K$1293,2,0)</f>
        <v>#N/A</v>
      </c>
      <c r="I456" s="122">
        <v>0</v>
      </c>
      <c r="J456" s="122">
        <v>0</v>
      </c>
    </row>
    <row r="457" spans="1:10" ht="14.25">
      <c r="A457" s="122" t="s">
        <v>1163</v>
      </c>
      <c r="B457" s="122">
        <v>49500</v>
      </c>
      <c r="C457" s="122">
        <v>0</v>
      </c>
      <c r="D457" s="122" t="str">
        <f t="shared" si="7"/>
        <v>49500/0</v>
      </c>
      <c r="E457" s="122" t="s">
        <v>39</v>
      </c>
      <c r="F457" s="138" t="s">
        <v>1458</v>
      </c>
      <c r="G457" s="123">
        <v>11336</v>
      </c>
      <c r="H457" s="122" t="str">
        <f>VLOOKUP(D457,SPESA!$J$5:$K$1293,2,0)</f>
        <v>IMPOSTA REGIONALE ATTIVITA' PRODUTTIVE (I.R.A.P.)</v>
      </c>
      <c r="I457" s="123">
        <v>11142</v>
      </c>
      <c r="J457" s="123">
        <v>11142</v>
      </c>
    </row>
    <row r="458" spans="1:10" ht="14.25">
      <c r="A458" s="122" t="s">
        <v>1163</v>
      </c>
      <c r="B458" s="122">
        <v>49500</v>
      </c>
      <c r="C458" s="122">
        <v>71</v>
      </c>
      <c r="D458" s="122" t="str">
        <f t="shared" si="7"/>
        <v>49500/71</v>
      </c>
      <c r="E458" s="122" t="s">
        <v>40</v>
      </c>
      <c r="F458" s="122" t="s">
        <v>1431</v>
      </c>
      <c r="G458" s="122">
        <v>0</v>
      </c>
      <c r="H458" s="122" t="str">
        <f>VLOOKUP(D458,SPESA!$J$5:$K$1293,2,0)</f>
        <v>F.P.V. IMPOSTA REGIONALE ATTIVITA' PRODUTTIVE (I.R.A.P.)</v>
      </c>
      <c r="I458" s="122">
        <v>0</v>
      </c>
      <c r="J458" s="122">
        <v>0</v>
      </c>
    </row>
    <row r="459" spans="1:10" ht="14.25">
      <c r="A459" s="122" t="s">
        <v>1163</v>
      </c>
      <c r="B459" s="122">
        <v>49600</v>
      </c>
      <c r="C459" s="122">
        <v>0</v>
      </c>
      <c r="D459" s="122" t="str">
        <f t="shared" si="7"/>
        <v>49600/0</v>
      </c>
      <c r="E459" s="122" t="s">
        <v>309</v>
      </c>
      <c r="F459" s="122" t="s">
        <v>1459</v>
      </c>
      <c r="G459" s="122">
        <v>0</v>
      </c>
      <c r="H459" s="122" t="str">
        <f>VLOOKUP(D459,SPESA!$J$5:$K$1293,2,0)</f>
        <v>ONERI STRAORDINARI GESTIONE CORRENTE POLIZIA LOCALE</v>
      </c>
      <c r="I459" s="122">
        <v>0</v>
      </c>
      <c r="J459" s="122">
        <v>0</v>
      </c>
    </row>
    <row r="460" spans="1:10" ht="14.25">
      <c r="A460" s="122" t="s">
        <v>1163</v>
      </c>
      <c r="B460" s="122">
        <v>49600</v>
      </c>
      <c r="C460" s="122">
        <v>71</v>
      </c>
      <c r="D460" s="122" t="str">
        <f t="shared" si="7"/>
        <v>49600/71</v>
      </c>
      <c r="E460" s="122" t="s">
        <v>310</v>
      </c>
      <c r="F460" s="122" t="s">
        <v>1429</v>
      </c>
      <c r="G460" s="122">
        <v>0</v>
      </c>
      <c r="H460" s="122" t="str">
        <f>VLOOKUP(D460,SPESA!$J$5:$K$1293,2,0)</f>
        <v>F.P.V. ONERI STRAORDINARI GESTIONE CORRENTE POLIZIA LOCALE</v>
      </c>
      <c r="I460" s="122">
        <v>0</v>
      </c>
      <c r="J460" s="122">
        <v>0</v>
      </c>
    </row>
    <row r="461" spans="1:10" ht="14.25">
      <c r="A461" s="122" t="s">
        <v>1163</v>
      </c>
      <c r="B461" s="122">
        <v>56200</v>
      </c>
      <c r="C461" s="122">
        <v>0</v>
      </c>
      <c r="D461" s="122" t="str">
        <f t="shared" si="7"/>
        <v>56200/0</v>
      </c>
      <c r="E461" s="122" t="s">
        <v>311</v>
      </c>
      <c r="F461" s="138" t="s">
        <v>1460</v>
      </c>
      <c r="G461" s="123">
        <v>3000</v>
      </c>
      <c r="H461" s="122" t="str">
        <f>VLOOKUP(D461,SPESA!$J$5:$K$1293,2,0)</f>
        <v>SPESE DI GESTIONE SCUOLA MATERNA - PRESTAZIONE DI SERVIZI</v>
      </c>
      <c r="I461" s="123">
        <v>3000</v>
      </c>
      <c r="J461" s="123">
        <v>3000</v>
      </c>
    </row>
    <row r="462" spans="1:10" ht="14.25">
      <c r="A462" s="122" t="s">
        <v>1163</v>
      </c>
      <c r="B462" s="122">
        <v>56200</v>
      </c>
      <c r="C462" s="122">
        <v>2</v>
      </c>
      <c r="D462" s="122" t="str">
        <f t="shared" si="7"/>
        <v>56200/2</v>
      </c>
      <c r="E462" s="122" t="s">
        <v>32</v>
      </c>
      <c r="F462" s="138" t="s">
        <v>1461</v>
      </c>
      <c r="G462" s="123">
        <v>1615</v>
      </c>
      <c r="H462" s="122" t="str">
        <f>VLOOKUP(D462,SPESA!$J$5:$K$1293,2,0)</f>
        <v>SPESE TELEFONICHE - UTENZE</v>
      </c>
      <c r="I462" s="123">
        <v>1615</v>
      </c>
      <c r="J462" s="123">
        <v>1615</v>
      </c>
    </row>
    <row r="463" spans="1:10" ht="14.25">
      <c r="A463" s="122" t="s">
        <v>1163</v>
      </c>
      <c r="B463" s="122">
        <v>56200</v>
      </c>
      <c r="C463" s="122">
        <v>3</v>
      </c>
      <c r="D463" s="122" t="str">
        <f t="shared" si="7"/>
        <v>56200/3</v>
      </c>
      <c r="E463" s="122" t="s">
        <v>79</v>
      </c>
      <c r="F463" s="138" t="s">
        <v>1462</v>
      </c>
      <c r="G463" s="123">
        <v>4750</v>
      </c>
      <c r="H463" s="122" t="str">
        <f>VLOOKUP(D463,SPESA!$J$5:$K$1293,2,0)</f>
        <v>SPESE ENERGIA ELETTRICA - UTENZE</v>
      </c>
      <c r="I463" s="123">
        <v>4750</v>
      </c>
      <c r="J463" s="123">
        <v>4750</v>
      </c>
    </row>
    <row r="464" spans="1:10" ht="14.25">
      <c r="A464" s="122" t="s">
        <v>1163</v>
      </c>
      <c r="B464" s="122">
        <v>56200</v>
      </c>
      <c r="C464" s="122">
        <v>4</v>
      </c>
      <c r="D464" s="122" t="str">
        <f t="shared" si="7"/>
        <v>56200/4</v>
      </c>
      <c r="E464" s="122" t="s">
        <v>34</v>
      </c>
      <c r="F464" s="138" t="s">
        <v>1463</v>
      </c>
      <c r="G464" s="123">
        <v>8550</v>
      </c>
      <c r="H464" s="122" t="str">
        <f>VLOOKUP(D464,SPESA!$J$5:$K$1293,2,0)</f>
        <v>SPESE DI RISCALDAMENTO - UTENZE</v>
      </c>
      <c r="I464" s="123">
        <v>9500</v>
      </c>
      <c r="J464" s="123">
        <v>9500</v>
      </c>
    </row>
    <row r="465" spans="1:10" ht="14.25">
      <c r="A465" s="122" t="s">
        <v>1163</v>
      </c>
      <c r="B465" s="122">
        <v>56200</v>
      </c>
      <c r="C465" s="122">
        <v>5</v>
      </c>
      <c r="D465" s="122" t="str">
        <f t="shared" si="7"/>
        <v>56200/5</v>
      </c>
      <c r="E465" s="122" t="s">
        <v>81</v>
      </c>
      <c r="F465" s="138" t="s">
        <v>1464</v>
      </c>
      <c r="G465" s="123">
        <v>2400</v>
      </c>
      <c r="H465" s="122" t="str">
        <f>VLOOKUP(D465,SPESA!$J$5:$K$1293,2,0)</f>
        <v>SPESE ACQUA - UTENZE</v>
      </c>
      <c r="I465" s="123">
        <v>2400</v>
      </c>
      <c r="J465" s="123">
        <v>2400</v>
      </c>
    </row>
    <row r="466" spans="1:10" ht="14.25">
      <c r="A466" s="122" t="s">
        <v>1163</v>
      </c>
      <c r="B466" s="122">
        <v>56200</v>
      </c>
      <c r="C466" s="122">
        <v>7</v>
      </c>
      <c r="D466" s="122" t="str">
        <f t="shared" si="7"/>
        <v>56200/7</v>
      </c>
      <c r="E466" s="122" t="s">
        <v>83</v>
      </c>
      <c r="F466" s="138" t="s">
        <v>1465</v>
      </c>
      <c r="G466" s="123">
        <v>2022</v>
      </c>
      <c r="H466" s="122" t="str">
        <f>VLOOKUP(D466,SPESA!$J$5:$K$1293,2,0)</f>
        <v>SPESE PER ASSICURAZIONI</v>
      </c>
      <c r="I466" s="123">
        <v>2022</v>
      </c>
      <c r="J466" s="123">
        <v>2022</v>
      </c>
    </row>
    <row r="467" spans="1:10" ht="14.25">
      <c r="A467" s="122" t="s">
        <v>1163</v>
      </c>
      <c r="B467" s="122">
        <v>56200</v>
      </c>
      <c r="C467" s="122">
        <v>52</v>
      </c>
      <c r="D467" s="122" t="str">
        <f t="shared" si="7"/>
        <v>56200/52</v>
      </c>
      <c r="E467" s="122" t="s">
        <v>37</v>
      </c>
      <c r="F467" s="122" t="s">
        <v>1467</v>
      </c>
      <c r="G467" s="122">
        <v>0</v>
      </c>
      <c r="H467" s="122" t="str">
        <f>VLOOKUP(D467,SPESA!$J$5:$K$1293,2,0)</f>
        <v>F.P.V. SPESE TELEFONICHE - UTENZE</v>
      </c>
      <c r="I467" s="122">
        <v>0</v>
      </c>
      <c r="J467" s="122">
        <v>0</v>
      </c>
    </row>
    <row r="468" spans="1:10" ht="14.25">
      <c r="A468" s="122" t="s">
        <v>1163</v>
      </c>
      <c r="B468" s="122">
        <v>56200</v>
      </c>
      <c r="C468" s="122">
        <v>53</v>
      </c>
      <c r="D468" s="122" t="str">
        <f t="shared" si="7"/>
        <v>56200/53</v>
      </c>
      <c r="E468" s="122" t="s">
        <v>86</v>
      </c>
      <c r="F468" s="122" t="s">
        <v>1467</v>
      </c>
      <c r="G468" s="122">
        <v>0</v>
      </c>
      <c r="H468" s="122" t="str">
        <f>VLOOKUP(D468,SPESA!$J$5:$K$1293,2,0)</f>
        <v>F.P.V. SPESE ENERGIA ELETTRICA - UTENZE</v>
      </c>
      <c r="I468" s="122">
        <v>0</v>
      </c>
      <c r="J468" s="122">
        <v>0</v>
      </c>
    </row>
    <row r="469" spans="1:10" ht="14.25">
      <c r="A469" s="122" t="s">
        <v>1163</v>
      </c>
      <c r="B469" s="122">
        <v>56200</v>
      </c>
      <c r="C469" s="122">
        <v>54</v>
      </c>
      <c r="D469" s="122" t="str">
        <f t="shared" si="7"/>
        <v>56200/54</v>
      </c>
      <c r="E469" s="122" t="s">
        <v>123</v>
      </c>
      <c r="F469" s="122" t="s">
        <v>1466</v>
      </c>
      <c r="G469" s="122">
        <v>0</v>
      </c>
      <c r="H469" s="122" t="str">
        <f>VLOOKUP(D469,SPESA!$J$5:$K$1293,2,0)</f>
        <v>F.P.V. SPESE DI RISCALDAMENTO - UTENZE</v>
      </c>
      <c r="I469" s="122">
        <v>0</v>
      </c>
      <c r="J469" s="122">
        <v>0</v>
      </c>
    </row>
    <row r="470" spans="1:10" ht="14.25">
      <c r="A470" s="122" t="s">
        <v>1163</v>
      </c>
      <c r="B470" s="122">
        <v>56200</v>
      </c>
      <c r="C470" s="122">
        <v>55</v>
      </c>
      <c r="D470" s="122" t="str">
        <f t="shared" si="7"/>
        <v>56200/55</v>
      </c>
      <c r="E470" s="122" t="s">
        <v>88</v>
      </c>
      <c r="F470" s="122" t="s">
        <v>1467</v>
      </c>
      <c r="G470" s="122">
        <v>0</v>
      </c>
      <c r="H470" s="122" t="str">
        <f>VLOOKUP(D470,SPESA!$J$5:$K$1293,2,0)</f>
        <v>F.P.V. SPESE DI GESTIONE SCUOLA MATERNA - PRESTAZIONE DI SERVIZI</v>
      </c>
      <c r="I470" s="122">
        <v>0</v>
      </c>
      <c r="J470" s="122">
        <v>0</v>
      </c>
    </row>
    <row r="471" spans="1:10" ht="14.25">
      <c r="A471" s="122" t="s">
        <v>1163</v>
      </c>
      <c r="B471" s="122">
        <v>56200</v>
      </c>
      <c r="C471" s="122">
        <v>57</v>
      </c>
      <c r="D471" s="122" t="str">
        <f t="shared" si="7"/>
        <v>56200/57</v>
      </c>
      <c r="E471" s="122" t="s">
        <v>89</v>
      </c>
      <c r="F471" s="122" t="s">
        <v>1467</v>
      </c>
      <c r="G471" s="122">
        <v>0</v>
      </c>
      <c r="H471" s="122" t="e">
        <f>VLOOKUP(D471,SPESA!$J$5:$K$1293,2,0)</f>
        <v>#N/A</v>
      </c>
      <c r="I471" s="122">
        <v>0</v>
      </c>
      <c r="J471" s="122">
        <v>0</v>
      </c>
    </row>
    <row r="472" spans="1:10" ht="14.25">
      <c r="A472" s="122" t="s">
        <v>1163</v>
      </c>
      <c r="B472" s="122">
        <v>56200</v>
      </c>
      <c r="C472" s="122">
        <v>71</v>
      </c>
      <c r="D472" s="122" t="str">
        <f t="shared" si="7"/>
        <v>56200/71</v>
      </c>
      <c r="E472" s="122" t="s">
        <v>312</v>
      </c>
      <c r="F472" s="122" t="s">
        <v>1466</v>
      </c>
      <c r="G472" s="122">
        <v>0</v>
      </c>
      <c r="H472" s="122" t="str">
        <f>VLOOKUP(D472,SPESA!$J$5:$K$1293,2,0)</f>
        <v>F.P.V. SPESE DI GESTIONE SCUOLA MATERNA - PRESTAZIONE DI SERVIZI</v>
      </c>
      <c r="I472" s="122">
        <v>0</v>
      </c>
      <c r="J472" s="122">
        <v>0</v>
      </c>
    </row>
    <row r="473" spans="1:10" ht="14.25">
      <c r="A473" s="122" t="s">
        <v>1163</v>
      </c>
      <c r="B473" s="122">
        <v>56408</v>
      </c>
      <c r="C473" s="122">
        <v>0</v>
      </c>
      <c r="D473" s="122" t="str">
        <f t="shared" si="7"/>
        <v>56408/0</v>
      </c>
      <c r="E473" s="122" t="s">
        <v>313</v>
      </c>
      <c r="F473" s="138" t="s">
        <v>1468</v>
      </c>
      <c r="G473" s="122">
        <v>800</v>
      </c>
      <c r="H473" s="122" t="str">
        <f>VLOOKUP(D473,SPESA!$J$5:$K$1293,2,0)</f>
        <v>ALTRI BENI DIVERSI</v>
      </c>
      <c r="I473" s="122">
        <v>800</v>
      </c>
      <c r="J473" s="122">
        <v>800</v>
      </c>
    </row>
    <row r="474" spans="1:10" ht="14.25">
      <c r="A474" s="122" t="s">
        <v>1163</v>
      </c>
      <c r="B474" s="122">
        <v>56408</v>
      </c>
      <c r="C474" s="122">
        <v>71</v>
      </c>
      <c r="D474" s="122" t="str">
        <f t="shared" si="7"/>
        <v>56408/71</v>
      </c>
      <c r="E474" s="122" t="s">
        <v>314</v>
      </c>
      <c r="F474" s="122" t="s">
        <v>1466</v>
      </c>
      <c r="G474" s="122">
        <v>0</v>
      </c>
      <c r="H474" s="122" t="str">
        <f>VLOOKUP(D474,SPESA!$J$5:$K$1293,2,0)</f>
        <v>F.P.V. ALTRI BENI DIVERSI</v>
      </c>
      <c r="I474" s="122">
        <v>0</v>
      </c>
      <c r="J474" s="122">
        <v>0</v>
      </c>
    </row>
    <row r="475" spans="1:10" ht="14.25">
      <c r="A475" s="122" t="s">
        <v>1163</v>
      </c>
      <c r="B475" s="122">
        <v>56800</v>
      </c>
      <c r="C475" s="122">
        <v>2</v>
      </c>
      <c r="D475" s="122" t="str">
        <f t="shared" si="7"/>
        <v>56800/2</v>
      </c>
      <c r="E475" s="122" t="s">
        <v>315</v>
      </c>
      <c r="F475" s="138" t="s">
        <v>1469</v>
      </c>
      <c r="G475" s="122">
        <v>10</v>
      </c>
      <c r="H475" s="122" t="str">
        <f>VLOOKUP(D475,SPESA!$J$5:$K$1293,2,0)</f>
        <v>SPURGO POZZETTI</v>
      </c>
      <c r="I475" s="122">
        <v>10</v>
      </c>
      <c r="J475" s="122">
        <v>10</v>
      </c>
    </row>
    <row r="476" spans="1:10" ht="14.25">
      <c r="A476" s="122" t="s">
        <v>1163</v>
      </c>
      <c r="B476" s="122">
        <v>56800</v>
      </c>
      <c r="C476" s="122">
        <v>9</v>
      </c>
      <c r="D476" s="122" t="str">
        <f t="shared" si="7"/>
        <v>56800/9</v>
      </c>
      <c r="E476" s="122" t="s">
        <v>316</v>
      </c>
      <c r="F476" s="138" t="s">
        <v>1469</v>
      </c>
      <c r="G476" s="122">
        <v>250</v>
      </c>
      <c r="H476" s="122" t="str">
        <f>VLOOKUP(D476,SPESA!$J$5:$K$1293,2,0)</f>
        <v>MANUTENZIONE IMPIANTO FOTOVOLTAICO SCUOLA DELL'INFANZIA</v>
      </c>
      <c r="I476" s="122">
        <v>250</v>
      </c>
      <c r="J476" s="122">
        <v>250</v>
      </c>
    </row>
    <row r="477" spans="1:10" ht="14.25">
      <c r="A477" s="122" t="s">
        <v>1163</v>
      </c>
      <c r="B477" s="122">
        <v>56800</v>
      </c>
      <c r="C477" s="122">
        <v>10</v>
      </c>
      <c r="D477" s="122" t="str">
        <f t="shared" si="7"/>
        <v>56800/10</v>
      </c>
      <c r="E477" s="122" t="s">
        <v>317</v>
      </c>
      <c r="F477" s="138" t="s">
        <v>1470</v>
      </c>
      <c r="G477" s="123">
        <v>1000</v>
      </c>
      <c r="H477" s="122" t="str">
        <f>VLOOKUP(D477,SPESA!$J$5:$K$1293,2,0)</f>
        <v>SPESE DIVERSE - PRESTAZIONE DI SERVIZI MANUTENZIONE PATRIMONIO</v>
      </c>
      <c r="I477" s="123">
        <v>1000</v>
      </c>
      <c r="J477" s="123">
        <v>1000</v>
      </c>
    </row>
    <row r="478" spans="1:10" ht="14.25">
      <c r="A478" s="122" t="s">
        <v>1163</v>
      </c>
      <c r="B478" s="122">
        <v>56800</v>
      </c>
      <c r="C478" s="122">
        <v>52</v>
      </c>
      <c r="D478" s="122" t="str">
        <f t="shared" si="7"/>
        <v>56800/52</v>
      </c>
      <c r="E478" s="122" t="s">
        <v>1471</v>
      </c>
      <c r="F478" s="122" t="s">
        <v>1467</v>
      </c>
      <c r="G478" s="122">
        <v>0</v>
      </c>
      <c r="H478" s="122" t="e">
        <f>VLOOKUP(D478,SPESA!$J$5:$K$1293,2,0)</f>
        <v>#N/A</v>
      </c>
      <c r="I478" s="122">
        <v>0</v>
      </c>
      <c r="J478" s="122">
        <v>0</v>
      </c>
    </row>
    <row r="479" spans="1:10" ht="14.25">
      <c r="A479" s="122" t="s">
        <v>1163</v>
      </c>
      <c r="B479" s="122">
        <v>56800</v>
      </c>
      <c r="C479" s="122">
        <v>59</v>
      </c>
      <c r="D479" s="122" t="str">
        <f t="shared" si="7"/>
        <v>56800/59</v>
      </c>
      <c r="E479" s="122" t="s">
        <v>1472</v>
      </c>
      <c r="F479" s="122" t="s">
        <v>1467</v>
      </c>
      <c r="G479" s="122">
        <v>0</v>
      </c>
      <c r="H479" s="122" t="e">
        <f>VLOOKUP(D479,SPESA!$J$5:$K$1293,2,0)</f>
        <v>#N/A</v>
      </c>
      <c r="I479" s="122">
        <v>0</v>
      </c>
      <c r="J479" s="122">
        <v>0</v>
      </c>
    </row>
    <row r="480" spans="1:10" ht="14.25">
      <c r="A480" s="122" t="s">
        <v>1163</v>
      </c>
      <c r="B480" s="122">
        <v>56800</v>
      </c>
      <c r="C480" s="122">
        <v>60</v>
      </c>
      <c r="D480" s="122" t="str">
        <f t="shared" si="7"/>
        <v>56800/60</v>
      </c>
      <c r="E480" s="122" t="s">
        <v>318</v>
      </c>
      <c r="F480" s="122" t="s">
        <v>1466</v>
      </c>
      <c r="G480" s="122">
        <v>0</v>
      </c>
      <c r="H480" s="122" t="str">
        <f>VLOOKUP(D480,SPESA!$J$5:$K$1293,2,0)</f>
        <v>F.P.V. SPESE DIVERSE - PRESTAZIONE DI SERVIZI MANUTENZIONE PATRIMONIO</v>
      </c>
      <c r="I480" s="122">
        <v>0</v>
      </c>
      <c r="J480" s="122">
        <v>0</v>
      </c>
    </row>
    <row r="481" spans="1:10" ht="14.25">
      <c r="A481" s="122" t="s">
        <v>1163</v>
      </c>
      <c r="B481" s="122">
        <v>57000</v>
      </c>
      <c r="C481" s="122">
        <v>0</v>
      </c>
      <c r="D481" s="122" t="str">
        <f t="shared" si="7"/>
        <v>57000/0</v>
      </c>
      <c r="E481" s="122" t="s">
        <v>1474</v>
      </c>
      <c r="F481" s="138" t="s">
        <v>1473</v>
      </c>
      <c r="G481" s="123">
        <v>54000</v>
      </c>
      <c r="H481" s="122" t="str">
        <f>VLOOKUP(D481,SPESA!$J$5:$K$1293,2,0)</f>
        <v>CONTRIBUTO A SCUOLE MATERNE GESTITE DA PRIVATI O ORDINI RELI GIOSI</v>
      </c>
      <c r="I481" s="123">
        <v>54000</v>
      </c>
      <c r="J481" s="123">
        <v>54000</v>
      </c>
    </row>
    <row r="482" spans="1:10" ht="14.25">
      <c r="A482" s="122" t="s">
        <v>1163</v>
      </c>
      <c r="B482" s="122">
        <v>57000</v>
      </c>
      <c r="C482" s="122">
        <v>71</v>
      </c>
      <c r="D482" s="122" t="str">
        <f t="shared" si="7"/>
        <v>57000/71</v>
      </c>
      <c r="E482" s="122" t="s">
        <v>1475</v>
      </c>
      <c r="F482" s="122" t="s">
        <v>1467</v>
      </c>
      <c r="G482" s="122">
        <v>0</v>
      </c>
      <c r="H482" s="122" t="e">
        <f>VLOOKUP(D482,SPESA!$J$5:$K$1293,2,0)</f>
        <v>#N/A</v>
      </c>
      <c r="I482" s="122">
        <v>0</v>
      </c>
      <c r="J482" s="122">
        <v>0</v>
      </c>
    </row>
    <row r="483" spans="1:10" ht="14.25">
      <c r="A483" s="122" t="s">
        <v>1163</v>
      </c>
      <c r="B483" s="122">
        <v>57100</v>
      </c>
      <c r="C483" s="122">
        <v>0</v>
      </c>
      <c r="D483" s="122" t="str">
        <f t="shared" si="7"/>
        <v>57100/0</v>
      </c>
      <c r="E483" s="122" t="s">
        <v>320</v>
      </c>
      <c r="F483" s="138" t="s">
        <v>1476</v>
      </c>
      <c r="G483" s="123">
        <v>1033</v>
      </c>
      <c r="H483" s="122" t="str">
        <f>VLOOKUP(D483,SPESA!$J$5:$K$1293,2,0)</f>
        <v>CONTRIBUTI DIDATTICI</v>
      </c>
      <c r="I483" s="123">
        <v>1033</v>
      </c>
      <c r="J483" s="123">
        <v>1033</v>
      </c>
    </row>
    <row r="484" spans="1:10" ht="14.25">
      <c r="A484" s="122" t="s">
        <v>1163</v>
      </c>
      <c r="B484" s="122">
        <v>57100</v>
      </c>
      <c r="C484" s="122">
        <v>71</v>
      </c>
      <c r="D484" s="122" t="str">
        <f t="shared" si="7"/>
        <v>57100/71</v>
      </c>
      <c r="E484" s="122" t="s">
        <v>1477</v>
      </c>
      <c r="F484" s="122" t="s">
        <v>1467</v>
      </c>
      <c r="G484" s="122">
        <v>0</v>
      </c>
      <c r="H484" s="122" t="e">
        <f>VLOOKUP(D484,SPESA!$J$5:$K$1293,2,0)</f>
        <v>#N/A</v>
      </c>
      <c r="I484" s="122">
        <v>0</v>
      </c>
      <c r="J484" s="122">
        <v>0</v>
      </c>
    </row>
    <row r="485" spans="1:10" ht="14.25">
      <c r="A485" s="122" t="s">
        <v>1163</v>
      </c>
      <c r="B485" s="122">
        <v>57105</v>
      </c>
      <c r="C485" s="122">
        <v>0</v>
      </c>
      <c r="D485" s="122" t="str">
        <f t="shared" si="7"/>
        <v>57105/0</v>
      </c>
      <c r="E485" s="122" t="s">
        <v>1479</v>
      </c>
      <c r="F485" s="138" t="s">
        <v>1478</v>
      </c>
      <c r="G485" s="123">
        <v>1000</v>
      </c>
      <c r="H485" s="122" t="str">
        <f>VLOOKUP(D485,SPESA!$J$5:$K$1293,2,0)</f>
        <v>SISTEMA INTEGRATO ZERO SEI ANNI</v>
      </c>
      <c r="I485" s="123">
        <v>1000</v>
      </c>
      <c r="J485" s="123">
        <v>1000</v>
      </c>
    </row>
    <row r="486" spans="1:10" ht="14.25">
      <c r="A486" s="122" t="s">
        <v>1163</v>
      </c>
      <c r="B486" s="122">
        <v>57105</v>
      </c>
      <c r="C486" s="122">
        <v>71</v>
      </c>
      <c r="D486" s="122" t="str">
        <f t="shared" si="7"/>
        <v>57105/71</v>
      </c>
      <c r="E486" s="122" t="s">
        <v>1480</v>
      </c>
      <c r="F486" s="122" t="s">
        <v>1296</v>
      </c>
      <c r="G486" s="122">
        <v>0</v>
      </c>
      <c r="H486" s="122" t="e">
        <f>VLOOKUP(D486,SPESA!$J$5:$K$1293,2,0)</f>
        <v>#N/A</v>
      </c>
      <c r="I486" s="122">
        <v>0</v>
      </c>
      <c r="J486" s="122">
        <v>0</v>
      </c>
    </row>
    <row r="487" spans="1:10" ht="14.25">
      <c r="A487" s="122" t="s">
        <v>1163</v>
      </c>
      <c r="B487" s="122">
        <v>57110</v>
      </c>
      <c r="C487" s="122">
        <v>0</v>
      </c>
      <c r="D487" s="122" t="str">
        <f t="shared" si="7"/>
        <v>57110/0</v>
      </c>
      <c r="E487" s="122" t="s">
        <v>321</v>
      </c>
      <c r="F487" s="138" t="s">
        <v>1476</v>
      </c>
      <c r="G487" s="122">
        <v>10</v>
      </c>
      <c r="H487" s="122" t="str">
        <f>VLOOKUP(D487,SPESA!$J$5:$K$1293,2,0)</f>
        <v>ATTIVITA' DI ANIMAZIONE TRASFERIMENTI</v>
      </c>
      <c r="I487" s="122">
        <v>10</v>
      </c>
      <c r="J487" s="122">
        <v>10</v>
      </c>
    </row>
    <row r="488" spans="1:10" ht="14.25">
      <c r="A488" s="122" t="s">
        <v>1163</v>
      </c>
      <c r="B488" s="122">
        <v>57110</v>
      </c>
      <c r="C488" s="122">
        <v>71</v>
      </c>
      <c r="D488" s="122" t="str">
        <f t="shared" si="7"/>
        <v>57110/71</v>
      </c>
      <c r="E488" s="122" t="s">
        <v>1481</v>
      </c>
      <c r="F488" s="122" t="s">
        <v>1467</v>
      </c>
      <c r="G488" s="122">
        <v>0</v>
      </c>
      <c r="H488" s="122" t="e">
        <f>VLOOKUP(D488,SPESA!$J$5:$K$1293,2,0)</f>
        <v>#N/A</v>
      </c>
      <c r="I488" s="122">
        <v>0</v>
      </c>
      <c r="J488" s="122">
        <v>0</v>
      </c>
    </row>
    <row r="489" spans="1:10" ht="14.25">
      <c r="A489" s="122" t="s">
        <v>1163</v>
      </c>
      <c r="B489" s="122">
        <v>57115</v>
      </c>
      <c r="C489" s="122">
        <v>0</v>
      </c>
      <c r="D489" s="122" t="str">
        <f t="shared" si="7"/>
        <v>57115/0</v>
      </c>
      <c r="E489" s="122" t="s">
        <v>322</v>
      </c>
      <c r="F489" s="138" t="s">
        <v>1482</v>
      </c>
      <c r="G489" s="123">
        <v>1000</v>
      </c>
      <c r="H489" s="122" t="str">
        <f>VLOOKUP(D489,SPESA!$J$5:$K$1293,2,0)</f>
        <v>CONTRIBUTO ACQUISTO MATERIALE PULIZIA</v>
      </c>
      <c r="I489" s="123">
        <v>1000</v>
      </c>
      <c r="J489" s="123">
        <v>1000</v>
      </c>
    </row>
    <row r="490" spans="1:10" ht="14.25">
      <c r="A490" s="122" t="s">
        <v>1163</v>
      </c>
      <c r="B490" s="122">
        <v>57115</v>
      </c>
      <c r="C490" s="122">
        <v>71</v>
      </c>
      <c r="D490" s="122" t="str">
        <f t="shared" si="7"/>
        <v>57115/71</v>
      </c>
      <c r="E490" s="122" t="s">
        <v>1483</v>
      </c>
      <c r="F490" s="122" t="s">
        <v>1467</v>
      </c>
      <c r="G490" s="122">
        <v>0</v>
      </c>
      <c r="H490" s="122" t="e">
        <f>VLOOKUP(D490,SPESA!$J$5:$K$1293,2,0)</f>
        <v>#N/A</v>
      </c>
      <c r="I490" s="122">
        <v>0</v>
      </c>
      <c r="J490" s="122">
        <v>0</v>
      </c>
    </row>
    <row r="491" spans="1:10" ht="14.25">
      <c r="A491" s="122" t="s">
        <v>1163</v>
      </c>
      <c r="B491" s="122">
        <v>57200</v>
      </c>
      <c r="C491" s="122">
        <v>0</v>
      </c>
      <c r="D491" s="122" t="str">
        <f t="shared" si="7"/>
        <v>57200/0</v>
      </c>
      <c r="E491" s="122" t="s">
        <v>323</v>
      </c>
      <c r="F491" s="122" t="s">
        <v>1484</v>
      </c>
      <c r="G491" s="122">
        <v>0</v>
      </c>
      <c r="H491" s="122" t="str">
        <f>VLOOKUP(D491,SPESA!$J$5:$K$1293,2,0)</f>
        <v>INTERESSI PASSIVI ED ONERI SU MUTUI</v>
      </c>
      <c r="I491" s="122">
        <v>0</v>
      </c>
      <c r="J491" s="122">
        <v>0</v>
      </c>
    </row>
    <row r="492" spans="1:10" ht="14.25">
      <c r="A492" s="122" t="s">
        <v>1163</v>
      </c>
      <c r="B492" s="122">
        <v>57200</v>
      </c>
      <c r="C492" s="122">
        <v>1</v>
      </c>
      <c r="D492" s="122" t="str">
        <f t="shared" si="7"/>
        <v>57200/1</v>
      </c>
      <c r="E492" s="122" t="s">
        <v>324</v>
      </c>
      <c r="F492" s="122" t="s">
        <v>1485</v>
      </c>
      <c r="G492" s="122">
        <v>0</v>
      </c>
      <c r="H492" s="122" t="str">
        <f>VLOOKUP(D492,SPESA!$J$5:$K$1293,2,0)</f>
        <v>INTERESSI PASSIVI B.O.C.</v>
      </c>
      <c r="I492" s="122">
        <v>0</v>
      </c>
      <c r="J492" s="122">
        <v>0</v>
      </c>
    </row>
    <row r="493" spans="1:10" ht="14.25">
      <c r="A493" s="122" t="s">
        <v>1163</v>
      </c>
      <c r="B493" s="122">
        <v>57200</v>
      </c>
      <c r="C493" s="122">
        <v>51</v>
      </c>
      <c r="D493" s="122" t="str">
        <f t="shared" si="7"/>
        <v>57200/51</v>
      </c>
      <c r="E493" s="122" t="s">
        <v>1486</v>
      </c>
      <c r="F493" s="122" t="s">
        <v>1467</v>
      </c>
      <c r="G493" s="122">
        <v>0</v>
      </c>
      <c r="H493" s="122" t="e">
        <f>VLOOKUP(D493,SPESA!$J$5:$K$1293,2,0)</f>
        <v>#N/A</v>
      </c>
      <c r="I493" s="122">
        <v>0</v>
      </c>
      <c r="J493" s="122">
        <v>0</v>
      </c>
    </row>
    <row r="494" spans="1:10" ht="14.25">
      <c r="A494" s="122" t="s">
        <v>1163</v>
      </c>
      <c r="B494" s="122">
        <v>57200</v>
      </c>
      <c r="C494" s="122">
        <v>71</v>
      </c>
      <c r="D494" s="122" t="str">
        <f t="shared" si="7"/>
        <v>57200/71</v>
      </c>
      <c r="E494" s="122" t="s">
        <v>1487</v>
      </c>
      <c r="F494" s="122" t="s">
        <v>1467</v>
      </c>
      <c r="G494" s="122">
        <v>0</v>
      </c>
      <c r="H494" s="122" t="e">
        <f>VLOOKUP(D494,SPESA!$J$5:$K$1293,2,0)</f>
        <v>#N/A</v>
      </c>
      <c r="I494" s="122">
        <v>0</v>
      </c>
      <c r="J494" s="122">
        <v>0</v>
      </c>
    </row>
    <row r="495" spans="1:10" ht="14.25">
      <c r="A495" s="122" t="s">
        <v>1163</v>
      </c>
      <c r="B495" s="122">
        <v>58207</v>
      </c>
      <c r="C495" s="122">
        <v>0</v>
      </c>
      <c r="D495" s="122" t="str">
        <f t="shared" si="7"/>
        <v>58207/0</v>
      </c>
      <c r="E495" s="122" t="s">
        <v>325</v>
      </c>
      <c r="F495" s="138" t="s">
        <v>1488</v>
      </c>
      <c r="G495" s="122">
        <v>475</v>
      </c>
      <c r="H495" s="122" t="str">
        <f>VLOOKUP(D495,SPESA!$J$5:$K$1293,2,0)</f>
        <v>ACQUISTO ALTRI BENI DI CONSUMO</v>
      </c>
      <c r="I495" s="122">
        <v>475</v>
      </c>
      <c r="J495" s="122">
        <v>475</v>
      </c>
    </row>
    <row r="496" spans="1:10" ht="14.25">
      <c r="A496" s="122" t="s">
        <v>1163</v>
      </c>
      <c r="B496" s="122">
        <v>58207</v>
      </c>
      <c r="C496" s="122">
        <v>71</v>
      </c>
      <c r="D496" s="122" t="str">
        <f t="shared" si="7"/>
        <v>58207/71</v>
      </c>
      <c r="E496" s="122" t="s">
        <v>1490</v>
      </c>
      <c r="F496" s="122" t="s">
        <v>1489</v>
      </c>
      <c r="G496" s="122">
        <v>0</v>
      </c>
      <c r="H496" s="122" t="e">
        <f>VLOOKUP(D496,SPESA!$J$5:$K$1293,2,0)</f>
        <v>#N/A</v>
      </c>
      <c r="I496" s="122">
        <v>0</v>
      </c>
      <c r="J496" s="122">
        <v>0</v>
      </c>
    </row>
    <row r="497" spans="1:10" ht="14.25">
      <c r="A497" s="122" t="s">
        <v>1163</v>
      </c>
      <c r="B497" s="122">
        <v>58400</v>
      </c>
      <c r="C497" s="122">
        <v>0</v>
      </c>
      <c r="D497" s="122" t="str">
        <f t="shared" si="7"/>
        <v>58400/0</v>
      </c>
      <c r="E497" s="122" t="s">
        <v>326</v>
      </c>
      <c r="F497" s="138" t="s">
        <v>1488</v>
      </c>
      <c r="G497" s="123">
        <v>14400</v>
      </c>
      <c r="H497" s="122" t="str">
        <f>VLOOKUP(D497,SPESA!$J$5:$K$1293,2,0)</f>
        <v>FORNITURA GRATUITA LIBRI SCOLASTICI AGLI ALUNNI - ACQUISTO</v>
      </c>
      <c r="I497" s="123">
        <v>14400</v>
      </c>
      <c r="J497" s="123">
        <v>14400</v>
      </c>
    </row>
    <row r="498" spans="1:10" ht="14.25">
      <c r="A498" s="122" t="s">
        <v>1163</v>
      </c>
      <c r="B498" s="122">
        <v>58400</v>
      </c>
      <c r="C498" s="122">
        <v>71</v>
      </c>
      <c r="D498" s="122" t="str">
        <f t="shared" si="7"/>
        <v>58400/71</v>
      </c>
      <c r="E498" s="122" t="s">
        <v>327</v>
      </c>
      <c r="F498" s="122" t="s">
        <v>1491</v>
      </c>
      <c r="G498" s="122">
        <v>0</v>
      </c>
      <c r="H498" s="122" t="str">
        <f>VLOOKUP(D498,SPESA!$J$5:$K$1293,2,0)</f>
        <v>F.P.V. FORNITURA GRATUITA LIBRI SCOLASTICI AGLI ALUNNI - ACQUISTO</v>
      </c>
      <c r="I498" s="122">
        <v>0</v>
      </c>
      <c r="J498" s="122">
        <v>0</v>
      </c>
    </row>
    <row r="499" spans="1:10" ht="14.25">
      <c r="A499" s="122" t="s">
        <v>1163</v>
      </c>
      <c r="B499" s="122">
        <v>59200</v>
      </c>
      <c r="C499" s="122">
        <v>2</v>
      </c>
      <c r="D499" s="122" t="str">
        <f t="shared" si="7"/>
        <v>59200/2</v>
      </c>
      <c r="E499" s="122" t="s">
        <v>32</v>
      </c>
      <c r="F499" s="138" t="s">
        <v>1492</v>
      </c>
      <c r="G499" s="123">
        <v>2920</v>
      </c>
      <c r="H499" s="122" t="str">
        <f>VLOOKUP(D499,SPESA!$J$5:$K$1293,2,0)</f>
        <v>SPESE TELEFONICHE - UTENZE</v>
      </c>
      <c r="I499" s="123">
        <v>2920</v>
      </c>
      <c r="J499" s="123">
        <v>2920</v>
      </c>
    </row>
    <row r="500" spans="1:10" ht="14.25">
      <c r="A500" s="122" t="s">
        <v>1163</v>
      </c>
      <c r="B500" s="122">
        <v>59200</v>
      </c>
      <c r="C500" s="122">
        <v>3</v>
      </c>
      <c r="D500" s="122" t="str">
        <f t="shared" si="7"/>
        <v>59200/3</v>
      </c>
      <c r="E500" s="122" t="s">
        <v>79</v>
      </c>
      <c r="F500" s="138" t="s">
        <v>1493</v>
      </c>
      <c r="G500" s="123">
        <v>15000</v>
      </c>
      <c r="H500" s="122" t="str">
        <f>VLOOKUP(D500,SPESA!$J$5:$K$1293,2,0)</f>
        <v>SPESE ENERGIA ELETTRICA - UTENZE</v>
      </c>
      <c r="I500" s="123">
        <v>16055</v>
      </c>
      <c r="J500" s="123">
        <v>16055</v>
      </c>
    </row>
    <row r="501" spans="1:10" ht="14.25">
      <c r="A501" s="122" t="s">
        <v>1163</v>
      </c>
      <c r="B501" s="122">
        <v>59200</v>
      </c>
      <c r="C501" s="122">
        <v>4</v>
      </c>
      <c r="D501" s="122" t="str">
        <f t="shared" si="7"/>
        <v>59200/4</v>
      </c>
      <c r="E501" s="122" t="s">
        <v>80</v>
      </c>
      <c r="F501" s="138" t="s">
        <v>1494</v>
      </c>
      <c r="G501" s="123">
        <v>25650</v>
      </c>
      <c r="H501" s="122" t="str">
        <f>VLOOKUP(D501,SPESA!$J$5:$K$1293,2,0)</f>
        <v>SPESE RISCALDAMENTO - UTENZE</v>
      </c>
      <c r="I501" s="123">
        <v>28500</v>
      </c>
      <c r="J501" s="123">
        <v>28500</v>
      </c>
    </row>
    <row r="502" spans="1:10" ht="14.25">
      <c r="A502" s="122" t="s">
        <v>1163</v>
      </c>
      <c r="B502" s="122">
        <v>59200</v>
      </c>
      <c r="C502" s="122">
        <v>5</v>
      </c>
      <c r="D502" s="122" t="str">
        <f t="shared" si="7"/>
        <v>59200/5</v>
      </c>
      <c r="E502" s="122" t="s">
        <v>81</v>
      </c>
      <c r="F502" s="138" t="s">
        <v>1495</v>
      </c>
      <c r="G502" s="123">
        <v>9000</v>
      </c>
      <c r="H502" s="122" t="str">
        <f>VLOOKUP(D502,SPESA!$J$5:$K$1293,2,0)</f>
        <v>SPESE ACQUA - UTENZE</v>
      </c>
      <c r="I502" s="123">
        <v>9000</v>
      </c>
      <c r="J502" s="123">
        <v>9000</v>
      </c>
    </row>
    <row r="503" spans="1:10" ht="14.25">
      <c r="A503" s="122" t="s">
        <v>1163</v>
      </c>
      <c r="B503" s="122">
        <v>59200</v>
      </c>
      <c r="C503" s="122">
        <v>7</v>
      </c>
      <c r="D503" s="122" t="str">
        <f t="shared" si="7"/>
        <v>59200/7</v>
      </c>
      <c r="E503" s="122" t="s">
        <v>83</v>
      </c>
      <c r="F503" s="138" t="s">
        <v>1496</v>
      </c>
      <c r="G503" s="123">
        <v>3193</v>
      </c>
      <c r="H503" s="122" t="str">
        <f>VLOOKUP(D503,SPESA!$J$5:$K$1293,2,0)</f>
        <v>SPESE PER ASSICURAZIONI</v>
      </c>
      <c r="I503" s="123">
        <v>3193</v>
      </c>
      <c r="J503" s="123">
        <v>3193</v>
      </c>
    </row>
    <row r="504" spans="1:10" ht="14.25">
      <c r="A504" s="122" t="s">
        <v>1163</v>
      </c>
      <c r="B504" s="122">
        <v>59200</v>
      </c>
      <c r="C504" s="122">
        <v>52</v>
      </c>
      <c r="D504" s="122" t="str">
        <f t="shared" si="7"/>
        <v>59200/52</v>
      </c>
      <c r="E504" s="122" t="s">
        <v>37</v>
      </c>
      <c r="F504" s="122" t="s">
        <v>1489</v>
      </c>
      <c r="G504" s="122">
        <v>0</v>
      </c>
      <c r="H504" s="122" t="str">
        <f>VLOOKUP(D504,SPESA!$J$5:$K$1293,2,0)</f>
        <v>F.P.V. SPESE TELEFONICHE - UTENZE</v>
      </c>
      <c r="I504" s="122">
        <v>0</v>
      </c>
      <c r="J504" s="122">
        <v>0</v>
      </c>
    </row>
    <row r="505" spans="1:10" ht="14.25">
      <c r="A505" s="122" t="s">
        <v>1163</v>
      </c>
      <c r="B505" s="122">
        <v>59200</v>
      </c>
      <c r="C505" s="122">
        <v>53</v>
      </c>
      <c r="D505" s="122" t="str">
        <f t="shared" si="7"/>
        <v>59200/53</v>
      </c>
      <c r="E505" s="122" t="s">
        <v>86</v>
      </c>
      <c r="F505" s="122" t="s">
        <v>1489</v>
      </c>
      <c r="G505" s="122">
        <v>0</v>
      </c>
      <c r="H505" s="122" t="str">
        <f>VLOOKUP(D505,SPESA!$J$5:$K$1293,2,0)</f>
        <v>F.P.V. SPESE ENERGIA ELETTRICA - UTENZE</v>
      </c>
      <c r="I505" s="122">
        <v>0</v>
      </c>
      <c r="J505" s="122">
        <v>0</v>
      </c>
    </row>
    <row r="506" spans="1:10" ht="14.25">
      <c r="A506" s="122" t="s">
        <v>1163</v>
      </c>
      <c r="B506" s="122">
        <v>59200</v>
      </c>
      <c r="C506" s="122">
        <v>54</v>
      </c>
      <c r="D506" s="122" t="str">
        <f t="shared" si="7"/>
        <v>59200/54</v>
      </c>
      <c r="E506" s="122" t="s">
        <v>87</v>
      </c>
      <c r="F506" s="122" t="s">
        <v>1491</v>
      </c>
      <c r="G506" s="122">
        <v>0</v>
      </c>
      <c r="H506" s="122" t="str">
        <f>VLOOKUP(D506,SPESA!$J$5:$K$1293,2,0)</f>
        <v>F.P.V. SPESE RISCALDAMENTO - UTENZE</v>
      </c>
      <c r="I506" s="122">
        <v>0</v>
      </c>
      <c r="J506" s="122">
        <v>0</v>
      </c>
    </row>
    <row r="507" spans="1:10" ht="14.25">
      <c r="A507" s="122" t="s">
        <v>1163</v>
      </c>
      <c r="B507" s="122">
        <v>59200</v>
      </c>
      <c r="C507" s="122">
        <v>55</v>
      </c>
      <c r="D507" s="122" t="str">
        <f t="shared" si="7"/>
        <v>59200/55</v>
      </c>
      <c r="E507" s="122" t="s">
        <v>88</v>
      </c>
      <c r="F507" s="122" t="s">
        <v>1489</v>
      </c>
      <c r="G507" s="122">
        <v>0</v>
      </c>
      <c r="H507" s="122" t="str">
        <f>VLOOKUP(D507,SPESA!$J$5:$K$1293,2,0)</f>
        <v>F.P.V. SPESE ACQUA - UTENZE</v>
      </c>
      <c r="I507" s="122">
        <v>0</v>
      </c>
      <c r="J507" s="122">
        <v>0</v>
      </c>
    </row>
    <row r="508" spans="1:10" ht="14.25">
      <c r="A508" s="122" t="s">
        <v>1163</v>
      </c>
      <c r="B508" s="122">
        <v>59200</v>
      </c>
      <c r="C508" s="122">
        <v>57</v>
      </c>
      <c r="D508" s="122" t="str">
        <f t="shared" si="7"/>
        <v>59200/57</v>
      </c>
      <c r="E508" s="122" t="s">
        <v>89</v>
      </c>
      <c r="F508" s="122" t="s">
        <v>1489</v>
      </c>
      <c r="G508" s="122">
        <v>0</v>
      </c>
      <c r="H508" s="122" t="str">
        <f>VLOOKUP(D508,SPESA!$J$5:$K$1293,2,0)</f>
        <v>F.P.V. SPESE PER ASSICURAZIONI</v>
      </c>
      <c r="I508" s="122">
        <v>0</v>
      </c>
      <c r="J508" s="122">
        <v>0</v>
      </c>
    </row>
    <row r="509" spans="1:10" ht="14.25">
      <c r="A509" s="122" t="s">
        <v>1163</v>
      </c>
      <c r="B509" s="122">
        <v>59800</v>
      </c>
      <c r="C509" s="122">
        <v>2</v>
      </c>
      <c r="D509" s="122" t="str">
        <f t="shared" si="7"/>
        <v>59800/2</v>
      </c>
      <c r="E509" s="122" t="s">
        <v>315</v>
      </c>
      <c r="F509" s="138" t="s">
        <v>1497</v>
      </c>
      <c r="G509" s="122">
        <v>10</v>
      </c>
      <c r="H509" s="122" t="str">
        <f>VLOOKUP(D509,SPESA!$J$5:$K$1293,2,0)</f>
        <v>SPURGO POZZETTI</v>
      </c>
      <c r="I509" s="122">
        <v>10</v>
      </c>
      <c r="J509" s="122">
        <v>10</v>
      </c>
    </row>
    <row r="510" spans="1:10" ht="14.25">
      <c r="A510" s="122" t="s">
        <v>1163</v>
      </c>
      <c r="B510" s="122">
        <v>59800</v>
      </c>
      <c r="C510" s="122">
        <v>10</v>
      </c>
      <c r="D510" s="122" t="str">
        <f t="shared" si="7"/>
        <v>59800/10</v>
      </c>
      <c r="E510" s="122" t="s">
        <v>328</v>
      </c>
      <c r="F510" s="138" t="s">
        <v>1498</v>
      </c>
      <c r="G510" s="123">
        <v>1890</v>
      </c>
      <c r="H510" s="122" t="str">
        <f>VLOOKUP(D510,SPESA!$J$5:$K$1293,2,0)</f>
        <v>SPESE DIVERSE - PRESTAZIONE DI SERVIZI GESTIONE PATRIMO COMUNALE</v>
      </c>
      <c r="I510" s="123">
        <v>2100</v>
      </c>
      <c r="J510" s="123">
        <v>2100</v>
      </c>
    </row>
    <row r="511" spans="1:10" ht="14.25">
      <c r="A511" s="122" t="s">
        <v>1163</v>
      </c>
      <c r="B511" s="122">
        <v>59800</v>
      </c>
      <c r="C511" s="122">
        <v>52</v>
      </c>
      <c r="D511" s="122" t="str">
        <f t="shared" si="7"/>
        <v>59800/52</v>
      </c>
      <c r="E511" s="122" t="s">
        <v>1471</v>
      </c>
      <c r="F511" s="122" t="s">
        <v>1489</v>
      </c>
      <c r="G511" s="122">
        <v>0</v>
      </c>
      <c r="H511" s="122" t="e">
        <f>VLOOKUP(D511,SPESA!$J$5:$K$1293,2,0)</f>
        <v>#N/A</v>
      </c>
      <c r="I511" s="122">
        <v>0</v>
      </c>
      <c r="J511" s="122">
        <v>0</v>
      </c>
    </row>
    <row r="512" spans="1:10" ht="14.25">
      <c r="A512" s="122" t="s">
        <v>1163</v>
      </c>
      <c r="B512" s="122">
        <v>59800</v>
      </c>
      <c r="C512" s="122">
        <v>60</v>
      </c>
      <c r="D512" s="122" t="str">
        <f t="shared" si="7"/>
        <v>59800/60</v>
      </c>
      <c r="E512" s="122" t="s">
        <v>329</v>
      </c>
      <c r="F512" s="122" t="s">
        <v>1491</v>
      </c>
      <c r="G512" s="122">
        <v>0</v>
      </c>
      <c r="H512" s="122" t="str">
        <f>VLOOKUP(D512,SPESA!$J$5:$K$1293,2,0)</f>
        <v>F.P.V. SPESE DIVERSE - PRESTAZIONE DI SERVIZI GESTIONE PATRIMO COMUNALE</v>
      </c>
      <c r="I512" s="122">
        <v>0</v>
      </c>
      <c r="J512" s="122">
        <v>0</v>
      </c>
    </row>
    <row r="513" spans="1:10" ht="14.25">
      <c r="A513" s="122" t="s">
        <v>1163</v>
      </c>
      <c r="B513" s="122">
        <v>60700</v>
      </c>
      <c r="C513" s="122">
        <v>0</v>
      </c>
      <c r="D513" s="122" t="str">
        <f t="shared" si="7"/>
        <v>60700/0</v>
      </c>
      <c r="E513" s="122" t="s">
        <v>330</v>
      </c>
      <c r="F513" s="138" t="s">
        <v>1499</v>
      </c>
      <c r="G513" s="123">
        <v>2500</v>
      </c>
      <c r="H513" s="122" t="str">
        <f>VLOOKUP(D513,SPESA!$J$5:$K$1293,2,0)</f>
        <v>MATERIALE DIDATTICO CONTRIBUTO</v>
      </c>
      <c r="I513" s="123">
        <v>2500</v>
      </c>
      <c r="J513" s="123">
        <v>2500</v>
      </c>
    </row>
    <row r="514" spans="1:10" ht="14.25">
      <c r="A514" s="122" t="s">
        <v>1163</v>
      </c>
      <c r="B514" s="122">
        <v>60700</v>
      </c>
      <c r="C514" s="122">
        <v>71</v>
      </c>
      <c r="D514" s="122" t="str">
        <f t="shared" si="7"/>
        <v>60700/71</v>
      </c>
      <c r="E514" s="122" t="s">
        <v>1500</v>
      </c>
      <c r="F514" s="122" t="s">
        <v>1489</v>
      </c>
      <c r="G514" s="122">
        <v>0</v>
      </c>
      <c r="H514" s="122" t="e">
        <f>VLOOKUP(D514,SPESA!$J$5:$K$1293,2,0)</f>
        <v>#N/A</v>
      </c>
      <c r="I514" s="122">
        <v>0</v>
      </c>
      <c r="J514" s="122">
        <v>0</v>
      </c>
    </row>
    <row r="515" spans="1:10" ht="14.25">
      <c r="A515" s="122" t="s">
        <v>1163</v>
      </c>
      <c r="B515" s="122">
        <v>60705</v>
      </c>
      <c r="C515" s="122">
        <v>0</v>
      </c>
      <c r="D515" s="122" t="str">
        <f t="shared" ref="D515:D578" si="8">CONCATENATE(B515,"/",C515)</f>
        <v>60705/0</v>
      </c>
      <c r="E515" s="122" t="s">
        <v>331</v>
      </c>
      <c r="F515" s="138" t="s">
        <v>1499</v>
      </c>
      <c r="G515" s="123">
        <v>2000</v>
      </c>
      <c r="H515" s="122" t="str">
        <f>VLOOKUP(D515,SPESA!$J$5:$K$1293,2,0)</f>
        <v>CONTRIBUTO MATERIALE PULIZIA</v>
      </c>
      <c r="I515" s="123">
        <v>2000</v>
      </c>
      <c r="J515" s="123">
        <v>2000</v>
      </c>
    </row>
    <row r="516" spans="1:10" ht="14.25">
      <c r="A516" s="122" t="s">
        <v>1163</v>
      </c>
      <c r="B516" s="122">
        <v>60705</v>
      </c>
      <c r="C516" s="122">
        <v>71</v>
      </c>
      <c r="D516" s="122" t="str">
        <f t="shared" si="8"/>
        <v>60705/71</v>
      </c>
      <c r="E516" s="122" t="s">
        <v>1501</v>
      </c>
      <c r="F516" s="122" t="s">
        <v>1489</v>
      </c>
      <c r="G516" s="122">
        <v>0</v>
      </c>
      <c r="H516" s="122" t="e">
        <f>VLOOKUP(D516,SPESA!$J$5:$K$1293,2,0)</f>
        <v>#N/A</v>
      </c>
      <c r="I516" s="122">
        <v>0</v>
      </c>
      <c r="J516" s="122">
        <v>0</v>
      </c>
    </row>
    <row r="517" spans="1:10" ht="14.25">
      <c r="A517" s="122" t="s">
        <v>1163</v>
      </c>
      <c r="B517" s="122">
        <v>60710</v>
      </c>
      <c r="C517" s="122">
        <v>0</v>
      </c>
      <c r="D517" s="122" t="str">
        <f t="shared" si="8"/>
        <v>60710/0</v>
      </c>
      <c r="E517" s="122" t="s">
        <v>332</v>
      </c>
      <c r="F517" s="138" t="s">
        <v>1499</v>
      </c>
      <c r="G517" s="123">
        <v>2000</v>
      </c>
      <c r="H517" s="122" t="str">
        <f>VLOOKUP(D517,SPESA!$J$5:$K$1293,2,0)</f>
        <v>ATTIVITA' DI ANIMAZIONE TRASFERIMENTO</v>
      </c>
      <c r="I517" s="123">
        <v>2000</v>
      </c>
      <c r="J517" s="123">
        <v>2000</v>
      </c>
    </row>
    <row r="518" spans="1:10" ht="14.25">
      <c r="A518" s="122" t="s">
        <v>1163</v>
      </c>
      <c r="B518" s="122">
        <v>60710</v>
      </c>
      <c r="C518" s="122">
        <v>71</v>
      </c>
      <c r="D518" s="122" t="str">
        <f t="shared" si="8"/>
        <v>60710/71</v>
      </c>
      <c r="E518" s="122" t="s">
        <v>1502</v>
      </c>
      <c r="F518" s="122" t="s">
        <v>1489</v>
      </c>
      <c r="G518" s="122">
        <v>0</v>
      </c>
      <c r="H518" s="122" t="e">
        <f>VLOOKUP(D518,SPESA!$J$5:$K$1293,2,0)</f>
        <v>#N/A</v>
      </c>
      <c r="I518" s="122">
        <v>0</v>
      </c>
      <c r="J518" s="122">
        <v>0</v>
      </c>
    </row>
    <row r="519" spans="1:10" ht="14.25">
      <c r="A519" s="122" t="s">
        <v>1163</v>
      </c>
      <c r="B519" s="122">
        <v>60720</v>
      </c>
      <c r="C519" s="122">
        <v>0</v>
      </c>
      <c r="D519" s="122" t="str">
        <f t="shared" si="8"/>
        <v>60720/0</v>
      </c>
      <c r="E519" s="122" t="s">
        <v>333</v>
      </c>
      <c r="F519" s="138" t="s">
        <v>1499</v>
      </c>
      <c r="G519" s="123">
        <v>2600</v>
      </c>
      <c r="H519" s="122" t="str">
        <f>VLOOKUP(D519,SPESA!$J$5:$K$1293,2,0)</f>
        <v>EDUCAZIONE AMBIENTALE E LABORATORIO MUSICA</v>
      </c>
      <c r="I519" s="123">
        <v>2600</v>
      </c>
      <c r="J519" s="123">
        <v>2600</v>
      </c>
    </row>
    <row r="520" spans="1:10" ht="14.25">
      <c r="A520" s="122" t="s">
        <v>1163</v>
      </c>
      <c r="B520" s="122">
        <v>60720</v>
      </c>
      <c r="C520" s="122">
        <v>71</v>
      </c>
      <c r="D520" s="122" t="str">
        <f t="shared" si="8"/>
        <v>60720/71</v>
      </c>
      <c r="E520" s="122" t="s">
        <v>1503</v>
      </c>
      <c r="F520" s="122" t="s">
        <v>1489</v>
      </c>
      <c r="G520" s="122">
        <v>0</v>
      </c>
      <c r="H520" s="122" t="e">
        <f>VLOOKUP(D520,SPESA!$J$5:$K$1293,2,0)</f>
        <v>#N/A</v>
      </c>
      <c r="I520" s="122">
        <v>0</v>
      </c>
      <c r="J520" s="122">
        <v>0</v>
      </c>
    </row>
    <row r="521" spans="1:10" ht="14.25">
      <c r="A521" s="122" t="s">
        <v>1163</v>
      </c>
      <c r="B521" s="122">
        <v>60725</v>
      </c>
      <c r="C521" s="122">
        <v>0</v>
      </c>
      <c r="D521" s="122" t="str">
        <f t="shared" si="8"/>
        <v>60725/0</v>
      </c>
      <c r="E521" s="122" t="s">
        <v>334</v>
      </c>
      <c r="F521" s="138" t="s">
        <v>1499</v>
      </c>
      <c r="G521" s="123">
        <v>1000</v>
      </c>
      <c r="H521" s="122" t="str">
        <f>VLOOKUP(D521,SPESA!$J$5:$K$1293,2,0)</f>
        <v>PROGETTO LIBRO GIOCO</v>
      </c>
      <c r="I521" s="123">
        <v>1000</v>
      </c>
      <c r="J521" s="123">
        <v>1000</v>
      </c>
    </row>
    <row r="522" spans="1:10" ht="14.25">
      <c r="A522" s="122" t="s">
        <v>1163</v>
      </c>
      <c r="B522" s="122">
        <v>60725</v>
      </c>
      <c r="C522" s="122">
        <v>71</v>
      </c>
      <c r="D522" s="122" t="str">
        <f t="shared" si="8"/>
        <v>60725/71</v>
      </c>
      <c r="E522" s="122" t="s">
        <v>1504</v>
      </c>
      <c r="F522" s="122" t="s">
        <v>1489</v>
      </c>
      <c r="G522" s="122">
        <v>0</v>
      </c>
      <c r="H522" s="122" t="e">
        <f>VLOOKUP(D522,SPESA!$J$5:$K$1293,2,0)</f>
        <v>#N/A</v>
      </c>
      <c r="I522" s="122">
        <v>0</v>
      </c>
      <c r="J522" s="122">
        <v>0</v>
      </c>
    </row>
    <row r="523" spans="1:10" ht="14.25">
      <c r="A523" s="122" t="s">
        <v>1163</v>
      </c>
      <c r="B523" s="122">
        <v>61200</v>
      </c>
      <c r="C523" s="122">
        <v>2</v>
      </c>
      <c r="D523" s="122" t="str">
        <f t="shared" si="8"/>
        <v>61200/2</v>
      </c>
      <c r="E523" s="122" t="s">
        <v>32</v>
      </c>
      <c r="F523" s="138" t="s">
        <v>1492</v>
      </c>
      <c r="G523" s="123">
        <v>2900</v>
      </c>
      <c r="H523" s="122" t="str">
        <f>VLOOKUP(D523,SPESA!$J$5:$K$1293,2,0)</f>
        <v>SPESE TELEFONICHE - UTENZE</v>
      </c>
      <c r="I523" s="123">
        <v>2900</v>
      </c>
      <c r="J523" s="123">
        <v>2900</v>
      </c>
    </row>
    <row r="524" spans="1:10" ht="14.25">
      <c r="A524" s="122" t="s">
        <v>1163</v>
      </c>
      <c r="B524" s="122">
        <v>61200</v>
      </c>
      <c r="C524" s="122">
        <v>3</v>
      </c>
      <c r="D524" s="122" t="str">
        <f t="shared" si="8"/>
        <v>61200/3</v>
      </c>
      <c r="E524" s="122" t="s">
        <v>335</v>
      </c>
      <c r="F524" s="138" t="s">
        <v>1493</v>
      </c>
      <c r="G524" s="123">
        <v>19900</v>
      </c>
      <c r="H524" s="122" t="str">
        <f>VLOOKUP(D524,SPESA!$J$5:$K$1293,2,0)</f>
        <v>SPESE ENERGIA ELETTRICA</v>
      </c>
      <c r="I524" s="123">
        <v>19900</v>
      </c>
      <c r="J524" s="123">
        <v>19900</v>
      </c>
    </row>
    <row r="525" spans="1:10" ht="14.25">
      <c r="A525" s="122" t="s">
        <v>1163</v>
      </c>
      <c r="B525" s="122">
        <v>61200</v>
      </c>
      <c r="C525" s="122">
        <v>4</v>
      </c>
      <c r="D525" s="122" t="str">
        <f t="shared" si="8"/>
        <v>61200/4</v>
      </c>
      <c r="E525" s="122" t="s">
        <v>34</v>
      </c>
      <c r="F525" s="138" t="s">
        <v>1494</v>
      </c>
      <c r="G525" s="123">
        <v>20475</v>
      </c>
      <c r="H525" s="122" t="str">
        <f>VLOOKUP(D525,SPESA!$J$5:$K$1293,2,0)</f>
        <v>SPESE DI RISCALDAMENTO - UTENZE</v>
      </c>
      <c r="I525" s="123">
        <v>22750</v>
      </c>
      <c r="J525" s="123">
        <v>22750</v>
      </c>
    </row>
    <row r="526" spans="1:10" ht="14.25">
      <c r="A526" s="122" t="s">
        <v>1163</v>
      </c>
      <c r="B526" s="122">
        <v>61200</v>
      </c>
      <c r="C526" s="122">
        <v>5</v>
      </c>
      <c r="D526" s="122" t="str">
        <f t="shared" si="8"/>
        <v>61200/5</v>
      </c>
      <c r="E526" s="122" t="s">
        <v>81</v>
      </c>
      <c r="F526" s="138" t="s">
        <v>1495</v>
      </c>
      <c r="G526" s="123">
        <v>8500</v>
      </c>
      <c r="H526" s="122" t="str">
        <f>VLOOKUP(D526,SPESA!$J$5:$K$1293,2,0)</f>
        <v>SPESE ACQUA - UTENZE</v>
      </c>
      <c r="I526" s="123">
        <v>8500</v>
      </c>
      <c r="J526" s="123">
        <v>8500</v>
      </c>
    </row>
    <row r="527" spans="1:10" ht="14.25">
      <c r="A527" s="122" t="s">
        <v>1163</v>
      </c>
      <c r="B527" s="122">
        <v>61200</v>
      </c>
      <c r="C527" s="122">
        <v>7</v>
      </c>
      <c r="D527" s="122" t="str">
        <f t="shared" si="8"/>
        <v>61200/7</v>
      </c>
      <c r="E527" s="122" t="s">
        <v>83</v>
      </c>
      <c r="F527" s="138" t="s">
        <v>1496</v>
      </c>
      <c r="G527" s="123">
        <v>2932</v>
      </c>
      <c r="H527" s="122" t="str">
        <f>VLOOKUP(D527,SPESA!$J$5:$K$1293,2,0)</f>
        <v>SPESE PER ASSICURAZIONI</v>
      </c>
      <c r="I527" s="123">
        <v>2932</v>
      </c>
      <c r="J527" s="123">
        <v>2932</v>
      </c>
    </row>
    <row r="528" spans="1:10" ht="14.25">
      <c r="A528" s="122" t="s">
        <v>1163</v>
      </c>
      <c r="B528" s="122">
        <v>61200</v>
      </c>
      <c r="C528" s="122">
        <v>52</v>
      </c>
      <c r="D528" s="122" t="str">
        <f t="shared" si="8"/>
        <v>61200/52</v>
      </c>
      <c r="E528" s="122" t="s">
        <v>37</v>
      </c>
      <c r="F528" s="122" t="s">
        <v>1489</v>
      </c>
      <c r="G528" s="122">
        <v>0</v>
      </c>
      <c r="H528" s="122" t="str">
        <f>VLOOKUP(D528,SPESA!$J$5:$K$1293,2,0)</f>
        <v>F.P.V. SPESE TELEFONICHE - UTENZE</v>
      </c>
      <c r="I528" s="122">
        <v>0</v>
      </c>
      <c r="J528" s="122">
        <v>0</v>
      </c>
    </row>
    <row r="529" spans="1:10" ht="14.25">
      <c r="A529" s="122" t="s">
        <v>1163</v>
      </c>
      <c r="B529" s="122">
        <v>61200</v>
      </c>
      <c r="C529" s="122">
        <v>53</v>
      </c>
      <c r="D529" s="122" t="str">
        <f t="shared" si="8"/>
        <v>61200/53</v>
      </c>
      <c r="E529" s="122" t="s">
        <v>336</v>
      </c>
      <c r="F529" s="122" t="s">
        <v>1489</v>
      </c>
      <c r="G529" s="122">
        <v>0</v>
      </c>
      <c r="H529" s="122" t="str">
        <f>VLOOKUP(D529,SPESA!$J$5:$K$1293,2,0)</f>
        <v>F.P.V. SPESE ENERGIA ELETTRICA</v>
      </c>
      <c r="I529" s="122">
        <v>0</v>
      </c>
      <c r="J529" s="122">
        <v>0</v>
      </c>
    </row>
    <row r="530" spans="1:10" ht="14.25">
      <c r="A530" s="122" t="s">
        <v>1163</v>
      </c>
      <c r="B530" s="122">
        <v>61200</v>
      </c>
      <c r="C530" s="122">
        <v>54</v>
      </c>
      <c r="D530" s="122" t="str">
        <f t="shared" si="8"/>
        <v>61200/54</v>
      </c>
      <c r="E530" s="122" t="s">
        <v>123</v>
      </c>
      <c r="F530" s="122" t="s">
        <v>1491</v>
      </c>
      <c r="G530" s="122">
        <v>0</v>
      </c>
      <c r="H530" s="122" t="str">
        <f>VLOOKUP(D530,SPESA!$J$5:$K$1293,2,0)</f>
        <v>F.P.V. SPESE DI RISCALDAMENTO - UTENZE</v>
      </c>
      <c r="I530" s="122">
        <v>0</v>
      </c>
      <c r="J530" s="122">
        <v>0</v>
      </c>
    </row>
    <row r="531" spans="1:10" ht="14.25">
      <c r="A531" s="122" t="s">
        <v>1163</v>
      </c>
      <c r="B531" s="122">
        <v>61200</v>
      </c>
      <c r="C531" s="122">
        <v>55</v>
      </c>
      <c r="D531" s="122" t="str">
        <f t="shared" si="8"/>
        <v>61200/55</v>
      </c>
      <c r="E531" s="122" t="s">
        <v>88</v>
      </c>
      <c r="F531" s="122" t="s">
        <v>1489</v>
      </c>
      <c r="G531" s="122">
        <v>0</v>
      </c>
      <c r="H531" s="122" t="str">
        <f>VLOOKUP(D531,SPESA!$J$5:$K$1293,2,0)</f>
        <v>F.P.V. SPESE ACQUA - UTENZE</v>
      </c>
      <c r="I531" s="122">
        <v>0</v>
      </c>
      <c r="J531" s="122">
        <v>0</v>
      </c>
    </row>
    <row r="532" spans="1:10" ht="14.25">
      <c r="A532" s="122" t="s">
        <v>1163</v>
      </c>
      <c r="B532" s="122">
        <v>61200</v>
      </c>
      <c r="C532" s="122">
        <v>57</v>
      </c>
      <c r="D532" s="122" t="str">
        <f t="shared" si="8"/>
        <v>61200/57</v>
      </c>
      <c r="E532" s="122" t="s">
        <v>89</v>
      </c>
      <c r="F532" s="122" t="s">
        <v>1489</v>
      </c>
      <c r="G532" s="122">
        <v>0</v>
      </c>
      <c r="H532" s="122" t="str">
        <f>VLOOKUP(D532,SPESA!$J$5:$K$1293,2,0)</f>
        <v>F.P.V. SPESE PER ASSICURAZIONI</v>
      </c>
      <c r="I532" s="122">
        <v>0</v>
      </c>
      <c r="J532" s="122">
        <v>0</v>
      </c>
    </row>
    <row r="533" spans="1:10" ht="14.25">
      <c r="A533" s="122" t="s">
        <v>1163</v>
      </c>
      <c r="B533" s="122">
        <v>61700</v>
      </c>
      <c r="C533" s="122">
        <v>0</v>
      </c>
      <c r="D533" s="122" t="str">
        <f t="shared" si="8"/>
        <v>61700/0</v>
      </c>
      <c r="E533" s="122" t="s">
        <v>337</v>
      </c>
      <c r="F533" s="138" t="s">
        <v>1505</v>
      </c>
      <c r="G533" s="122">
        <v>950</v>
      </c>
      <c r="H533" s="122" t="str">
        <f>VLOOKUP(D533,SPESA!$J$5:$K$1293,2,0)</f>
        <v>ACQUISTO BENI DIVERSI</v>
      </c>
      <c r="I533" s="122">
        <v>950</v>
      </c>
      <c r="J533" s="122">
        <v>950</v>
      </c>
    </row>
    <row r="534" spans="1:10" ht="14.25">
      <c r="A534" s="122" t="s">
        <v>1163</v>
      </c>
      <c r="B534" s="122">
        <v>61700</v>
      </c>
      <c r="C534" s="122">
        <v>71</v>
      </c>
      <c r="D534" s="122" t="str">
        <f t="shared" si="8"/>
        <v>61700/71</v>
      </c>
      <c r="E534" s="122" t="s">
        <v>338</v>
      </c>
      <c r="F534" s="122" t="s">
        <v>1491</v>
      </c>
      <c r="G534" s="122">
        <v>0</v>
      </c>
      <c r="H534" s="122" t="str">
        <f>VLOOKUP(D534,SPESA!$J$5:$K$1293,2,0)</f>
        <v>F.P.V. ACQUISTO BENI DIVERSI</v>
      </c>
      <c r="I534" s="122">
        <v>0</v>
      </c>
      <c r="J534" s="122">
        <v>0</v>
      </c>
    </row>
    <row r="535" spans="1:10" ht="14.25">
      <c r="A535" s="122" t="s">
        <v>1163</v>
      </c>
      <c r="B535" s="122">
        <v>61800</v>
      </c>
      <c r="C535" s="122">
        <v>2</v>
      </c>
      <c r="D535" s="122" t="str">
        <f t="shared" si="8"/>
        <v>61800/2</v>
      </c>
      <c r="E535" s="122" t="s">
        <v>315</v>
      </c>
      <c r="F535" s="138" t="s">
        <v>1497</v>
      </c>
      <c r="G535" s="122">
        <v>10</v>
      </c>
      <c r="H535" s="122" t="str">
        <f>VLOOKUP(D535,SPESA!$J$5:$K$1293,2,0)</f>
        <v>SPURGO POZZETTI</v>
      </c>
      <c r="I535" s="122">
        <v>10</v>
      </c>
      <c r="J535" s="122">
        <v>10</v>
      </c>
    </row>
    <row r="536" spans="1:10" ht="14.25">
      <c r="A536" s="122" t="s">
        <v>1163</v>
      </c>
      <c r="B536" s="122">
        <v>61800</v>
      </c>
      <c r="C536" s="122">
        <v>10</v>
      </c>
      <c r="D536" s="122" t="str">
        <f t="shared" si="8"/>
        <v>61800/10</v>
      </c>
      <c r="E536" s="122" t="s">
        <v>339</v>
      </c>
      <c r="F536" s="138" t="s">
        <v>1498</v>
      </c>
      <c r="G536" s="123">
        <v>1800</v>
      </c>
      <c r="H536" s="122" t="str">
        <f>VLOOKUP(D536,SPESA!$J$5:$K$1293,2,0)</f>
        <v>SPESE VARIE - PRESTAZIONE DI SERVIZI GESTIONE PATRIMONIO COMUNALE</v>
      </c>
      <c r="I536" s="123">
        <v>2000</v>
      </c>
      <c r="J536" s="123">
        <v>2000</v>
      </c>
    </row>
    <row r="537" spans="1:10" ht="14.25">
      <c r="A537" s="122" t="s">
        <v>1163</v>
      </c>
      <c r="B537" s="122">
        <v>61800</v>
      </c>
      <c r="C537" s="122">
        <v>52</v>
      </c>
      <c r="D537" s="122" t="str">
        <f t="shared" si="8"/>
        <v>61800/52</v>
      </c>
      <c r="E537" s="122" t="s">
        <v>1471</v>
      </c>
      <c r="F537" s="122" t="s">
        <v>1489</v>
      </c>
      <c r="G537" s="122">
        <v>0</v>
      </c>
      <c r="H537" s="122" t="e">
        <f>VLOOKUP(D537,SPESA!$J$5:$K$1293,2,0)</f>
        <v>#N/A</v>
      </c>
      <c r="I537" s="122">
        <v>0</v>
      </c>
      <c r="J537" s="122">
        <v>0</v>
      </c>
    </row>
    <row r="538" spans="1:10" ht="14.25">
      <c r="A538" s="122" t="s">
        <v>1163</v>
      </c>
      <c r="B538" s="122">
        <v>61800</v>
      </c>
      <c r="C538" s="122">
        <v>60</v>
      </c>
      <c r="D538" s="122" t="str">
        <f t="shared" si="8"/>
        <v>61800/60</v>
      </c>
      <c r="E538" s="122" t="s">
        <v>340</v>
      </c>
      <c r="F538" s="122" t="s">
        <v>1491</v>
      </c>
      <c r="G538" s="122">
        <v>0</v>
      </c>
      <c r="H538" s="122" t="str">
        <f>VLOOKUP(D538,SPESA!$J$5:$K$1293,2,0)</f>
        <v>F.P.V. SPESE VARIE - PRESTAZIONE DI SERVIZI GESTIONE PATRIMONIO COMUNALE</v>
      </c>
      <c r="I538" s="122">
        <v>0</v>
      </c>
      <c r="J538" s="122">
        <v>0</v>
      </c>
    </row>
    <row r="539" spans="1:10" ht="14.25">
      <c r="A539" s="122" t="s">
        <v>1163</v>
      </c>
      <c r="B539" s="122">
        <v>62211</v>
      </c>
      <c r="C539" s="122">
        <v>0</v>
      </c>
      <c r="D539" s="122" t="str">
        <f t="shared" si="8"/>
        <v>62211/0</v>
      </c>
      <c r="E539" s="122" t="s">
        <v>341</v>
      </c>
      <c r="F539" s="138" t="s">
        <v>1499</v>
      </c>
      <c r="G539" s="123">
        <v>2500</v>
      </c>
      <c r="H539" s="122" t="str">
        <f>VLOOKUP(D539,SPESA!$J$5:$K$1293,2,0)</f>
        <v>ATTIVITA' INTEGRATIVE - TRASFERIMENTO</v>
      </c>
      <c r="I539" s="123">
        <v>2500</v>
      </c>
      <c r="J539" s="123">
        <v>2500</v>
      </c>
    </row>
    <row r="540" spans="1:10" ht="14.25">
      <c r="A540" s="122" t="s">
        <v>1163</v>
      </c>
      <c r="B540" s="122">
        <v>62211</v>
      </c>
      <c r="C540" s="122">
        <v>71</v>
      </c>
      <c r="D540" s="122" t="str">
        <f t="shared" si="8"/>
        <v>62211/71</v>
      </c>
      <c r="E540" s="122" t="s">
        <v>1506</v>
      </c>
      <c r="F540" s="122" t="s">
        <v>1489</v>
      </c>
      <c r="G540" s="122">
        <v>0</v>
      </c>
      <c r="H540" s="122" t="e">
        <f>VLOOKUP(D540,SPESA!$J$5:$K$1293,2,0)</f>
        <v>#N/A</v>
      </c>
      <c r="I540" s="122">
        <v>0</v>
      </c>
      <c r="J540" s="122">
        <v>0</v>
      </c>
    </row>
    <row r="541" spans="1:10" ht="14.25">
      <c r="A541" s="122" t="s">
        <v>1163</v>
      </c>
      <c r="B541" s="122">
        <v>62600</v>
      </c>
      <c r="C541" s="122">
        <v>0</v>
      </c>
      <c r="D541" s="122" t="str">
        <f t="shared" si="8"/>
        <v>62600/0</v>
      </c>
      <c r="E541" s="122" t="s">
        <v>342</v>
      </c>
      <c r="F541" s="138" t="s">
        <v>1507</v>
      </c>
      <c r="G541" s="122">
        <v>184.32</v>
      </c>
      <c r="H541" s="122" t="str">
        <f>VLOOKUP(D541,SPESA!$J$5:$K$1293,2,0)</f>
        <v>INTERESSI PASSIVI MUTUO SCUOLA MEDIA</v>
      </c>
      <c r="I541" s="122">
        <v>145.72</v>
      </c>
      <c r="J541" s="122">
        <v>107.01</v>
      </c>
    </row>
    <row r="542" spans="1:10" ht="14.25">
      <c r="A542" s="122" t="s">
        <v>1163</v>
      </c>
      <c r="B542" s="122">
        <v>62600</v>
      </c>
      <c r="C542" s="122">
        <v>71</v>
      </c>
      <c r="D542" s="122" t="str">
        <f t="shared" si="8"/>
        <v>62600/71</v>
      </c>
      <c r="E542" s="122" t="s">
        <v>1508</v>
      </c>
      <c r="F542" s="122" t="s">
        <v>1489</v>
      </c>
      <c r="G542" s="122">
        <v>0</v>
      </c>
      <c r="H542" s="122" t="e">
        <f>VLOOKUP(D542,SPESA!$J$5:$K$1293,2,0)</f>
        <v>#N/A</v>
      </c>
      <c r="I542" s="122">
        <v>0</v>
      </c>
      <c r="J542" s="122">
        <v>0</v>
      </c>
    </row>
    <row r="543" spans="1:10" ht="14.25">
      <c r="A543" s="122" t="s">
        <v>1163</v>
      </c>
      <c r="B543" s="122">
        <v>62710</v>
      </c>
      <c r="C543" s="122">
        <v>0</v>
      </c>
      <c r="D543" s="122" t="str">
        <f t="shared" si="8"/>
        <v>62710/0</v>
      </c>
      <c r="E543" s="122" t="s">
        <v>343</v>
      </c>
      <c r="F543" s="122" t="s">
        <v>1509</v>
      </c>
      <c r="G543" s="122">
        <v>0</v>
      </c>
      <c r="H543" s="122" t="str">
        <f>VLOOKUP(D543,SPESA!$J$5:$K$1293,2,0)</f>
        <v>ONERI STRAORDINARI GESTIONE CORRENTE SCUOLA MEDIA</v>
      </c>
      <c r="I543" s="122">
        <v>0</v>
      </c>
      <c r="J543" s="122">
        <v>0</v>
      </c>
    </row>
    <row r="544" spans="1:10" ht="14.25">
      <c r="A544" s="122" t="s">
        <v>1163</v>
      </c>
      <c r="B544" s="122">
        <v>62710</v>
      </c>
      <c r="C544" s="122">
        <v>71</v>
      </c>
      <c r="D544" s="122" t="str">
        <f t="shared" si="8"/>
        <v>62710/71</v>
      </c>
      <c r="E544" s="122" t="s">
        <v>1510</v>
      </c>
      <c r="F544" s="122" t="s">
        <v>1489</v>
      </c>
      <c r="G544" s="122">
        <v>0</v>
      </c>
      <c r="H544" s="122" t="e">
        <f>VLOOKUP(D544,SPESA!$J$5:$K$1293,2,0)</f>
        <v>#N/A</v>
      </c>
      <c r="I544" s="122">
        <v>0</v>
      </c>
      <c r="J544" s="122">
        <v>0</v>
      </c>
    </row>
    <row r="545" spans="1:10" ht="14.25">
      <c r="A545" s="122" t="s">
        <v>1163</v>
      </c>
      <c r="B545" s="122">
        <v>63801</v>
      </c>
      <c r="C545" s="122">
        <v>0</v>
      </c>
      <c r="D545" s="122" t="str">
        <f t="shared" si="8"/>
        <v>63801/0</v>
      </c>
      <c r="E545" s="122" t="s">
        <v>204</v>
      </c>
      <c r="F545" s="138" t="s">
        <v>1511</v>
      </c>
      <c r="G545" s="123">
        <v>32783</v>
      </c>
      <c r="H545" s="122" t="str">
        <f>VLOOKUP(D545,SPESA!$J$5:$K$1293,2,0)</f>
        <v>STIPENDI ED ASSEGNI FISSI AL PERSONALE</v>
      </c>
      <c r="I545" s="123">
        <v>32783</v>
      </c>
      <c r="J545" s="123">
        <v>32783</v>
      </c>
    </row>
    <row r="546" spans="1:10" ht="14.25">
      <c r="A546" s="122" t="s">
        <v>1163</v>
      </c>
      <c r="B546" s="122">
        <v>63801</v>
      </c>
      <c r="C546" s="122">
        <v>71</v>
      </c>
      <c r="D546" s="122" t="str">
        <f t="shared" si="8"/>
        <v>63801/71</v>
      </c>
      <c r="E546" s="122" t="s">
        <v>205</v>
      </c>
      <c r="F546" s="122" t="s">
        <v>1516</v>
      </c>
      <c r="G546" s="122">
        <v>0</v>
      </c>
      <c r="H546" s="122" t="str">
        <f>VLOOKUP(D546,SPESA!$J$5:$K$1293,2,0)</f>
        <v>F.P.V. STIPENDI ED ASSEGNI FISSI AL PERSONALE</v>
      </c>
      <c r="I546" s="122">
        <v>0</v>
      </c>
      <c r="J546" s="122">
        <v>0</v>
      </c>
    </row>
    <row r="547" spans="1:10" ht="14.25">
      <c r="A547" s="122" t="s">
        <v>1163</v>
      </c>
      <c r="B547" s="122">
        <v>63805</v>
      </c>
      <c r="C547" s="122">
        <v>0</v>
      </c>
      <c r="D547" s="122" t="str">
        <f t="shared" si="8"/>
        <v>63805/0</v>
      </c>
      <c r="E547" s="122" t="s">
        <v>344</v>
      </c>
      <c r="F547" s="138" t="s">
        <v>1513</v>
      </c>
      <c r="G547" s="123">
        <v>8904</v>
      </c>
      <c r="H547" s="122" t="str">
        <f>VLOOKUP(D547,SPESA!$J$5:$K$1293,2,0)</f>
        <v>ONERI PREVIDENZIALI ASSISTENZIALI ASSICURATIVI A CARICO ENTE</v>
      </c>
      <c r="I547" s="123">
        <v>8904</v>
      </c>
      <c r="J547" s="123">
        <v>8904</v>
      </c>
    </row>
    <row r="548" spans="1:10" ht="14.25">
      <c r="A548" s="122" t="s">
        <v>1163</v>
      </c>
      <c r="B548" s="122">
        <v>63805</v>
      </c>
      <c r="C548" s="122">
        <v>71</v>
      </c>
      <c r="D548" s="122" t="str">
        <f t="shared" si="8"/>
        <v>63805/71</v>
      </c>
      <c r="E548" s="122" t="s">
        <v>345</v>
      </c>
      <c r="F548" s="122" t="s">
        <v>1516</v>
      </c>
      <c r="G548" s="122">
        <v>0</v>
      </c>
      <c r="H548" s="122" t="str">
        <f>VLOOKUP(D548,SPESA!$J$5:$K$1293,2,0)</f>
        <v>F.P.V. ONERI PREVIDENZIALI ASSISTENZIALI ASSICURATIVI A CARICO ENTE</v>
      </c>
      <c r="I548" s="122">
        <v>0</v>
      </c>
      <c r="J548" s="122">
        <v>0</v>
      </c>
    </row>
    <row r="549" spans="1:10" ht="14.25">
      <c r="A549" s="122" t="s">
        <v>1163</v>
      </c>
      <c r="B549" s="122">
        <v>64100</v>
      </c>
      <c r="C549" s="122">
        <v>1</v>
      </c>
      <c r="D549" s="122" t="str">
        <f t="shared" si="8"/>
        <v>64100/1</v>
      </c>
      <c r="E549" s="122" t="s">
        <v>181</v>
      </c>
      <c r="F549" s="138" t="s">
        <v>1514</v>
      </c>
      <c r="G549" s="122">
        <v>760</v>
      </c>
      <c r="H549" s="122" t="str">
        <f>VLOOKUP(D549,SPESA!$J$5:$K$1293,2,0)</f>
        <v>ACQUISTO DI CANCELLERIA PER GESTIONE UFFICIO</v>
      </c>
      <c r="I549" s="122">
        <v>760</v>
      </c>
      <c r="J549" s="122">
        <v>760</v>
      </c>
    </row>
    <row r="550" spans="1:10" ht="14.25">
      <c r="A550" s="122" t="s">
        <v>1163</v>
      </c>
      <c r="B550" s="122">
        <v>64100</v>
      </c>
      <c r="C550" s="122">
        <v>5</v>
      </c>
      <c r="D550" s="122" t="str">
        <f t="shared" si="8"/>
        <v>64100/5</v>
      </c>
      <c r="E550" s="122" t="s">
        <v>346</v>
      </c>
      <c r="F550" s="138" t="s">
        <v>1515</v>
      </c>
      <c r="G550" s="123">
        <v>1500</v>
      </c>
      <c r="H550" s="122" t="str">
        <f>VLOOKUP(D550,SPESA!$J$5:$K$1293,2,0)</f>
        <v>ACQUISTO MATERIALE VARIO PER ASSISTENZA SCOLASTICA</v>
      </c>
      <c r="I550" s="123">
        <v>1500</v>
      </c>
      <c r="J550" s="123">
        <v>1500</v>
      </c>
    </row>
    <row r="551" spans="1:10" ht="14.25">
      <c r="A551" s="122" t="s">
        <v>1163</v>
      </c>
      <c r="B551" s="122">
        <v>64100</v>
      </c>
      <c r="C551" s="122">
        <v>10</v>
      </c>
      <c r="D551" s="122" t="str">
        <f t="shared" si="8"/>
        <v>64100/10</v>
      </c>
      <c r="E551" s="122" t="s">
        <v>347</v>
      </c>
      <c r="F551" s="138" t="s">
        <v>1515</v>
      </c>
      <c r="G551" s="122">
        <v>500</v>
      </c>
      <c r="H551" s="122" t="str">
        <f>VLOOKUP(D551,SPESA!$J$5:$K$1293,2,0)</f>
        <v>ACQUISTO DI BENI DIVERSI PER GESTIONE UFFICIO</v>
      </c>
      <c r="I551" s="122">
        <v>500</v>
      </c>
      <c r="J551" s="122">
        <v>500</v>
      </c>
    </row>
    <row r="552" spans="1:10" ht="14.25">
      <c r="A552" s="122" t="s">
        <v>1163</v>
      </c>
      <c r="B552" s="122">
        <v>64100</v>
      </c>
      <c r="C552" s="122">
        <v>51</v>
      </c>
      <c r="D552" s="122" t="str">
        <f t="shared" si="8"/>
        <v>64100/51</v>
      </c>
      <c r="E552" s="122" t="s">
        <v>185</v>
      </c>
      <c r="F552" s="122" t="s">
        <v>1516</v>
      </c>
      <c r="G552" s="122">
        <v>0</v>
      </c>
      <c r="H552" s="122" t="e">
        <f>VLOOKUP(D552,SPESA!$J$5:$K$1293,2,0)</f>
        <v>#N/A</v>
      </c>
      <c r="I552" s="122">
        <v>0</v>
      </c>
      <c r="J552" s="122">
        <v>0</v>
      </c>
    </row>
    <row r="553" spans="1:10" ht="14.25">
      <c r="A553" s="122" t="s">
        <v>1163</v>
      </c>
      <c r="B553" s="122">
        <v>64100</v>
      </c>
      <c r="C553" s="122">
        <v>55</v>
      </c>
      <c r="D553" s="122" t="str">
        <f t="shared" si="8"/>
        <v>64100/55</v>
      </c>
      <c r="E553" s="122" t="s">
        <v>348</v>
      </c>
      <c r="F553" s="122" t="s">
        <v>1512</v>
      </c>
      <c r="G553" s="122">
        <v>0</v>
      </c>
      <c r="H553" s="122" t="str">
        <f>VLOOKUP(D553,SPESA!$J$5:$K$1293,2,0)</f>
        <v>F.P.V. ACQUISTO MATERIALE VARIO PER ASSISTENZA SCOLASTICA</v>
      </c>
      <c r="I553" s="122">
        <v>0</v>
      </c>
      <c r="J553" s="122">
        <v>0</v>
      </c>
    </row>
    <row r="554" spans="1:10" ht="14.25">
      <c r="A554" s="122" t="s">
        <v>1163</v>
      </c>
      <c r="B554" s="122">
        <v>64100</v>
      </c>
      <c r="C554" s="122">
        <v>60</v>
      </c>
      <c r="D554" s="122" t="str">
        <f t="shared" si="8"/>
        <v>64100/60</v>
      </c>
      <c r="E554" s="122" t="s">
        <v>1517</v>
      </c>
      <c r="F554" s="122" t="s">
        <v>1516</v>
      </c>
      <c r="G554" s="122">
        <v>0</v>
      </c>
      <c r="H554" s="122" t="e">
        <f>VLOOKUP(D554,SPESA!$J$5:$K$1293,2,0)</f>
        <v>#N/A</v>
      </c>
      <c r="I554" s="122">
        <v>0</v>
      </c>
      <c r="J554" s="122">
        <v>0</v>
      </c>
    </row>
    <row r="555" spans="1:10" ht="14.25">
      <c r="A555" s="122" t="s">
        <v>1163</v>
      </c>
      <c r="B555" s="122">
        <v>65100</v>
      </c>
      <c r="C555" s="122">
        <v>15</v>
      </c>
      <c r="D555" s="122" t="str">
        <f t="shared" si="8"/>
        <v>65100/15</v>
      </c>
      <c r="E555" s="122" t="s">
        <v>349</v>
      </c>
      <c r="F555" s="122" t="s">
        <v>1518</v>
      </c>
      <c r="G555" s="122">
        <v>0</v>
      </c>
      <c r="H555" s="122" t="str">
        <f>VLOOKUP(D555,SPESA!$J$5:$K$1293,2,0)</f>
        <v>MISSIONI DIPENDENTI COMUNALI - UFFICIO SCUOLA</v>
      </c>
      <c r="I555" s="122">
        <v>0</v>
      </c>
      <c r="J555" s="122">
        <v>0</v>
      </c>
    </row>
    <row r="556" spans="1:10" ht="14.25">
      <c r="A556" s="122" t="s">
        <v>1163</v>
      </c>
      <c r="B556" s="122">
        <v>65100</v>
      </c>
      <c r="C556" s="122">
        <v>65</v>
      </c>
      <c r="D556" s="122" t="str">
        <f t="shared" si="8"/>
        <v>65100/65</v>
      </c>
      <c r="E556" s="122" t="s">
        <v>1519</v>
      </c>
      <c r="F556" s="122" t="s">
        <v>1516</v>
      </c>
      <c r="G556" s="122">
        <v>0</v>
      </c>
      <c r="H556" s="122" t="e">
        <f>VLOOKUP(D556,SPESA!$J$5:$K$1293,2,0)</f>
        <v>#N/A</v>
      </c>
      <c r="I556" s="122">
        <v>0</v>
      </c>
      <c r="J556" s="122">
        <v>0</v>
      </c>
    </row>
    <row r="557" spans="1:10" ht="14.25">
      <c r="A557" s="122" t="s">
        <v>1163</v>
      </c>
      <c r="B557" s="122">
        <v>65400</v>
      </c>
      <c r="C557" s="122">
        <v>2</v>
      </c>
      <c r="D557" s="122" t="str">
        <f t="shared" si="8"/>
        <v>65400/2</v>
      </c>
      <c r="E557" s="122" t="s">
        <v>32</v>
      </c>
      <c r="F557" s="138" t="s">
        <v>1520</v>
      </c>
      <c r="G557" s="122">
        <v>760</v>
      </c>
      <c r="H557" s="122" t="str">
        <f>VLOOKUP(D557,SPESA!$J$5:$K$1293,2,0)</f>
        <v>SPESE TELEFONICHE - UTENZE</v>
      </c>
      <c r="I557" s="122">
        <v>760</v>
      </c>
      <c r="J557" s="122">
        <v>760</v>
      </c>
    </row>
    <row r="558" spans="1:10" ht="14.25">
      <c r="A558" s="122" t="s">
        <v>1163</v>
      </c>
      <c r="B558" s="122">
        <v>65400</v>
      </c>
      <c r="C558" s="122">
        <v>3</v>
      </c>
      <c r="D558" s="122" t="str">
        <f t="shared" si="8"/>
        <v>65400/3</v>
      </c>
      <c r="E558" s="122" t="s">
        <v>79</v>
      </c>
      <c r="F558" s="138" t="s">
        <v>1521</v>
      </c>
      <c r="G558" s="122">
        <v>855</v>
      </c>
      <c r="H558" s="122" t="str">
        <f>VLOOKUP(D558,SPESA!$J$5:$K$1293,2,0)</f>
        <v>SPESE ENERGIA ELETTRICA - UTENZE</v>
      </c>
      <c r="I558" s="122">
        <v>855</v>
      </c>
      <c r="J558" s="122">
        <v>855</v>
      </c>
    </row>
    <row r="559" spans="1:10" ht="14.25">
      <c r="A559" s="122" t="s">
        <v>1163</v>
      </c>
      <c r="B559" s="122">
        <v>65400</v>
      </c>
      <c r="C559" s="122">
        <v>4</v>
      </c>
      <c r="D559" s="122" t="str">
        <f t="shared" si="8"/>
        <v>65400/4</v>
      </c>
      <c r="E559" s="122" t="s">
        <v>34</v>
      </c>
      <c r="F559" s="138" t="s">
        <v>1522</v>
      </c>
      <c r="G559" s="123">
        <v>2565</v>
      </c>
      <c r="H559" s="122" t="str">
        <f>VLOOKUP(D559,SPESA!$J$5:$K$1293,2,0)</f>
        <v>SPESE DI RISCALDAMENTO - UTENZE</v>
      </c>
      <c r="I559" s="123">
        <v>2850</v>
      </c>
      <c r="J559" s="123">
        <v>2850</v>
      </c>
    </row>
    <row r="560" spans="1:10" ht="14.25">
      <c r="A560" s="122" t="s">
        <v>1163</v>
      </c>
      <c r="B560" s="122">
        <v>65400</v>
      </c>
      <c r="C560" s="122">
        <v>6</v>
      </c>
      <c r="D560" s="122" t="str">
        <f t="shared" si="8"/>
        <v>65400/6</v>
      </c>
      <c r="E560" s="122" t="s">
        <v>350</v>
      </c>
      <c r="F560" s="122" t="s">
        <v>1523</v>
      </c>
      <c r="G560" s="122">
        <v>0</v>
      </c>
      <c r="H560" s="122" t="str">
        <f>VLOOKUP(D560,SPESA!$J$5:$K$1293,2,0)</f>
        <v>SPESE PER PULIZIE E DISINFESTAZIONE LOCALI SCOLASTICI E REFETTORI</v>
      </c>
      <c r="I560" s="122">
        <v>0</v>
      </c>
      <c r="J560" s="122">
        <v>0</v>
      </c>
    </row>
    <row r="561" spans="1:10" ht="14.25">
      <c r="A561" s="122" t="s">
        <v>1163</v>
      </c>
      <c r="B561" s="122">
        <v>65400</v>
      </c>
      <c r="C561" s="122">
        <v>8</v>
      </c>
      <c r="D561" s="122" t="str">
        <f t="shared" si="8"/>
        <v>65400/8</v>
      </c>
      <c r="E561" s="122" t="s">
        <v>351</v>
      </c>
      <c r="F561" s="122" t="s">
        <v>1524</v>
      </c>
      <c r="G561" s="122">
        <v>0</v>
      </c>
      <c r="H561" s="122" t="str">
        <f>VLOOKUP(D561,SPESA!$J$5:$K$1293,2,0)</f>
        <v>SPESE DI MANUTENZIONE E RIPARAZIONE ELETTRODOMESTICI CENTRO COTTURA SCUOLE MEDIE</v>
      </c>
      <c r="I561" s="122">
        <v>0</v>
      </c>
      <c r="J561" s="122">
        <v>0</v>
      </c>
    </row>
    <row r="562" spans="1:10" ht="14.25">
      <c r="A562" s="122" t="s">
        <v>1163</v>
      </c>
      <c r="B562" s="122">
        <v>65400</v>
      </c>
      <c r="C562" s="122">
        <v>9</v>
      </c>
      <c r="D562" s="122" t="str">
        <f t="shared" si="8"/>
        <v>65400/9</v>
      </c>
      <c r="E562" s="122" t="s">
        <v>352</v>
      </c>
      <c r="F562" s="138" t="s">
        <v>1525</v>
      </c>
      <c r="G562" s="123">
        <v>8500</v>
      </c>
      <c r="H562" s="122" t="str">
        <f>VLOOKUP(D562,SPESA!$J$5:$K$1293,2,0)</f>
        <v>MENSA SCOLASTICA: INCARICHI CONTROLLO QUALITA' E RECUPERO CONTRIBUTI E.I.M.A.</v>
      </c>
      <c r="I562" s="123">
        <v>8500</v>
      </c>
      <c r="J562" s="123">
        <v>8500</v>
      </c>
    </row>
    <row r="563" spans="1:10" ht="14.25">
      <c r="A563" s="122" t="s">
        <v>1163</v>
      </c>
      <c r="B563" s="122">
        <v>65400</v>
      </c>
      <c r="C563" s="122">
        <v>11</v>
      </c>
      <c r="D563" s="122" t="str">
        <f t="shared" si="8"/>
        <v>65400/11</v>
      </c>
      <c r="E563" s="122" t="s">
        <v>353</v>
      </c>
      <c r="F563" s="138" t="s">
        <v>1525</v>
      </c>
      <c r="G563" s="123">
        <v>57000</v>
      </c>
      <c r="H563" s="122" t="str">
        <f>VLOOKUP(D563,SPESA!$J$5:$K$1293,2,0)</f>
        <v>SPESE PER LA FORNITURA DI PASTI MENSE SCOLASTICHE - QUOTA COSTO SOCIALE</v>
      </c>
      <c r="I563" s="123">
        <v>60000</v>
      </c>
      <c r="J563" s="123">
        <v>60000</v>
      </c>
    </row>
    <row r="564" spans="1:10" ht="14.25">
      <c r="A564" s="122" t="s">
        <v>1163</v>
      </c>
      <c r="B564" s="122">
        <v>65400</v>
      </c>
      <c r="C564" s="122">
        <v>12</v>
      </c>
      <c r="D564" s="122" t="str">
        <f t="shared" si="8"/>
        <v>65400/12</v>
      </c>
      <c r="E564" s="122" t="s">
        <v>1526</v>
      </c>
      <c r="F564" s="138" t="s">
        <v>1525</v>
      </c>
      <c r="G564" s="123">
        <v>30400</v>
      </c>
      <c r="H564" s="122" t="str">
        <f>VLOOKUP(D564,SPESA!$J$5:$K$1293,2,0)</f>
        <v xml:space="preserve">SPESA PER PASTI INSEGNANTI </v>
      </c>
      <c r="I564" s="123">
        <v>32000</v>
      </c>
      <c r="J564" s="123">
        <v>32000</v>
      </c>
    </row>
    <row r="565" spans="1:10" ht="14.25">
      <c r="A565" s="122" t="s">
        <v>1163</v>
      </c>
      <c r="B565" s="122">
        <v>65400</v>
      </c>
      <c r="C565" s="122">
        <v>13</v>
      </c>
      <c r="D565" s="122" t="str">
        <f t="shared" si="8"/>
        <v>65400/13</v>
      </c>
      <c r="E565" s="122" t="s">
        <v>1527</v>
      </c>
      <c r="F565" s="138" t="s">
        <v>1525</v>
      </c>
      <c r="G565" s="122">
        <v>100</v>
      </c>
      <c r="H565" s="122" t="str">
        <f>VLOOKUP(D565,SPESA!$J$5:$K$1293,2,0)</f>
        <v xml:space="preserve">SPESA PASTI ALTRI UTENTI (SERVIZIO RILEVANTE IVA) </v>
      </c>
      <c r="I565" s="123">
        <v>3500</v>
      </c>
      <c r="J565" s="123">
        <v>3500</v>
      </c>
    </row>
    <row r="566" spans="1:10" ht="14.25">
      <c r="A566" s="122" t="s">
        <v>1163</v>
      </c>
      <c r="B566" s="122">
        <v>65400</v>
      </c>
      <c r="C566" s="122">
        <v>52</v>
      </c>
      <c r="D566" s="122" t="str">
        <f t="shared" si="8"/>
        <v>65400/52</v>
      </c>
      <c r="E566" s="122" t="s">
        <v>37</v>
      </c>
      <c r="F566" s="122" t="s">
        <v>1516</v>
      </c>
      <c r="G566" s="122">
        <v>0</v>
      </c>
      <c r="H566" s="122" t="str">
        <f>VLOOKUP(D566,SPESA!$J$5:$K$1293,2,0)</f>
        <v>F.P.V. SPESE TELEFONICHE - UTENZE</v>
      </c>
      <c r="I566" s="122">
        <v>0</v>
      </c>
      <c r="J566" s="122">
        <v>0</v>
      </c>
    </row>
    <row r="567" spans="1:10" ht="14.25">
      <c r="A567" s="122" t="s">
        <v>1163</v>
      </c>
      <c r="B567" s="122">
        <v>65400</v>
      </c>
      <c r="C567" s="122">
        <v>53</v>
      </c>
      <c r="D567" s="122" t="str">
        <f t="shared" si="8"/>
        <v>65400/53</v>
      </c>
      <c r="E567" s="122" t="s">
        <v>86</v>
      </c>
      <c r="F567" s="122" t="s">
        <v>1516</v>
      </c>
      <c r="G567" s="122">
        <v>0</v>
      </c>
      <c r="H567" s="122" t="str">
        <f>VLOOKUP(D567,SPESA!$J$5:$K$1293,2,0)</f>
        <v>F.P.V. SPESE ENERGIA ELETTRICA - UTENZE</v>
      </c>
      <c r="I567" s="122">
        <v>0</v>
      </c>
      <c r="J567" s="122">
        <v>0</v>
      </c>
    </row>
    <row r="568" spans="1:10" ht="14.25">
      <c r="A568" s="122" t="s">
        <v>1163</v>
      </c>
      <c r="B568" s="122">
        <v>65400</v>
      </c>
      <c r="C568" s="122">
        <v>54</v>
      </c>
      <c r="D568" s="122" t="str">
        <f t="shared" si="8"/>
        <v>65400/54</v>
      </c>
      <c r="E568" s="122" t="s">
        <v>123</v>
      </c>
      <c r="F568" s="122" t="s">
        <v>1528</v>
      </c>
      <c r="G568" s="122">
        <v>0</v>
      </c>
      <c r="H568" s="122" t="str">
        <f>VLOOKUP(D568,SPESA!$J$5:$K$1293,2,0)</f>
        <v>F.P.V. SPESE DI RISCALDAMENTO - UTENZE</v>
      </c>
      <c r="I568" s="122">
        <v>0</v>
      </c>
      <c r="J568" s="122">
        <v>0</v>
      </c>
    </row>
    <row r="569" spans="1:10" ht="14.25">
      <c r="A569" s="122" t="s">
        <v>1163</v>
      </c>
      <c r="B569" s="122">
        <v>65400</v>
      </c>
      <c r="C569" s="122">
        <v>56</v>
      </c>
      <c r="D569" s="122" t="str">
        <f t="shared" si="8"/>
        <v>65400/56</v>
      </c>
      <c r="E569" s="122" t="s">
        <v>354</v>
      </c>
      <c r="F569" s="122" t="s">
        <v>1512</v>
      </c>
      <c r="G569" s="122">
        <v>0</v>
      </c>
      <c r="H569" s="122" t="str">
        <f>VLOOKUP(D569,SPESA!$J$5:$K$1293,2,0)</f>
        <v>F.P.V. SPESE PER PULIZIE E DISINFESTAZIONE LOCALI SCOLASTICI E REFETTORI</v>
      </c>
      <c r="I569" s="122">
        <v>0</v>
      </c>
      <c r="J569" s="122">
        <v>0</v>
      </c>
    </row>
    <row r="570" spans="1:10" ht="14.25">
      <c r="A570" s="122" t="s">
        <v>1163</v>
      </c>
      <c r="B570" s="122">
        <v>65400</v>
      </c>
      <c r="C570" s="122">
        <v>58</v>
      </c>
      <c r="D570" s="122" t="str">
        <f t="shared" si="8"/>
        <v>65400/58</v>
      </c>
      <c r="E570" s="122" t="s">
        <v>355</v>
      </c>
      <c r="F570" s="122" t="s">
        <v>1512</v>
      </c>
      <c r="G570" s="122">
        <v>0</v>
      </c>
      <c r="H570" s="122" t="str">
        <f>VLOOKUP(D570,SPESA!$J$5:$K$1293,2,0)</f>
        <v>F.P.V. SPESE DI MANUTENZIONE E RIPARAZIONE ELETTRODOMESTICI CENTRO COTTURA SCUOLE MEDIE</v>
      </c>
      <c r="I570" s="122">
        <v>0</v>
      </c>
      <c r="J570" s="122">
        <v>0</v>
      </c>
    </row>
    <row r="571" spans="1:10" ht="14.25">
      <c r="A571" s="122" t="s">
        <v>1163</v>
      </c>
      <c r="B571" s="122">
        <v>65400</v>
      </c>
      <c r="C571" s="122">
        <v>59</v>
      </c>
      <c r="D571" s="122" t="str">
        <f t="shared" si="8"/>
        <v>65400/59</v>
      </c>
      <c r="E571" s="122" t="s">
        <v>356</v>
      </c>
      <c r="F571" s="122" t="s">
        <v>1512</v>
      </c>
      <c r="G571" s="122">
        <v>0</v>
      </c>
      <c r="H571" s="122" t="str">
        <f>VLOOKUP(D571,SPESA!$J$5:$K$1293,2,0)</f>
        <v>F.P.V. MENSA SCOLASTICA: INCARICHI CONTROLLO QUALITA' E RECUPERO CONTRIBUTI E.I.M.A.</v>
      </c>
      <c r="I571" s="122">
        <v>0</v>
      </c>
      <c r="J571" s="122">
        <v>0</v>
      </c>
    </row>
    <row r="572" spans="1:10" ht="14.25">
      <c r="A572" s="122" t="s">
        <v>1163</v>
      </c>
      <c r="B572" s="122">
        <v>65400</v>
      </c>
      <c r="C572" s="122">
        <v>61</v>
      </c>
      <c r="D572" s="122" t="str">
        <f t="shared" si="8"/>
        <v>65400/61</v>
      </c>
      <c r="E572" s="122" t="s">
        <v>357</v>
      </c>
      <c r="F572" s="122" t="s">
        <v>1512</v>
      </c>
      <c r="G572" s="122">
        <v>0</v>
      </c>
      <c r="H572" s="122" t="str">
        <f>VLOOKUP(D572,SPESA!$J$5:$K$1293,2,0)</f>
        <v>F.P.V. SPESE PER LA FORNITURA DI PASTI MENSE SCOLASTICHE - QUOTA COSTO SOCIALE</v>
      </c>
      <c r="I572" s="122">
        <v>0</v>
      </c>
      <c r="J572" s="122">
        <v>0</v>
      </c>
    </row>
    <row r="573" spans="1:10" ht="14.25">
      <c r="A573" s="122" t="s">
        <v>1163</v>
      </c>
      <c r="B573" s="122">
        <v>65400</v>
      </c>
      <c r="C573" s="122">
        <v>62</v>
      </c>
      <c r="D573" s="122" t="str">
        <f t="shared" si="8"/>
        <v>65400/62</v>
      </c>
      <c r="E573" s="122" t="s">
        <v>1529</v>
      </c>
      <c r="F573" s="122" t="s">
        <v>1512</v>
      </c>
      <c r="G573" s="122">
        <v>0</v>
      </c>
      <c r="H573" s="122" t="e">
        <f>VLOOKUP(D573,SPESA!$J$5:$K$1293,2,0)</f>
        <v>#N/A</v>
      </c>
      <c r="I573" s="122">
        <v>0</v>
      </c>
      <c r="J573" s="122">
        <v>0</v>
      </c>
    </row>
    <row r="574" spans="1:10" ht="14.25">
      <c r="A574" s="122" t="s">
        <v>1163</v>
      </c>
      <c r="B574" s="122">
        <v>65400</v>
      </c>
      <c r="C574" s="122">
        <v>63</v>
      </c>
      <c r="D574" s="122" t="str">
        <f t="shared" si="8"/>
        <v>65400/63</v>
      </c>
      <c r="E574" s="122" t="s">
        <v>1530</v>
      </c>
      <c r="F574" s="122" t="s">
        <v>1516</v>
      </c>
      <c r="G574" s="122">
        <v>0</v>
      </c>
      <c r="H574" s="122" t="e">
        <f>VLOOKUP(D574,SPESA!$J$5:$K$1293,2,0)</f>
        <v>#N/A</v>
      </c>
      <c r="I574" s="122">
        <v>0</v>
      </c>
      <c r="J574" s="122">
        <v>0</v>
      </c>
    </row>
    <row r="575" spans="1:10" ht="14.25">
      <c r="A575" s="122" t="s">
        <v>1163</v>
      </c>
      <c r="B575" s="122">
        <v>65409</v>
      </c>
      <c r="C575" s="122">
        <v>0</v>
      </c>
      <c r="D575" s="122" t="str">
        <f t="shared" si="8"/>
        <v>65409/0</v>
      </c>
      <c r="E575" s="122" t="s">
        <v>1963</v>
      </c>
      <c r="F575" s="138" t="s">
        <v>1531</v>
      </c>
      <c r="G575" s="123">
        <v>11230</v>
      </c>
      <c r="H575" s="122" t="str">
        <f>VLOOKUP(D575,SPESA!$J$5:$K$1293,2,0)</f>
        <v>INFORMATIZZAZIONE TARIFFE MENSA ALUNNI E SERVIZI SCOLASTICI</v>
      </c>
      <c r="I575" s="123">
        <v>11230</v>
      </c>
      <c r="J575" s="123">
        <v>11230</v>
      </c>
    </row>
    <row r="576" spans="1:10" ht="14.25">
      <c r="A576" s="122" t="s">
        <v>1163</v>
      </c>
      <c r="B576" s="122">
        <v>65409</v>
      </c>
      <c r="C576" s="122">
        <v>71</v>
      </c>
      <c r="D576" s="122" t="str">
        <f t="shared" si="8"/>
        <v>65409/71</v>
      </c>
      <c r="E576" s="122" t="s">
        <v>359</v>
      </c>
      <c r="F576" s="122" t="s">
        <v>1512</v>
      </c>
      <c r="G576" s="122">
        <v>0</v>
      </c>
      <c r="H576" s="122" t="str">
        <f>VLOOKUP(D576,SPESA!$J$5:$K$1293,2,0)</f>
        <v>F.P.V. INFORMATIZZAZIONE TARIFFE MENSA ALUNNI E SERVIZI SCOLASTICI</v>
      </c>
      <c r="I576" s="122">
        <v>0</v>
      </c>
      <c r="J576" s="122">
        <v>0</v>
      </c>
    </row>
    <row r="577" spans="1:10" ht="14.25">
      <c r="A577" s="122" t="s">
        <v>1163</v>
      </c>
      <c r="B577" s="122">
        <v>65605</v>
      </c>
      <c r="C577" s="122">
        <v>0</v>
      </c>
      <c r="D577" s="122" t="str">
        <f t="shared" si="8"/>
        <v>65605/0</v>
      </c>
      <c r="E577" s="122" t="s">
        <v>360</v>
      </c>
      <c r="F577" s="138" t="s">
        <v>1532</v>
      </c>
      <c r="G577" s="123">
        <v>42140</v>
      </c>
      <c r="H577" s="122" t="str">
        <f>VLOOKUP(D577,SPESA!$J$5:$K$1293,2,0)</f>
        <v>SERVIZIO TRASPORTI SCOLASTICI EFFETTUATI DA TERZI (SERVIZIO RILEVANTE IVA)</v>
      </c>
      <c r="I577" s="123">
        <v>43000</v>
      </c>
      <c r="J577" s="123">
        <v>43000</v>
      </c>
    </row>
    <row r="578" spans="1:10" ht="14.25">
      <c r="A578" s="122" t="s">
        <v>1163</v>
      </c>
      <c r="B578" s="122">
        <v>65605</v>
      </c>
      <c r="C578" s="122">
        <v>71</v>
      </c>
      <c r="D578" s="122" t="str">
        <f t="shared" si="8"/>
        <v>65605/71</v>
      </c>
      <c r="E578" s="122" t="s">
        <v>361</v>
      </c>
      <c r="F578" s="122" t="s">
        <v>1512</v>
      </c>
      <c r="G578" s="122">
        <v>0</v>
      </c>
      <c r="H578" s="122" t="str">
        <f>VLOOKUP(D578,SPESA!$J$5:$K$1293,2,0)</f>
        <v>F.P.V. SERVIZIO TRASPORTI SCOLASTICI EFFETTUATI DA TERZI (SERVIZIO RILEVANTE IVA)</v>
      </c>
      <c r="I578" s="122">
        <v>0</v>
      </c>
      <c r="J578" s="122">
        <v>0</v>
      </c>
    </row>
    <row r="579" spans="1:10" ht="14.25">
      <c r="A579" s="122" t="s">
        <v>1163</v>
      </c>
      <c r="B579" s="122">
        <v>65806</v>
      </c>
      <c r="C579" s="122">
        <v>0</v>
      </c>
      <c r="D579" s="122" t="str">
        <f t="shared" ref="D579:D642" si="9">CONCATENATE(B579,"/",C579)</f>
        <v>65806/0</v>
      </c>
      <c r="E579" s="122" t="s">
        <v>362</v>
      </c>
      <c r="F579" s="122" t="s">
        <v>1533</v>
      </c>
      <c r="G579" s="122">
        <v>0</v>
      </c>
      <c r="H579" s="122" t="str">
        <f>VLOOKUP(D579,SPESA!$J$5:$K$1293,2,0)</f>
        <v>CORRESPONSIONE ASSEGNI FAMIGLIARI ASSISTENZA SCOLASTICA</v>
      </c>
      <c r="I579" s="122">
        <v>0</v>
      </c>
      <c r="J579" s="122">
        <v>0</v>
      </c>
    </row>
    <row r="580" spans="1:10" ht="14.25">
      <c r="A580" s="122" t="s">
        <v>1163</v>
      </c>
      <c r="B580" s="122">
        <v>65806</v>
      </c>
      <c r="C580" s="122">
        <v>71</v>
      </c>
      <c r="D580" s="122" t="str">
        <f t="shared" si="9"/>
        <v>65806/71</v>
      </c>
      <c r="E580" s="122" t="s">
        <v>1534</v>
      </c>
      <c r="F580" s="122" t="s">
        <v>1516</v>
      </c>
      <c r="G580" s="122">
        <v>0</v>
      </c>
      <c r="H580" s="122" t="e">
        <f>VLOOKUP(D580,SPESA!$J$5:$K$1293,2,0)</f>
        <v>#N/A</v>
      </c>
      <c r="I580" s="122">
        <v>0</v>
      </c>
      <c r="J580" s="122">
        <v>0</v>
      </c>
    </row>
    <row r="581" spans="1:10" ht="14.25">
      <c r="A581" s="122" t="s">
        <v>1163</v>
      </c>
      <c r="B581" s="122">
        <v>66200</v>
      </c>
      <c r="C581" s="122">
        <v>0</v>
      </c>
      <c r="D581" s="122" t="str">
        <f t="shared" si="9"/>
        <v>66200/0</v>
      </c>
      <c r="E581" s="122" t="s">
        <v>363</v>
      </c>
      <c r="F581" s="138" t="s">
        <v>1535</v>
      </c>
      <c r="G581" s="123">
        <v>26028.34</v>
      </c>
      <c r="H581" s="122" t="str">
        <f>VLOOKUP(D581,SPESA!$J$5:$K$1293,2,0)</f>
        <v>SPESE DI GESTIONE UFFICIO SCUOLA - PRESTAZIONE DI SERVIZI</v>
      </c>
      <c r="I581" s="123">
        <v>27335</v>
      </c>
      <c r="J581" s="123">
        <v>27335</v>
      </c>
    </row>
    <row r="582" spans="1:10" ht="14.25">
      <c r="A582" s="122" t="s">
        <v>1163</v>
      </c>
      <c r="B582" s="122">
        <v>66200</v>
      </c>
      <c r="C582" s="122">
        <v>2</v>
      </c>
      <c r="D582" s="122" t="str">
        <f t="shared" si="9"/>
        <v>66200/2</v>
      </c>
      <c r="E582" s="122" t="s">
        <v>32</v>
      </c>
      <c r="F582" s="138" t="s">
        <v>1520</v>
      </c>
      <c r="G582" s="123">
        <v>1120</v>
      </c>
      <c r="H582" s="122" t="str">
        <f>VLOOKUP(D582,SPESA!$J$5:$K$1293,2,0)</f>
        <v>SPESE TELEFONICHE - UTENZE</v>
      </c>
      <c r="I582" s="123">
        <v>1120</v>
      </c>
      <c r="J582" s="123">
        <v>1120</v>
      </c>
    </row>
    <row r="583" spans="1:10" ht="14.25">
      <c r="A583" s="122" t="s">
        <v>1163</v>
      </c>
      <c r="B583" s="122">
        <v>66200</v>
      </c>
      <c r="C583" s="122">
        <v>3</v>
      </c>
      <c r="D583" s="122" t="str">
        <f t="shared" si="9"/>
        <v>66200/3</v>
      </c>
      <c r="E583" s="122" t="s">
        <v>79</v>
      </c>
      <c r="F583" s="138" t="s">
        <v>1521</v>
      </c>
      <c r="G583" s="123">
        <v>1900</v>
      </c>
      <c r="H583" s="122" t="str">
        <f>VLOOKUP(D583,SPESA!$J$5:$K$1293,2,0)</f>
        <v>SPESE ENERGIA ELETTRICA - UTENZE</v>
      </c>
      <c r="I583" s="123">
        <v>1900</v>
      </c>
      <c r="J583" s="123">
        <v>1900</v>
      </c>
    </row>
    <row r="584" spans="1:10" ht="14.25">
      <c r="A584" s="122" t="s">
        <v>1163</v>
      </c>
      <c r="B584" s="122">
        <v>66200</v>
      </c>
      <c r="C584" s="122">
        <v>4</v>
      </c>
      <c r="D584" s="122" t="str">
        <f t="shared" si="9"/>
        <v>66200/4</v>
      </c>
      <c r="E584" s="122" t="s">
        <v>34</v>
      </c>
      <c r="F584" s="138" t="s">
        <v>1536</v>
      </c>
      <c r="G584" s="123">
        <v>2952</v>
      </c>
      <c r="H584" s="122" t="str">
        <f>VLOOKUP(D584,SPESA!$J$5:$K$1293,2,0)</f>
        <v>SPESE DI RISCALDAMENTO - UTENZE</v>
      </c>
      <c r="I584" s="123">
        <v>3280</v>
      </c>
      <c r="J584" s="123">
        <v>3280</v>
      </c>
    </row>
    <row r="585" spans="1:10" ht="14.25">
      <c r="A585" s="122" t="s">
        <v>1163</v>
      </c>
      <c r="B585" s="122">
        <v>66200</v>
      </c>
      <c r="C585" s="122">
        <v>6</v>
      </c>
      <c r="D585" s="122" t="str">
        <f t="shared" si="9"/>
        <v>66200/6</v>
      </c>
      <c r="E585" s="122" t="s">
        <v>364</v>
      </c>
      <c r="F585" s="138" t="s">
        <v>1523</v>
      </c>
      <c r="G585" s="123">
        <v>3511</v>
      </c>
      <c r="H585" s="122" t="str">
        <f>VLOOKUP(D585,SPESA!$J$5:$K$1293,2,0)</f>
        <v>SPSE DI PULIZIA LOCALI</v>
      </c>
      <c r="I585" s="123">
        <v>3511</v>
      </c>
      <c r="J585" s="123">
        <v>3511</v>
      </c>
    </row>
    <row r="586" spans="1:10" ht="14.25">
      <c r="A586" s="122" t="s">
        <v>1163</v>
      </c>
      <c r="B586" s="122">
        <v>66200</v>
      </c>
      <c r="C586" s="122">
        <v>52</v>
      </c>
      <c r="D586" s="122" t="str">
        <f t="shared" si="9"/>
        <v>66200/52</v>
      </c>
      <c r="E586" s="122" t="s">
        <v>37</v>
      </c>
      <c r="F586" s="122" t="s">
        <v>1516</v>
      </c>
      <c r="G586" s="122">
        <v>0</v>
      </c>
      <c r="H586" s="122" t="str">
        <f>VLOOKUP(D586,SPESA!$J$5:$K$1293,2,0)</f>
        <v>F.P.V. SPESE TELEFONICHE - UTENZE</v>
      </c>
      <c r="I586" s="122">
        <v>0</v>
      </c>
      <c r="J586" s="122">
        <v>0</v>
      </c>
    </row>
    <row r="587" spans="1:10" ht="14.25">
      <c r="A587" s="122" t="s">
        <v>1163</v>
      </c>
      <c r="B587" s="122">
        <v>66200</v>
      </c>
      <c r="C587" s="122">
        <v>53</v>
      </c>
      <c r="D587" s="122" t="str">
        <f t="shared" si="9"/>
        <v>66200/53</v>
      </c>
      <c r="E587" s="122" t="s">
        <v>86</v>
      </c>
      <c r="F587" s="122" t="s">
        <v>1516</v>
      </c>
      <c r="G587" s="122">
        <v>0</v>
      </c>
      <c r="H587" s="122" t="str">
        <f>VLOOKUP(D587,SPESA!$J$5:$K$1293,2,0)</f>
        <v>F.P.V. SPESE ENERGIA ELETTRICA - UTENZE</v>
      </c>
      <c r="I587" s="122">
        <v>0</v>
      </c>
      <c r="J587" s="122">
        <v>0</v>
      </c>
    </row>
    <row r="588" spans="1:10" ht="14.25">
      <c r="A588" s="122" t="s">
        <v>1163</v>
      </c>
      <c r="B588" s="122">
        <v>66200</v>
      </c>
      <c r="C588" s="122">
        <v>54</v>
      </c>
      <c r="D588" s="122" t="str">
        <f t="shared" si="9"/>
        <v>66200/54</v>
      </c>
      <c r="E588" s="122" t="s">
        <v>123</v>
      </c>
      <c r="F588" s="122" t="s">
        <v>1512</v>
      </c>
      <c r="G588" s="122">
        <v>0</v>
      </c>
      <c r="H588" s="122" t="str">
        <f>VLOOKUP(D588,SPESA!$J$5:$K$1293,2,0)</f>
        <v>F.P.V. SPESE DI RISCALDAMENTO - UTENZE</v>
      </c>
      <c r="I588" s="122">
        <v>0</v>
      </c>
      <c r="J588" s="122">
        <v>0</v>
      </c>
    </row>
    <row r="589" spans="1:10" ht="14.25">
      <c r="A589" s="122" t="s">
        <v>1163</v>
      </c>
      <c r="B589" s="122">
        <v>66200</v>
      </c>
      <c r="C589" s="122">
        <v>56</v>
      </c>
      <c r="D589" s="122" t="str">
        <f t="shared" si="9"/>
        <v>66200/56</v>
      </c>
      <c r="E589" s="122" t="s">
        <v>365</v>
      </c>
      <c r="F589" s="122" t="s">
        <v>1512</v>
      </c>
      <c r="G589" s="122">
        <v>0</v>
      </c>
      <c r="H589" s="122" t="str">
        <f>VLOOKUP(D589,SPESA!$J$5:$K$1293,2,0)</f>
        <v>F.P.V. SPSE DI PULIZIA LOCALI</v>
      </c>
      <c r="I589" s="122">
        <v>0</v>
      </c>
      <c r="J589" s="122">
        <v>0</v>
      </c>
    </row>
    <row r="590" spans="1:10" ht="14.25">
      <c r="A590" s="122" t="s">
        <v>1163</v>
      </c>
      <c r="B590" s="122">
        <v>66200</v>
      </c>
      <c r="C590" s="122">
        <v>71</v>
      </c>
      <c r="D590" s="122" t="str">
        <f t="shared" si="9"/>
        <v>66200/71</v>
      </c>
      <c r="E590" s="122" t="s">
        <v>366</v>
      </c>
      <c r="F590" s="122" t="s">
        <v>1512</v>
      </c>
      <c r="G590" s="122">
        <v>0</v>
      </c>
      <c r="H590" s="122" t="str">
        <f>VLOOKUP(D590,SPESA!$J$5:$K$1293,2,0)</f>
        <v>F.P.V. SPESE DI GESTIONE UFFICIO SCUOLA - PRESTAZIONE DI SERVIZI</v>
      </c>
      <c r="I590" s="122">
        <v>0</v>
      </c>
      <c r="J590" s="122">
        <v>0</v>
      </c>
    </row>
    <row r="591" spans="1:10" ht="14.25">
      <c r="A591" s="122" t="s">
        <v>1163</v>
      </c>
      <c r="B591" s="122">
        <v>67001</v>
      </c>
      <c r="C591" s="122">
        <v>0</v>
      </c>
      <c r="D591" s="122" t="str">
        <f t="shared" si="9"/>
        <v>67001/0</v>
      </c>
      <c r="E591" s="122" t="s">
        <v>367</v>
      </c>
      <c r="F591" s="138" t="s">
        <v>1537</v>
      </c>
      <c r="G591" s="123">
        <v>28500</v>
      </c>
      <c r="H591" s="122" t="str">
        <f>VLOOKUP(D591,SPESA!$J$5:$K$1293,2,0)</f>
        <v>PRESCUOLA-POSTSCUOLA (SERVIZIO RILEVANTE IVA)</v>
      </c>
      <c r="I591" s="123">
        <v>24000</v>
      </c>
      <c r="J591" s="123">
        <v>24000</v>
      </c>
    </row>
    <row r="592" spans="1:10" ht="14.25">
      <c r="A592" s="122" t="s">
        <v>1163</v>
      </c>
      <c r="B592" s="122">
        <v>67001</v>
      </c>
      <c r="C592" s="122">
        <v>71</v>
      </c>
      <c r="D592" s="122" t="str">
        <f t="shared" si="9"/>
        <v>67001/71</v>
      </c>
      <c r="E592" s="122" t="s">
        <v>368</v>
      </c>
      <c r="F592" s="122" t="s">
        <v>1512</v>
      </c>
      <c r="G592" s="122">
        <v>0</v>
      </c>
      <c r="H592" s="122" t="str">
        <f>VLOOKUP(D592,SPESA!$J$5:$K$1293,2,0)</f>
        <v>F.P.V. PRESCUOLA-POSTSCUOLA (SERVIZIO RILEVANTE IVA)</v>
      </c>
      <c r="I592" s="122">
        <v>0</v>
      </c>
      <c r="J592" s="122">
        <v>0</v>
      </c>
    </row>
    <row r="593" spans="1:10" ht="14.25">
      <c r="A593" s="122" t="s">
        <v>1163</v>
      </c>
      <c r="B593" s="122">
        <v>67002</v>
      </c>
      <c r="C593" s="122">
        <v>0</v>
      </c>
      <c r="D593" s="122" t="str">
        <f t="shared" si="9"/>
        <v>67002/0</v>
      </c>
      <c r="E593" s="122" t="s">
        <v>369</v>
      </c>
      <c r="F593" s="122" t="s">
        <v>1537</v>
      </c>
      <c r="G593" s="122">
        <v>0</v>
      </c>
      <c r="H593" s="122" t="str">
        <f>VLOOKUP(D593,SPESA!$J$5:$K$1293,2,0)</f>
        <v>ORGANIZZAZIONE CORSI DI NUOTO (SERVIZIO RILEVANTE IVA)</v>
      </c>
      <c r="I593" s="122">
        <v>0</v>
      </c>
      <c r="J593" s="122">
        <v>0</v>
      </c>
    </row>
    <row r="594" spans="1:10" ht="14.25">
      <c r="A594" s="122" t="s">
        <v>1163</v>
      </c>
      <c r="B594" s="122">
        <v>67002</v>
      </c>
      <c r="C594" s="122">
        <v>71</v>
      </c>
      <c r="D594" s="122" t="str">
        <f t="shared" si="9"/>
        <v>67002/71</v>
      </c>
      <c r="E594" s="122" t="s">
        <v>370</v>
      </c>
      <c r="F594" s="122" t="s">
        <v>1512</v>
      </c>
      <c r="G594" s="122">
        <v>0</v>
      </c>
      <c r="H594" s="122" t="str">
        <f>VLOOKUP(D594,SPESA!$J$5:$K$1293,2,0)</f>
        <v>F.P.V. ORGANIZZAZIONE CORSI DI NUOTO (SERVIZIO RILEVANTE IVA)</v>
      </c>
      <c r="I594" s="122">
        <v>0</v>
      </c>
      <c r="J594" s="122">
        <v>0</v>
      </c>
    </row>
    <row r="595" spans="1:10" ht="14.25">
      <c r="A595" s="122" t="s">
        <v>1163</v>
      </c>
      <c r="B595" s="122">
        <v>67210</v>
      </c>
      <c r="C595" s="122">
        <v>0</v>
      </c>
      <c r="D595" s="122" t="str">
        <f t="shared" si="9"/>
        <v>67210/0</v>
      </c>
      <c r="E595" s="122" t="s">
        <v>371</v>
      </c>
      <c r="F595" s="138" t="s">
        <v>1538</v>
      </c>
      <c r="G595" s="123">
        <v>3000</v>
      </c>
      <c r="H595" s="122" t="str">
        <f>VLOOKUP(D595,SPESA!$J$5:$K$1293,2,0)</f>
        <v>INIZIATIVE ATTIVITA' DELL'OBBLIGO</v>
      </c>
      <c r="I595" s="123">
        <v>3000</v>
      </c>
      <c r="J595" s="123">
        <v>3000</v>
      </c>
    </row>
    <row r="596" spans="1:10" ht="14.25">
      <c r="A596" s="122" t="s">
        <v>1163</v>
      </c>
      <c r="B596" s="122">
        <v>67210</v>
      </c>
      <c r="C596" s="122">
        <v>71</v>
      </c>
      <c r="D596" s="122" t="str">
        <f t="shared" si="9"/>
        <v>67210/71</v>
      </c>
      <c r="E596" s="122" t="s">
        <v>1540</v>
      </c>
      <c r="F596" s="122" t="s">
        <v>1539</v>
      </c>
      <c r="G596" s="122">
        <v>0</v>
      </c>
      <c r="H596" s="122" t="e">
        <f>VLOOKUP(D596,SPESA!$J$5:$K$1293,2,0)</f>
        <v>#N/A</v>
      </c>
      <c r="I596" s="122">
        <v>0</v>
      </c>
      <c r="J596" s="122">
        <v>0</v>
      </c>
    </row>
    <row r="597" spans="1:10" ht="14.25">
      <c r="A597" s="122" t="s">
        <v>1163</v>
      </c>
      <c r="B597" s="122">
        <v>67212</v>
      </c>
      <c r="C597" s="122">
        <v>0</v>
      </c>
      <c r="D597" s="122" t="str">
        <f t="shared" si="9"/>
        <v>67212/0</v>
      </c>
      <c r="E597" s="122" t="s">
        <v>372</v>
      </c>
      <c r="F597" s="138" t="s">
        <v>1541</v>
      </c>
      <c r="G597" s="123">
        <v>1600</v>
      </c>
      <c r="H597" s="122" t="str">
        <f>VLOOKUP(D597,SPESA!$J$5:$K$1293,2,0)</f>
        <v>TRASFERIMENTO ALLA PARROCCHIA PER SERVIZIO ASSISTENZA SCOLASTICA</v>
      </c>
      <c r="I597" s="123">
        <v>1600</v>
      </c>
      <c r="J597" s="123">
        <v>1600</v>
      </c>
    </row>
    <row r="598" spans="1:10" ht="14.25">
      <c r="A598" s="122" t="s">
        <v>1163</v>
      </c>
      <c r="B598" s="122">
        <v>67212</v>
      </c>
      <c r="C598" s="122">
        <v>71</v>
      </c>
      <c r="D598" s="122" t="str">
        <f t="shared" si="9"/>
        <v>67212/71</v>
      </c>
      <c r="E598" s="122" t="s">
        <v>1542</v>
      </c>
      <c r="F598" s="122" t="s">
        <v>1516</v>
      </c>
      <c r="G598" s="122">
        <v>0</v>
      </c>
      <c r="H598" s="122" t="e">
        <f>VLOOKUP(D598,SPESA!$J$5:$K$1293,2,0)</f>
        <v>#N/A</v>
      </c>
      <c r="I598" s="122">
        <v>0</v>
      </c>
      <c r="J598" s="122">
        <v>0</v>
      </c>
    </row>
    <row r="599" spans="1:10" ht="14.25">
      <c r="A599" s="122" t="s">
        <v>1163</v>
      </c>
      <c r="B599" s="122">
        <v>67215</v>
      </c>
      <c r="C599" s="122">
        <v>0</v>
      </c>
      <c r="D599" s="122" t="str">
        <f t="shared" si="9"/>
        <v>67215/0</v>
      </c>
      <c r="E599" s="122" t="s">
        <v>373</v>
      </c>
      <c r="F599" s="138" t="s">
        <v>1499</v>
      </c>
      <c r="G599" s="123">
        <v>4500</v>
      </c>
      <c r="H599" s="122" t="str">
        <f>VLOOKUP(D599,SPESA!$J$5:$K$1293,2,0)</f>
        <v>CONTRIBUTO PER INIZIATIVE SULLE PROBLEMATICHE ADOLESCENZIALI</v>
      </c>
      <c r="I599" s="123">
        <v>4500</v>
      </c>
      <c r="J599" s="123">
        <v>4500</v>
      </c>
    </row>
    <row r="600" spans="1:10" ht="14.25">
      <c r="A600" s="122" t="s">
        <v>1163</v>
      </c>
      <c r="B600" s="122">
        <v>67215</v>
      </c>
      <c r="C600" s="122">
        <v>71</v>
      </c>
      <c r="D600" s="122" t="str">
        <f t="shared" si="9"/>
        <v>67215/71</v>
      </c>
      <c r="E600" s="122" t="s">
        <v>1543</v>
      </c>
      <c r="F600" s="122" t="s">
        <v>1489</v>
      </c>
      <c r="G600" s="122">
        <v>0</v>
      </c>
      <c r="H600" s="122" t="e">
        <f>VLOOKUP(D600,SPESA!$J$5:$K$1293,2,0)</f>
        <v>#N/A</v>
      </c>
      <c r="I600" s="122">
        <v>0</v>
      </c>
      <c r="J600" s="122">
        <v>0</v>
      </c>
    </row>
    <row r="601" spans="1:10" ht="14.25">
      <c r="A601" s="122" t="s">
        <v>1163</v>
      </c>
      <c r="B601" s="122">
        <v>67220</v>
      </c>
      <c r="C601" s="122">
        <v>0</v>
      </c>
      <c r="D601" s="122" t="str">
        <f t="shared" si="9"/>
        <v>67220/0</v>
      </c>
      <c r="E601" s="122" t="s">
        <v>374</v>
      </c>
      <c r="F601" s="138" t="s">
        <v>1538</v>
      </c>
      <c r="G601" s="123">
        <v>2000</v>
      </c>
      <c r="H601" s="122" t="str">
        <f>VLOOKUP(D601,SPESA!$J$5:$K$1293,2,0)</f>
        <v>CONTRIBUTO PER SPAZIO GENITORI PROGETTO SICUREZZA</v>
      </c>
      <c r="I601" s="123">
        <v>2000</v>
      </c>
      <c r="J601" s="123">
        <v>2000</v>
      </c>
    </row>
    <row r="602" spans="1:10" ht="14.25">
      <c r="A602" s="122" t="s">
        <v>1163</v>
      </c>
      <c r="B602" s="122">
        <v>67220</v>
      </c>
      <c r="C602" s="122">
        <v>71</v>
      </c>
      <c r="D602" s="122" t="str">
        <f t="shared" si="9"/>
        <v>67220/71</v>
      </c>
      <c r="E602" s="122" t="s">
        <v>1544</v>
      </c>
      <c r="F602" s="122" t="s">
        <v>1539</v>
      </c>
      <c r="G602" s="122">
        <v>0</v>
      </c>
      <c r="H602" s="122" t="e">
        <f>VLOOKUP(D602,SPESA!$J$5:$K$1293,2,0)</f>
        <v>#N/A</v>
      </c>
      <c r="I602" s="122">
        <v>0</v>
      </c>
      <c r="J602" s="122">
        <v>0</v>
      </c>
    </row>
    <row r="603" spans="1:10" ht="14.25">
      <c r="A603" s="122" t="s">
        <v>1163</v>
      </c>
      <c r="B603" s="122">
        <v>67700</v>
      </c>
      <c r="C603" s="122">
        <v>0</v>
      </c>
      <c r="D603" s="122" t="str">
        <f t="shared" si="9"/>
        <v>67700/0</v>
      </c>
      <c r="E603" s="122" t="s">
        <v>375</v>
      </c>
      <c r="F603" s="138" t="s">
        <v>1538</v>
      </c>
      <c r="G603" s="123">
        <v>2700</v>
      </c>
      <c r="H603" s="122" t="str">
        <f>VLOOKUP(D603,SPESA!$J$5:$K$1293,2,0)</f>
        <v>FREQUENZA DI ISTITUTI - RETTE</v>
      </c>
      <c r="I603" s="123">
        <v>3000</v>
      </c>
      <c r="J603" s="123">
        <v>3000</v>
      </c>
    </row>
    <row r="604" spans="1:10" ht="14.25">
      <c r="A604" s="122" t="s">
        <v>1163</v>
      </c>
      <c r="B604" s="122">
        <v>67700</v>
      </c>
      <c r="C604" s="122">
        <v>71</v>
      </c>
      <c r="D604" s="122" t="str">
        <f t="shared" si="9"/>
        <v>67700/71</v>
      </c>
      <c r="E604" s="122" t="s">
        <v>376</v>
      </c>
      <c r="F604" s="122" t="s">
        <v>1546</v>
      </c>
      <c r="G604" s="122">
        <v>0</v>
      </c>
      <c r="H604" s="122" t="str">
        <f>VLOOKUP(D604,SPESA!$J$5:$K$1293,2,0)</f>
        <v>F.P.V. FREQUENZA DI ISTITUTI - RETTE</v>
      </c>
      <c r="I604" s="122">
        <v>0</v>
      </c>
      <c r="J604" s="122">
        <v>0</v>
      </c>
    </row>
    <row r="605" spans="1:10" ht="14.25">
      <c r="A605" s="122" t="s">
        <v>1163</v>
      </c>
      <c r="B605" s="122">
        <v>67800</v>
      </c>
      <c r="C605" s="122">
        <v>0</v>
      </c>
      <c r="D605" s="122" t="str">
        <f t="shared" si="9"/>
        <v>67800/0</v>
      </c>
      <c r="E605" s="122" t="s">
        <v>377</v>
      </c>
      <c r="F605" s="138" t="s">
        <v>1538</v>
      </c>
      <c r="G605" s="123">
        <v>2600</v>
      </c>
      <c r="H605" s="122" t="str">
        <f>VLOOKUP(D605,SPESA!$J$5:$K$1293,2,0)</f>
        <v>UNIVERSITA' ED ALTRI ISTITUTI DI ISTRUZIONE SUPERIORE CONTRIBUTI</v>
      </c>
      <c r="I605" s="123">
        <v>2600</v>
      </c>
      <c r="J605" s="123">
        <v>2600</v>
      </c>
    </row>
    <row r="606" spans="1:10" ht="14.25">
      <c r="A606" s="122" t="s">
        <v>1163</v>
      </c>
      <c r="B606" s="122">
        <v>67800</v>
      </c>
      <c r="C606" s="122">
        <v>71</v>
      </c>
      <c r="D606" s="122" t="str">
        <f t="shared" si="9"/>
        <v>67800/71</v>
      </c>
      <c r="E606" s="122" t="s">
        <v>1547</v>
      </c>
      <c r="F606" s="122" t="s">
        <v>1539</v>
      </c>
      <c r="G606" s="122">
        <v>0</v>
      </c>
      <c r="H606" s="122" t="e">
        <f>VLOOKUP(D606,SPESA!$J$5:$K$1293,2,0)</f>
        <v>#N/A</v>
      </c>
      <c r="I606" s="122">
        <v>0</v>
      </c>
      <c r="J606" s="122">
        <v>0</v>
      </c>
    </row>
    <row r="607" spans="1:10" ht="14.25">
      <c r="A607" s="122" t="s">
        <v>1163</v>
      </c>
      <c r="B607" s="122">
        <v>67810</v>
      </c>
      <c r="C607" s="122">
        <v>0</v>
      </c>
      <c r="D607" s="122" t="str">
        <f t="shared" si="9"/>
        <v>67810/0</v>
      </c>
      <c r="E607" s="122" t="s">
        <v>378</v>
      </c>
      <c r="F607" s="138" t="s">
        <v>1538</v>
      </c>
      <c r="G607" s="123">
        <v>2000</v>
      </c>
      <c r="H607" s="122" t="str">
        <f>VLOOKUP(D607,SPESA!$J$5:$K$1293,2,0)</f>
        <v>LABORATORI EXTRA SCOLASTICI</v>
      </c>
      <c r="I607" s="123">
        <v>1800</v>
      </c>
      <c r="J607" s="123">
        <v>1800</v>
      </c>
    </row>
    <row r="608" spans="1:10" ht="14.25">
      <c r="A608" s="122" t="s">
        <v>1163</v>
      </c>
      <c r="B608" s="122">
        <v>67810</v>
      </c>
      <c r="C608" s="122">
        <v>71</v>
      </c>
      <c r="D608" s="122" t="str">
        <f t="shared" si="9"/>
        <v>67810/71</v>
      </c>
      <c r="E608" s="122" t="s">
        <v>379</v>
      </c>
      <c r="F608" s="122" t="s">
        <v>1546</v>
      </c>
      <c r="G608" s="122">
        <v>0</v>
      </c>
      <c r="H608" s="122" t="str">
        <f>VLOOKUP(D608,SPESA!$J$5:$K$1293,2,0)</f>
        <v>F.P.V. LABORATORI EXTRA SCOLASTICI</v>
      </c>
      <c r="I608" s="122">
        <v>0</v>
      </c>
      <c r="J608" s="122">
        <v>0</v>
      </c>
    </row>
    <row r="609" spans="1:10" ht="14.25">
      <c r="A609" s="122" t="s">
        <v>1163</v>
      </c>
      <c r="B609" s="122">
        <v>68001</v>
      </c>
      <c r="C609" s="122">
        <v>0</v>
      </c>
      <c r="D609" s="122" t="str">
        <f t="shared" si="9"/>
        <v>68001/0</v>
      </c>
      <c r="E609" s="122" t="s">
        <v>380</v>
      </c>
      <c r="F609" s="122" t="s">
        <v>1548</v>
      </c>
      <c r="G609" s="122">
        <v>0</v>
      </c>
      <c r="H609" s="122" t="str">
        <f>VLOOKUP(D609,SPESA!$J$5:$K$1293,2,0)</f>
        <v>CORSI EXTRA SCOLASTICI - NUOTO (SERVIZIO RILEVANTE IVA)</v>
      </c>
      <c r="I609" s="122">
        <v>0</v>
      </c>
      <c r="J609" s="122">
        <v>0</v>
      </c>
    </row>
    <row r="610" spans="1:10" ht="14.25">
      <c r="A610" s="122" t="s">
        <v>1163</v>
      </c>
      <c r="B610" s="122">
        <v>68001</v>
      </c>
      <c r="C610" s="122">
        <v>71</v>
      </c>
      <c r="D610" s="122" t="str">
        <f t="shared" si="9"/>
        <v>68001/71</v>
      </c>
      <c r="E610" s="122" t="s">
        <v>1549</v>
      </c>
      <c r="F610" s="122" t="s">
        <v>1516</v>
      </c>
      <c r="G610" s="122">
        <v>0</v>
      </c>
      <c r="H610" s="122" t="e">
        <f>VLOOKUP(D610,SPESA!$J$5:$K$1293,2,0)</f>
        <v>#N/A</v>
      </c>
      <c r="I610" s="122">
        <v>0</v>
      </c>
      <c r="J610" s="122">
        <v>0</v>
      </c>
    </row>
    <row r="611" spans="1:10" ht="14.25">
      <c r="A611" s="122" t="s">
        <v>1163</v>
      </c>
      <c r="B611" s="122">
        <v>68002</v>
      </c>
      <c r="C611" s="122">
        <v>0</v>
      </c>
      <c r="D611" s="122" t="str">
        <f t="shared" si="9"/>
        <v>68002/0</v>
      </c>
      <c r="E611" s="122" t="s">
        <v>381</v>
      </c>
      <c r="F611" s="138" t="s">
        <v>1538</v>
      </c>
      <c r="G611" s="123">
        <v>1500</v>
      </c>
      <c r="H611" s="122" t="str">
        <f>VLOOKUP(D611,SPESA!$J$5:$K$1293,2,0)</f>
        <v>CONTRIBUTI PER CORSI DI INGLESE</v>
      </c>
      <c r="I611" s="123">
        <v>1500</v>
      </c>
      <c r="J611" s="123">
        <v>1500</v>
      </c>
    </row>
    <row r="612" spans="1:10" ht="14.25">
      <c r="A612" s="122" t="s">
        <v>1163</v>
      </c>
      <c r="B612" s="122">
        <v>68002</v>
      </c>
      <c r="C612" s="122">
        <v>71</v>
      </c>
      <c r="D612" s="122" t="str">
        <f t="shared" si="9"/>
        <v>68002/71</v>
      </c>
      <c r="E612" s="122" t="s">
        <v>1550</v>
      </c>
      <c r="F612" s="122" t="s">
        <v>1539</v>
      </c>
      <c r="G612" s="122">
        <v>0</v>
      </c>
      <c r="H612" s="122" t="e">
        <f>VLOOKUP(D612,SPESA!$J$5:$K$1293,2,0)</f>
        <v>#N/A</v>
      </c>
      <c r="I612" s="122">
        <v>0</v>
      </c>
      <c r="J612" s="122">
        <v>0</v>
      </c>
    </row>
    <row r="613" spans="1:10" ht="14.25">
      <c r="A613" s="122" t="s">
        <v>1163</v>
      </c>
      <c r="B613" s="122">
        <v>68400</v>
      </c>
      <c r="C613" s="122">
        <v>0</v>
      </c>
      <c r="D613" s="122" t="str">
        <f t="shared" si="9"/>
        <v>68400/0</v>
      </c>
      <c r="E613" s="122" t="s">
        <v>382</v>
      </c>
      <c r="F613" s="122" t="s">
        <v>1538</v>
      </c>
      <c r="G613" s="122">
        <v>0</v>
      </c>
      <c r="H613" s="122" t="str">
        <f>VLOOKUP(D613,SPESA!$J$5:$K$1293,2,0)</f>
        <v>CONTRIBUTI LIBRI DI TESTO SCOLASTICI SCUOLE MEDIE</v>
      </c>
      <c r="I613" s="122">
        <v>0</v>
      </c>
      <c r="J613" s="122">
        <v>0</v>
      </c>
    </row>
    <row r="614" spans="1:10" ht="14.25">
      <c r="A614" s="122" t="s">
        <v>1163</v>
      </c>
      <c r="B614" s="122">
        <v>68400</v>
      </c>
      <c r="C614" s="122">
        <v>71</v>
      </c>
      <c r="D614" s="122" t="str">
        <f t="shared" si="9"/>
        <v>68400/71</v>
      </c>
      <c r="E614" s="122" t="s">
        <v>1551</v>
      </c>
      <c r="F614" s="122" t="s">
        <v>1539</v>
      </c>
      <c r="G614" s="122">
        <v>0</v>
      </c>
      <c r="H614" s="122" t="e">
        <f>VLOOKUP(D614,SPESA!$J$5:$K$1293,2,0)</f>
        <v>#N/A</v>
      </c>
      <c r="I614" s="122">
        <v>0</v>
      </c>
      <c r="J614" s="122">
        <v>0</v>
      </c>
    </row>
    <row r="615" spans="1:10" ht="14.25">
      <c r="A615" s="122" t="s">
        <v>1163</v>
      </c>
      <c r="B615" s="122">
        <v>68401</v>
      </c>
      <c r="C615" s="122">
        <v>0</v>
      </c>
      <c r="D615" s="122" t="str">
        <f t="shared" si="9"/>
        <v>68401/0</v>
      </c>
      <c r="E615" s="122" t="s">
        <v>383</v>
      </c>
      <c r="F615" s="138" t="s">
        <v>1538</v>
      </c>
      <c r="G615" s="123">
        <v>2200</v>
      </c>
      <c r="H615" s="122" t="str">
        <f>VLOOKUP(D615,SPESA!$J$5:$K$1293,2,0)</f>
        <v>CONTRIBUTO DIREZIONE DIDATTICA</v>
      </c>
      <c r="I615" s="123">
        <v>2200</v>
      </c>
      <c r="J615" s="123">
        <v>2200</v>
      </c>
    </row>
    <row r="616" spans="1:10" ht="14.25">
      <c r="A616" s="122" t="s">
        <v>1163</v>
      </c>
      <c r="B616" s="122">
        <v>68401</v>
      </c>
      <c r="C616" s="122">
        <v>71</v>
      </c>
      <c r="D616" s="122" t="str">
        <f t="shared" si="9"/>
        <v>68401/71</v>
      </c>
      <c r="E616" s="122" t="s">
        <v>384</v>
      </c>
      <c r="F616" s="122" t="s">
        <v>1546</v>
      </c>
      <c r="G616" s="122">
        <v>0</v>
      </c>
      <c r="H616" s="122" t="str">
        <f>VLOOKUP(D616,SPESA!$J$5:$K$1293,2,0)</f>
        <v>F.P.V. CONTRIBUTO DIREZIONE DIDATTICA</v>
      </c>
      <c r="I616" s="122">
        <v>0</v>
      </c>
      <c r="J616" s="122">
        <v>0</v>
      </c>
    </row>
    <row r="617" spans="1:10" ht="14.25">
      <c r="A617" s="122" t="s">
        <v>1163</v>
      </c>
      <c r="B617" s="122">
        <v>68402</v>
      </c>
      <c r="C617" s="122">
        <v>0</v>
      </c>
      <c r="D617" s="122" t="str">
        <f t="shared" si="9"/>
        <v>68402/0</v>
      </c>
      <c r="E617" s="122" t="s">
        <v>385</v>
      </c>
      <c r="F617" s="138" t="s">
        <v>1538</v>
      </c>
      <c r="G617" s="123">
        <v>1033</v>
      </c>
      <c r="H617" s="122" t="str">
        <f>VLOOKUP(D617,SPESA!$J$5:$K$1293,2,0)</f>
        <v>CONTRIBUTO PER ACQUISTO MATERIALE LABORATORI</v>
      </c>
      <c r="I617" s="123">
        <v>1033</v>
      </c>
      <c r="J617" s="123">
        <v>1033</v>
      </c>
    </row>
    <row r="618" spans="1:10" ht="14.25">
      <c r="A618" s="122" t="s">
        <v>1163</v>
      </c>
      <c r="B618" s="122">
        <v>68402</v>
      </c>
      <c r="C618" s="122">
        <v>71</v>
      </c>
      <c r="D618" s="122" t="str">
        <f t="shared" si="9"/>
        <v>68402/71</v>
      </c>
      <c r="E618" s="122" t="s">
        <v>1552</v>
      </c>
      <c r="F618" s="122" t="s">
        <v>1539</v>
      </c>
      <c r="G618" s="122">
        <v>0</v>
      </c>
      <c r="H618" s="122" t="e">
        <f>VLOOKUP(D618,SPESA!$J$5:$K$1293,2,0)</f>
        <v>#N/A</v>
      </c>
      <c r="I618" s="122">
        <v>0</v>
      </c>
      <c r="J618" s="122">
        <v>0</v>
      </c>
    </row>
    <row r="619" spans="1:10" ht="14.25">
      <c r="A619" s="122" t="s">
        <v>1163</v>
      </c>
      <c r="B619" s="122">
        <v>68460</v>
      </c>
      <c r="C619" s="122">
        <v>0</v>
      </c>
      <c r="D619" s="122" t="str">
        <f t="shared" si="9"/>
        <v>68460/0</v>
      </c>
      <c r="E619" s="122" t="s">
        <v>386</v>
      </c>
      <c r="F619" s="138" t="s">
        <v>1538</v>
      </c>
      <c r="G619" s="123">
        <v>1500</v>
      </c>
      <c r="H619" s="122" t="str">
        <f>VLOOKUP(D619,SPESA!$J$5:$K$1293,2,0)</f>
        <v>EDUCAZIONE ALLA SALUTE</v>
      </c>
      <c r="I619" s="123">
        <v>1500</v>
      </c>
      <c r="J619" s="123">
        <v>1500</v>
      </c>
    </row>
    <row r="620" spans="1:10" ht="14.25">
      <c r="A620" s="122" t="s">
        <v>1163</v>
      </c>
      <c r="B620" s="122">
        <v>68460</v>
      </c>
      <c r="C620" s="122">
        <v>71</v>
      </c>
      <c r="D620" s="122" t="str">
        <f t="shared" si="9"/>
        <v>68460/71</v>
      </c>
      <c r="E620" s="122" t="s">
        <v>1553</v>
      </c>
      <c r="F620" s="122" t="s">
        <v>1539</v>
      </c>
      <c r="G620" s="122">
        <v>0</v>
      </c>
      <c r="H620" s="122" t="e">
        <f>VLOOKUP(D620,SPESA!$J$5:$K$1293,2,0)</f>
        <v>#N/A</v>
      </c>
      <c r="I620" s="122">
        <v>0</v>
      </c>
      <c r="J620" s="122">
        <v>0</v>
      </c>
    </row>
    <row r="621" spans="1:10" ht="14.25">
      <c r="A621" s="122" t="s">
        <v>1163</v>
      </c>
      <c r="B621" s="122">
        <v>68470</v>
      </c>
      <c r="C621" s="122">
        <v>0</v>
      </c>
      <c r="D621" s="122" t="str">
        <f t="shared" si="9"/>
        <v>68470/0</v>
      </c>
      <c r="E621" s="122" t="s">
        <v>387</v>
      </c>
      <c r="F621" s="138" t="s">
        <v>1538</v>
      </c>
      <c r="G621" s="123">
        <v>1500</v>
      </c>
      <c r="H621" s="122" t="str">
        <f>VLOOKUP(D621,SPESA!$J$5:$K$1293,2,0)</f>
        <v>PROGETTO SUCCESSO FORMATIVO</v>
      </c>
      <c r="I621" s="123">
        <v>1500</v>
      </c>
      <c r="J621" s="123">
        <v>1500</v>
      </c>
    </row>
    <row r="622" spans="1:10" ht="14.25">
      <c r="A622" s="122" t="s">
        <v>1163</v>
      </c>
      <c r="B622" s="122">
        <v>68470</v>
      </c>
      <c r="C622" s="122">
        <v>71</v>
      </c>
      <c r="D622" s="122" t="str">
        <f t="shared" si="9"/>
        <v>68470/71</v>
      </c>
      <c r="E622" s="122" t="s">
        <v>388</v>
      </c>
      <c r="F622" s="122" t="s">
        <v>1546</v>
      </c>
      <c r="G622" s="122">
        <v>0</v>
      </c>
      <c r="H622" s="122" t="str">
        <f>VLOOKUP(D622,SPESA!$J$5:$K$1293,2,0)</f>
        <v>F.P.V. PROGETTO SUCCESSO FORMATIVO</v>
      </c>
      <c r="I622" s="122">
        <v>0</v>
      </c>
      <c r="J622" s="122">
        <v>0</v>
      </c>
    </row>
    <row r="623" spans="1:10" ht="14.25">
      <c r="A623" s="122" t="s">
        <v>1163</v>
      </c>
      <c r="B623" s="122">
        <v>68480</v>
      </c>
      <c r="C623" s="122">
        <v>0</v>
      </c>
      <c r="D623" s="122" t="str">
        <f t="shared" si="9"/>
        <v>68480/0</v>
      </c>
      <c r="E623" s="122" t="s">
        <v>389</v>
      </c>
      <c r="F623" s="138" t="s">
        <v>1554</v>
      </c>
      <c r="G623" s="122">
        <v>201.58</v>
      </c>
      <c r="H623" s="122" t="str">
        <f>VLOOKUP(D623,SPESA!$J$5:$K$1293,2,0)</f>
        <v>INTERESSI MUTUO SISTEMAZIONE MENSA</v>
      </c>
      <c r="I623" s="122">
        <v>159.37</v>
      </c>
      <c r="J623" s="122">
        <v>117.04</v>
      </c>
    </row>
    <row r="624" spans="1:10" ht="14.25">
      <c r="A624" s="122" t="s">
        <v>1163</v>
      </c>
      <c r="B624" s="122">
        <v>68480</v>
      </c>
      <c r="C624" s="122">
        <v>71</v>
      </c>
      <c r="D624" s="122" t="str">
        <f t="shared" si="9"/>
        <v>68480/71</v>
      </c>
      <c r="E624" s="122" t="s">
        <v>1555</v>
      </c>
      <c r="F624" s="122" t="s">
        <v>1516</v>
      </c>
      <c r="G624" s="122">
        <v>0</v>
      </c>
      <c r="H624" s="122" t="e">
        <f>VLOOKUP(D624,SPESA!$J$5:$K$1293,2,0)</f>
        <v>#N/A</v>
      </c>
      <c r="I624" s="122">
        <v>0</v>
      </c>
      <c r="J624" s="122">
        <v>0</v>
      </c>
    </row>
    <row r="625" spans="1:10" ht="14.25">
      <c r="A625" s="122" t="s">
        <v>1163</v>
      </c>
      <c r="B625" s="122">
        <v>68500</v>
      </c>
      <c r="C625" s="122">
        <v>0</v>
      </c>
      <c r="D625" s="122" t="str">
        <f t="shared" si="9"/>
        <v>68500/0</v>
      </c>
      <c r="E625" s="122" t="s">
        <v>39</v>
      </c>
      <c r="F625" s="138" t="s">
        <v>1556</v>
      </c>
      <c r="G625" s="123">
        <v>2787</v>
      </c>
      <c r="H625" s="122" t="str">
        <f>VLOOKUP(D625,SPESA!$J$5:$K$1293,2,0)</f>
        <v>IMPOSTA REGIONALE ATTIVITA' PRODUTTIVE (I.R.A.P.)</v>
      </c>
      <c r="I625" s="123">
        <v>2787</v>
      </c>
      <c r="J625" s="123">
        <v>2787</v>
      </c>
    </row>
    <row r="626" spans="1:10" ht="14.25">
      <c r="A626" s="122" t="s">
        <v>1163</v>
      </c>
      <c r="B626" s="122">
        <v>68500</v>
      </c>
      <c r="C626" s="122">
        <v>71</v>
      </c>
      <c r="D626" s="122" t="str">
        <f t="shared" si="9"/>
        <v>68500/71</v>
      </c>
      <c r="E626" s="122" t="s">
        <v>40</v>
      </c>
      <c r="F626" s="122" t="s">
        <v>1516</v>
      </c>
      <c r="G626" s="122">
        <v>0</v>
      </c>
      <c r="H626" s="122" t="str">
        <f>VLOOKUP(D626,SPESA!$J$5:$K$1293,2,0)</f>
        <v>F.P.V. IMPOSTA REGIONALE ATTIVITA' PRODUTTIVE (I.R.A.P.)</v>
      </c>
      <c r="I626" s="122">
        <v>0</v>
      </c>
      <c r="J626" s="122">
        <v>0</v>
      </c>
    </row>
    <row r="627" spans="1:10" ht="14.25">
      <c r="A627" s="122" t="s">
        <v>1163</v>
      </c>
      <c r="B627" s="122">
        <v>71201</v>
      </c>
      <c r="C627" s="122">
        <v>0</v>
      </c>
      <c r="D627" s="122" t="str">
        <f t="shared" si="9"/>
        <v>71201/0</v>
      </c>
      <c r="E627" s="122" t="s">
        <v>204</v>
      </c>
      <c r="F627" s="138" t="s">
        <v>1557</v>
      </c>
      <c r="G627" s="123">
        <v>36566</v>
      </c>
      <c r="H627" s="122" t="str">
        <f>VLOOKUP(D627,SPESA!$J$5:$K$1293,2,0)</f>
        <v>STIPENDI ED ASSEGNI FISSI AL PERSONALE</v>
      </c>
      <c r="I627" s="123">
        <v>36566</v>
      </c>
      <c r="J627" s="123">
        <v>36566</v>
      </c>
    </row>
    <row r="628" spans="1:10" ht="14.25">
      <c r="A628" s="122" t="s">
        <v>1163</v>
      </c>
      <c r="B628" s="122">
        <v>71201</v>
      </c>
      <c r="C628" s="122">
        <v>71</v>
      </c>
      <c r="D628" s="122" t="str">
        <f t="shared" si="9"/>
        <v>71201/71</v>
      </c>
      <c r="E628" s="122" t="s">
        <v>205</v>
      </c>
      <c r="F628" s="122" t="s">
        <v>1560</v>
      </c>
      <c r="G628" s="122">
        <v>0</v>
      </c>
      <c r="H628" s="122" t="str">
        <f>VLOOKUP(D628,SPESA!$J$5:$K$1293,2,0)</f>
        <v>F.P.V. STIPENDI ED ASSEGNI FISSI AL PERSONALE</v>
      </c>
      <c r="I628" s="122">
        <v>0</v>
      </c>
      <c r="J628" s="122">
        <v>0</v>
      </c>
    </row>
    <row r="629" spans="1:10" ht="14.25">
      <c r="A629" s="122" t="s">
        <v>1163</v>
      </c>
      <c r="B629" s="122">
        <v>71202</v>
      </c>
      <c r="C629" s="122">
        <v>0</v>
      </c>
      <c r="D629" s="122" t="str">
        <f t="shared" si="9"/>
        <v>71202/0</v>
      </c>
      <c r="E629" s="122" t="s">
        <v>390</v>
      </c>
      <c r="F629" s="138" t="s">
        <v>1559</v>
      </c>
      <c r="G629" s="123">
        <v>13104.06</v>
      </c>
      <c r="H629" s="122" t="str">
        <f>VLOOKUP(D629,SPESA!$J$5:$K$1293,2,0)</f>
        <v>RETRIBUZIONE POSIZIONE E RISULTATO SETTORE CULTURA</v>
      </c>
      <c r="I629" s="123">
        <v>11592</v>
      </c>
      <c r="J629" s="123">
        <v>11592</v>
      </c>
    </row>
    <row r="630" spans="1:10" ht="14.25">
      <c r="A630" s="122" t="s">
        <v>1163</v>
      </c>
      <c r="B630" s="122">
        <v>71202</v>
      </c>
      <c r="C630" s="122">
        <v>71</v>
      </c>
      <c r="D630" s="122" t="str">
        <f t="shared" si="9"/>
        <v>71202/71</v>
      </c>
      <c r="E630" s="122" t="s">
        <v>1125</v>
      </c>
      <c r="F630" s="122" t="s">
        <v>1560</v>
      </c>
      <c r="G630" s="122">
        <v>0</v>
      </c>
      <c r="H630" s="122" t="str">
        <f>VLOOKUP(D630,SPESA!$J$5:$K$1293,2,0)</f>
        <v>F.P.V. RETRIBUZIONE POSIZIONE E RISULTATO SETTORE CULTURA</v>
      </c>
      <c r="I630" s="122">
        <v>0</v>
      </c>
      <c r="J630" s="122">
        <v>0</v>
      </c>
    </row>
    <row r="631" spans="1:10" ht="14.25">
      <c r="A631" s="122" t="s">
        <v>1163</v>
      </c>
      <c r="B631" s="122">
        <v>71205</v>
      </c>
      <c r="C631" s="122">
        <v>0</v>
      </c>
      <c r="D631" s="122" t="str">
        <f t="shared" si="9"/>
        <v>71205/0</v>
      </c>
      <c r="E631" s="122" t="s">
        <v>391</v>
      </c>
      <c r="F631" s="138" t="s">
        <v>1561</v>
      </c>
      <c r="G631" s="123">
        <v>13189.96</v>
      </c>
      <c r="H631" s="122" t="str">
        <f>VLOOKUP(D631,SPESA!$J$5:$K$1293,2,0)</f>
        <v>ONERI PREVIDENZIALI ASSISTENZIALI ED ASSICURATIVI OBBLIGATORI A CARICO ENTE</v>
      </c>
      <c r="I631" s="123">
        <v>12706</v>
      </c>
      <c r="J631" s="123">
        <v>12706</v>
      </c>
    </row>
    <row r="632" spans="1:10" ht="14.25">
      <c r="A632" s="122" t="s">
        <v>1163</v>
      </c>
      <c r="B632" s="122">
        <v>71205</v>
      </c>
      <c r="C632" s="122">
        <v>71</v>
      </c>
      <c r="D632" s="122" t="str">
        <f t="shared" si="9"/>
        <v>71205/71</v>
      </c>
      <c r="E632" s="122" t="s">
        <v>392</v>
      </c>
      <c r="F632" s="122" t="s">
        <v>1560</v>
      </c>
      <c r="G632" s="122">
        <v>0</v>
      </c>
      <c r="H632" s="122" t="str">
        <f>VLOOKUP(D632,SPESA!$J$5:$K$1293,2,0)</f>
        <v>F.P.V. ONERI PREVIDENZIALI ASSISTENZIALI ED ASSICURATIVI OBBLIGATORI A CARICO ENTE</v>
      </c>
      <c r="I632" s="122">
        <v>0</v>
      </c>
      <c r="J632" s="122">
        <v>0</v>
      </c>
    </row>
    <row r="633" spans="1:10" ht="14.25">
      <c r="A633" s="122" t="s">
        <v>1163</v>
      </c>
      <c r="B633" s="122">
        <v>71206</v>
      </c>
      <c r="C633" s="122">
        <v>0</v>
      </c>
      <c r="D633" s="122" t="str">
        <f t="shared" si="9"/>
        <v>71206/0</v>
      </c>
      <c r="E633" s="122" t="s">
        <v>393</v>
      </c>
      <c r="F633" s="138" t="s">
        <v>1562</v>
      </c>
      <c r="G633" s="123">
        <v>1969</v>
      </c>
      <c r="H633" s="122" t="str">
        <f>VLOOKUP(D633,SPESA!$J$5:$K$1293,2,0)</f>
        <v>CORRESPONSIONE ASSEGNI FAMIGLIARI SETTORE CULTURA</v>
      </c>
      <c r="I633" s="123">
        <v>1969</v>
      </c>
      <c r="J633" s="123">
        <v>1969</v>
      </c>
    </row>
    <row r="634" spans="1:10" ht="14.25">
      <c r="A634" s="122" t="s">
        <v>1163</v>
      </c>
      <c r="B634" s="122">
        <v>71206</v>
      </c>
      <c r="C634" s="122">
        <v>71</v>
      </c>
      <c r="D634" s="122" t="str">
        <f t="shared" si="9"/>
        <v>71206/71</v>
      </c>
      <c r="E634" s="122" t="s">
        <v>1563</v>
      </c>
      <c r="F634" s="122" t="s">
        <v>1560</v>
      </c>
      <c r="G634" s="122">
        <v>0</v>
      </c>
      <c r="H634" s="122" t="e">
        <f>VLOOKUP(D634,SPESA!$J$5:$K$1293,2,0)</f>
        <v>#N/A</v>
      </c>
      <c r="I634" s="122">
        <v>0</v>
      </c>
      <c r="J634" s="122">
        <v>0</v>
      </c>
    </row>
    <row r="635" spans="1:10" ht="14.25">
      <c r="A635" s="122" t="s">
        <v>1163</v>
      </c>
      <c r="B635" s="122">
        <v>71400</v>
      </c>
      <c r="C635" s="122">
        <v>5</v>
      </c>
      <c r="D635" s="122" t="str">
        <f t="shared" si="9"/>
        <v>71400/5</v>
      </c>
      <c r="E635" s="122" t="s">
        <v>394</v>
      </c>
      <c r="F635" s="138" t="s">
        <v>1564</v>
      </c>
      <c r="G635" s="123">
        <v>1000</v>
      </c>
      <c r="H635" s="122" t="str">
        <f>VLOOKUP(D635,SPESA!$J$5:$K$1293,2,0)</f>
        <v>ACQUISTO DI QUOTIDIANI PER BIBLIOTECA COMUNALE</v>
      </c>
      <c r="I635" s="123">
        <v>1000</v>
      </c>
      <c r="J635" s="123">
        <v>1000</v>
      </c>
    </row>
    <row r="636" spans="1:10" ht="14.25">
      <c r="A636" s="122" t="s">
        <v>1163</v>
      </c>
      <c r="B636" s="122">
        <v>71400</v>
      </c>
      <c r="C636" s="122">
        <v>55</v>
      </c>
      <c r="D636" s="122" t="str">
        <f t="shared" si="9"/>
        <v>71400/55</v>
      </c>
      <c r="E636" s="122" t="s">
        <v>395</v>
      </c>
      <c r="F636" s="122" t="s">
        <v>1558</v>
      </c>
      <c r="G636" s="122">
        <v>0</v>
      </c>
      <c r="H636" s="122" t="str">
        <f>VLOOKUP(D636,SPESA!$J$5:$K$1293,2,0)</f>
        <v>F.P.V. ACQUISTO DI QUOTIDIANI PER BIBLIOTECA COMUNALE</v>
      </c>
      <c r="I636" s="122">
        <v>0</v>
      </c>
      <c r="J636" s="122">
        <v>0</v>
      </c>
    </row>
    <row r="637" spans="1:10" ht="14.25">
      <c r="A637" s="122" t="s">
        <v>1163</v>
      </c>
      <c r="B637" s="122">
        <v>72100</v>
      </c>
      <c r="C637" s="122">
        <v>15</v>
      </c>
      <c r="D637" s="122" t="str">
        <f t="shared" si="9"/>
        <v>72100/15</v>
      </c>
      <c r="E637" s="122" t="s">
        <v>396</v>
      </c>
      <c r="F637" s="138" t="s">
        <v>1566</v>
      </c>
      <c r="G637" s="122">
        <v>78</v>
      </c>
      <c r="H637" s="122" t="str">
        <f>VLOOKUP(D637,SPESA!$J$5:$K$1293,2,0)</f>
        <v>MISSIONI DIPENDENTI COMUNALI - BIBLIOTECA COMUNALE</v>
      </c>
      <c r="I637" s="122">
        <v>78</v>
      </c>
      <c r="J637" s="122">
        <v>78</v>
      </c>
    </row>
    <row r="638" spans="1:10" ht="14.25">
      <c r="A638" s="122" t="s">
        <v>1163</v>
      </c>
      <c r="B638" s="122">
        <v>72100</v>
      </c>
      <c r="C638" s="122">
        <v>65</v>
      </c>
      <c r="D638" s="122" t="str">
        <f t="shared" si="9"/>
        <v>72100/65</v>
      </c>
      <c r="E638" s="122" t="s">
        <v>397</v>
      </c>
      <c r="F638" s="122" t="s">
        <v>1560</v>
      </c>
      <c r="G638" s="122">
        <v>0</v>
      </c>
      <c r="H638" s="122" t="str">
        <f>VLOOKUP(D638,SPESA!$J$5:$K$1293,2,0)</f>
        <v>F.P.V. MISSIONI DIPENDENTI COMUNALI - BIBLIOTECA COMUNALE</v>
      </c>
      <c r="I638" s="122">
        <v>0</v>
      </c>
      <c r="J638" s="122">
        <v>0</v>
      </c>
    </row>
    <row r="639" spans="1:10" ht="14.25">
      <c r="A639" s="122" t="s">
        <v>1163</v>
      </c>
      <c r="B639" s="122">
        <v>72200</v>
      </c>
      <c r="C639" s="122">
        <v>0</v>
      </c>
      <c r="D639" s="122" t="str">
        <f t="shared" si="9"/>
        <v>72200/0</v>
      </c>
      <c r="E639" s="122" t="s">
        <v>398</v>
      </c>
      <c r="F639" s="122" t="s">
        <v>1567</v>
      </c>
      <c r="G639" s="122">
        <v>0</v>
      </c>
      <c r="H639" s="122" t="str">
        <f>VLOOKUP(D639,SPESA!$J$5:$K$1293,2,0)</f>
        <v>SPESE DI GESTIONE BIBLIOTECA - PRESTAZIONE DI SERVIZI</v>
      </c>
      <c r="I639" s="122">
        <v>0</v>
      </c>
      <c r="J639" s="122">
        <v>0</v>
      </c>
    </row>
    <row r="640" spans="1:10" ht="14.25">
      <c r="A640" s="122" t="s">
        <v>1163</v>
      </c>
      <c r="B640" s="122">
        <v>72200</v>
      </c>
      <c r="C640" s="122">
        <v>2</v>
      </c>
      <c r="D640" s="122" t="str">
        <f t="shared" si="9"/>
        <v>72200/2</v>
      </c>
      <c r="E640" s="122" t="s">
        <v>32</v>
      </c>
      <c r="F640" s="138" t="s">
        <v>1568</v>
      </c>
      <c r="G640" s="123">
        <v>1330</v>
      </c>
      <c r="H640" s="122" t="str">
        <f>VLOOKUP(D640,SPESA!$J$5:$K$1293,2,0)</f>
        <v>SPESE TELEFONICHE - UTENZE</v>
      </c>
      <c r="I640" s="123">
        <v>1330</v>
      </c>
      <c r="J640" s="123">
        <v>1330</v>
      </c>
    </row>
    <row r="641" spans="1:10" ht="14.25">
      <c r="A641" s="122" t="s">
        <v>1163</v>
      </c>
      <c r="B641" s="122">
        <v>72200</v>
      </c>
      <c r="C641" s="122">
        <v>3</v>
      </c>
      <c r="D641" s="122" t="str">
        <f t="shared" si="9"/>
        <v>72200/3</v>
      </c>
      <c r="E641" s="122" t="s">
        <v>79</v>
      </c>
      <c r="F641" s="138" t="s">
        <v>1569</v>
      </c>
      <c r="G641" s="123">
        <v>3650</v>
      </c>
      <c r="H641" s="122" t="str">
        <f>VLOOKUP(D641,SPESA!$J$5:$K$1293,2,0)</f>
        <v>SPESE ENERGIA ELETTRICA - UTENZE</v>
      </c>
      <c r="I641" s="123">
        <v>3650</v>
      </c>
      <c r="J641" s="123">
        <v>3650</v>
      </c>
    </row>
    <row r="642" spans="1:10" ht="14.25">
      <c r="A642" s="122" t="s">
        <v>1163</v>
      </c>
      <c r="B642" s="122">
        <v>72200</v>
      </c>
      <c r="C642" s="122">
        <v>4</v>
      </c>
      <c r="D642" s="122" t="str">
        <f t="shared" si="9"/>
        <v>72200/4</v>
      </c>
      <c r="E642" s="122" t="s">
        <v>34</v>
      </c>
      <c r="F642" s="138" t="s">
        <v>1570</v>
      </c>
      <c r="G642" s="123">
        <v>1630</v>
      </c>
      <c r="H642" s="122" t="str">
        <f>VLOOKUP(D642,SPESA!$J$5:$K$1293,2,0)</f>
        <v>SPESE DI RISCALDAMENTO - UTENZE</v>
      </c>
      <c r="I642" s="123">
        <v>1810</v>
      </c>
      <c r="J642" s="123">
        <v>1810</v>
      </c>
    </row>
    <row r="643" spans="1:10" ht="14.25">
      <c r="A643" s="122" t="s">
        <v>1163</v>
      </c>
      <c r="B643" s="122">
        <v>72200</v>
      </c>
      <c r="C643" s="122">
        <v>6</v>
      </c>
      <c r="D643" s="122" t="str">
        <f t="shared" ref="D643:D706" si="10">CONCATENATE(B643,"/",C643)</f>
        <v>72200/6</v>
      </c>
      <c r="E643" s="122" t="s">
        <v>221</v>
      </c>
      <c r="F643" s="138" t="s">
        <v>1571</v>
      </c>
      <c r="G643" s="123">
        <v>8614</v>
      </c>
      <c r="H643" s="122" t="str">
        <f>VLOOKUP(D643,SPESA!$J$5:$K$1293,2,0)</f>
        <v>SPESE PULIZIA LOCALI</v>
      </c>
      <c r="I643" s="123">
        <v>8614</v>
      </c>
      <c r="J643" s="123">
        <v>8614</v>
      </c>
    </row>
    <row r="644" spans="1:10" ht="14.25">
      <c r="A644" s="122" t="s">
        <v>1163</v>
      </c>
      <c r="B644" s="122">
        <v>72200</v>
      </c>
      <c r="C644" s="122">
        <v>52</v>
      </c>
      <c r="D644" s="122" t="str">
        <f t="shared" si="10"/>
        <v>72200/52</v>
      </c>
      <c r="E644" s="122" t="s">
        <v>37</v>
      </c>
      <c r="F644" s="122" t="s">
        <v>1560</v>
      </c>
      <c r="G644" s="122">
        <v>0</v>
      </c>
      <c r="H644" s="122" t="str">
        <f>VLOOKUP(D644,SPESA!$J$5:$K$1293,2,0)</f>
        <v>F.P.V. SPESE TELEFONICHE - UTENZE</v>
      </c>
      <c r="I644" s="122">
        <v>0</v>
      </c>
      <c r="J644" s="122">
        <v>0</v>
      </c>
    </row>
    <row r="645" spans="1:10" ht="14.25">
      <c r="A645" s="122" t="s">
        <v>1163</v>
      </c>
      <c r="B645" s="122">
        <v>72200</v>
      </c>
      <c r="C645" s="122">
        <v>53</v>
      </c>
      <c r="D645" s="122" t="str">
        <f t="shared" si="10"/>
        <v>72200/53</v>
      </c>
      <c r="E645" s="122" t="s">
        <v>86</v>
      </c>
      <c r="F645" s="122" t="s">
        <v>1560</v>
      </c>
      <c r="G645" s="122">
        <v>0</v>
      </c>
      <c r="H645" s="122" t="str">
        <f>VLOOKUP(D645,SPESA!$J$5:$K$1293,2,0)</f>
        <v>F.P.V. SPESE ENERGIA ELETTRICA - UTENZE</v>
      </c>
      <c r="I645" s="122">
        <v>0</v>
      </c>
      <c r="J645" s="122">
        <v>0</v>
      </c>
    </row>
    <row r="646" spans="1:10" ht="14.25">
      <c r="A646" s="122" t="s">
        <v>1163</v>
      </c>
      <c r="B646" s="122">
        <v>72200</v>
      </c>
      <c r="C646" s="122">
        <v>54</v>
      </c>
      <c r="D646" s="122" t="str">
        <f t="shared" si="10"/>
        <v>72200/54</v>
      </c>
      <c r="E646" s="122" t="s">
        <v>123</v>
      </c>
      <c r="F646" s="122" t="s">
        <v>1558</v>
      </c>
      <c r="G646" s="122">
        <v>0</v>
      </c>
      <c r="H646" s="122" t="str">
        <f>VLOOKUP(D646,SPESA!$J$5:$K$1293,2,0)</f>
        <v>F.P.V. SPESE DI RISCALDAMENTO - UTENZE</v>
      </c>
      <c r="I646" s="122">
        <v>0</v>
      </c>
      <c r="J646" s="122">
        <v>0</v>
      </c>
    </row>
    <row r="647" spans="1:10" ht="14.25">
      <c r="A647" s="122" t="s">
        <v>1163</v>
      </c>
      <c r="B647" s="122">
        <v>72200</v>
      </c>
      <c r="C647" s="122">
        <v>56</v>
      </c>
      <c r="D647" s="122" t="str">
        <f t="shared" si="10"/>
        <v>72200/56</v>
      </c>
      <c r="E647" s="122" t="s">
        <v>293</v>
      </c>
      <c r="F647" s="122" t="s">
        <v>1558</v>
      </c>
      <c r="G647" s="122">
        <v>0</v>
      </c>
      <c r="H647" s="122" t="str">
        <f>VLOOKUP(D647,SPESA!$J$5:$K$1293,2,0)</f>
        <v>F.P.V. SPESE PULIZIA LOCALI</v>
      </c>
      <c r="I647" s="122">
        <v>0</v>
      </c>
      <c r="J647" s="122">
        <v>0</v>
      </c>
    </row>
    <row r="648" spans="1:10" ht="14.25">
      <c r="A648" s="122" t="s">
        <v>1163</v>
      </c>
      <c r="B648" s="122">
        <v>72200</v>
      </c>
      <c r="C648" s="122">
        <v>71</v>
      </c>
      <c r="D648" s="122" t="str">
        <f t="shared" si="10"/>
        <v>72200/71</v>
      </c>
      <c r="E648" s="122" t="s">
        <v>399</v>
      </c>
      <c r="F648" s="122" t="s">
        <v>1558</v>
      </c>
      <c r="G648" s="122">
        <v>0</v>
      </c>
      <c r="H648" s="122" t="str">
        <f>VLOOKUP(D648,SPESA!$J$5:$K$1293,2,0)</f>
        <v>F.P.V. SPESE DI GESTIONE BIBLIOTECA - PRESTAZIONE DI SERVIZI</v>
      </c>
      <c r="I648" s="122">
        <v>0</v>
      </c>
      <c r="J648" s="122">
        <v>0</v>
      </c>
    </row>
    <row r="649" spans="1:10" ht="14.25">
      <c r="A649" s="122" t="s">
        <v>1163</v>
      </c>
      <c r="B649" s="122">
        <v>75300</v>
      </c>
      <c r="C649" s="122">
        <v>0</v>
      </c>
      <c r="D649" s="122" t="str">
        <f t="shared" si="10"/>
        <v>75300/0</v>
      </c>
      <c r="E649" s="122" t="s">
        <v>400</v>
      </c>
      <c r="F649" s="138" t="s">
        <v>1572</v>
      </c>
      <c r="G649" s="123">
        <v>17800</v>
      </c>
      <c r="H649" s="122" t="str">
        <f>VLOOKUP(D649,SPESA!$J$5:$K$1293,2,0)</f>
        <v>SISTEMA BIBLIOTECARIO - CONTRIBUTO</v>
      </c>
      <c r="I649" s="123">
        <v>17800</v>
      </c>
      <c r="J649" s="123">
        <v>17800</v>
      </c>
    </row>
    <row r="650" spans="1:10" ht="14.25">
      <c r="A650" s="122" t="s">
        <v>1163</v>
      </c>
      <c r="B650" s="122">
        <v>75300</v>
      </c>
      <c r="C650" s="122">
        <v>71</v>
      </c>
      <c r="D650" s="122" t="str">
        <f t="shared" si="10"/>
        <v>75300/71</v>
      </c>
      <c r="E650" s="122" t="s">
        <v>1573</v>
      </c>
      <c r="F650" s="122" t="s">
        <v>1560</v>
      </c>
      <c r="G650" s="122">
        <v>0</v>
      </c>
      <c r="H650" s="122" t="e">
        <f>VLOOKUP(D650,SPESA!$J$5:$K$1293,2,0)</f>
        <v>#N/A</v>
      </c>
      <c r="I650" s="122">
        <v>0</v>
      </c>
      <c r="J650" s="122">
        <v>0</v>
      </c>
    </row>
    <row r="651" spans="1:10" ht="14.25">
      <c r="A651" s="122" t="s">
        <v>1163</v>
      </c>
      <c r="B651" s="122">
        <v>75800</v>
      </c>
      <c r="C651" s="122">
        <v>0</v>
      </c>
      <c r="D651" s="122" t="str">
        <f t="shared" si="10"/>
        <v>75800/0</v>
      </c>
      <c r="E651" s="122" t="s">
        <v>401</v>
      </c>
      <c r="F651" s="138" t="s">
        <v>1574</v>
      </c>
      <c r="G651" s="123">
        <v>2500</v>
      </c>
      <c r="H651" s="122" t="str">
        <f>VLOOKUP(D651,SPESA!$J$5:$K$1293,2,0)</f>
        <v>CONTRIBUTI PER BANDE MUSICALI</v>
      </c>
      <c r="I651" s="123">
        <v>2500</v>
      </c>
      <c r="J651" s="123">
        <v>2500</v>
      </c>
    </row>
    <row r="652" spans="1:10" ht="14.25">
      <c r="A652" s="122" t="s">
        <v>1163</v>
      </c>
      <c r="B652" s="122">
        <v>75800</v>
      </c>
      <c r="C652" s="122">
        <v>71</v>
      </c>
      <c r="D652" s="122" t="str">
        <f t="shared" si="10"/>
        <v>75800/71</v>
      </c>
      <c r="E652" s="122" t="s">
        <v>1575</v>
      </c>
      <c r="F652" s="122" t="s">
        <v>1560</v>
      </c>
      <c r="G652" s="122">
        <v>0</v>
      </c>
      <c r="H652" s="122" t="e">
        <f>VLOOKUP(D652,SPESA!$J$5:$K$1293,2,0)</f>
        <v>#N/A</v>
      </c>
      <c r="I652" s="122">
        <v>0</v>
      </c>
      <c r="J652" s="122">
        <v>0</v>
      </c>
    </row>
    <row r="653" spans="1:10" ht="14.25">
      <c r="A653" s="122" t="s">
        <v>1163</v>
      </c>
      <c r="B653" s="122">
        <v>76404</v>
      </c>
      <c r="C653" s="122">
        <v>0</v>
      </c>
      <c r="D653" s="122" t="str">
        <f t="shared" si="10"/>
        <v>76404/0</v>
      </c>
      <c r="E653" s="122" t="s">
        <v>402</v>
      </c>
      <c r="F653" s="122" t="s">
        <v>1576</v>
      </c>
      <c r="G653" s="122">
        <v>0</v>
      </c>
      <c r="H653" s="122" t="str">
        <f>VLOOKUP(D653,SPESA!$J$5:$K$1293,2,0)</f>
        <v>IRAP SU COLLABORAZIONI ESTERNE EVENTI CULURALI</v>
      </c>
      <c r="I653" s="122">
        <v>0</v>
      </c>
      <c r="J653" s="122">
        <v>0</v>
      </c>
    </row>
    <row r="654" spans="1:10" ht="14.25">
      <c r="A654" s="122" t="s">
        <v>1163</v>
      </c>
      <c r="B654" s="122">
        <v>76404</v>
      </c>
      <c r="C654" s="122">
        <v>71</v>
      </c>
      <c r="D654" s="122" t="str">
        <f t="shared" si="10"/>
        <v>76404/71</v>
      </c>
      <c r="E654" s="122" t="s">
        <v>1577</v>
      </c>
      <c r="F654" s="122" t="s">
        <v>1560</v>
      </c>
      <c r="G654" s="122">
        <v>0</v>
      </c>
      <c r="H654" s="122" t="e">
        <f>VLOOKUP(D654,SPESA!$J$5:$K$1293,2,0)</f>
        <v>#N/A</v>
      </c>
      <c r="I654" s="122">
        <v>0</v>
      </c>
      <c r="J654" s="122">
        <v>0</v>
      </c>
    </row>
    <row r="655" spans="1:10" ht="14.25">
      <c r="A655" s="122" t="s">
        <v>1163</v>
      </c>
      <c r="B655" s="122">
        <v>76405</v>
      </c>
      <c r="C655" s="122">
        <v>0</v>
      </c>
      <c r="D655" s="122" t="str">
        <f t="shared" si="10"/>
        <v>76405/0</v>
      </c>
      <c r="E655" s="122" t="s">
        <v>403</v>
      </c>
      <c r="F655" s="138" t="s">
        <v>1576</v>
      </c>
      <c r="G655" s="123">
        <v>4207.29</v>
      </c>
      <c r="H655" s="122" t="str">
        <f>VLOOKUP(D655,SPESA!$J$5:$K$1293,2,0)</f>
        <v>IMPOSTA REGIONALE ATTIVITA' PRODUTTIVE IRAP</v>
      </c>
      <c r="I655" s="123">
        <v>4094</v>
      </c>
      <c r="J655" s="123">
        <v>4094</v>
      </c>
    </row>
    <row r="656" spans="1:10" ht="14.25">
      <c r="A656" s="122" t="s">
        <v>1163</v>
      </c>
      <c r="B656" s="122">
        <v>76405</v>
      </c>
      <c r="C656" s="122">
        <v>71</v>
      </c>
      <c r="D656" s="122" t="str">
        <f t="shared" si="10"/>
        <v>76405/71</v>
      </c>
      <c r="E656" s="122" t="s">
        <v>404</v>
      </c>
      <c r="F656" s="122" t="s">
        <v>1560</v>
      </c>
      <c r="G656" s="122">
        <v>0</v>
      </c>
      <c r="H656" s="122" t="str">
        <f>VLOOKUP(D656,SPESA!$J$5:$K$1293,2,0)</f>
        <v>F.P.V. IMPOSTA REGIONALE ATTIVITA' PRODUTTIVE IRAP</v>
      </c>
      <c r="I656" s="122">
        <v>0</v>
      </c>
      <c r="J656" s="122">
        <v>0</v>
      </c>
    </row>
    <row r="657" spans="1:10" ht="14.25">
      <c r="A657" s="122" t="s">
        <v>1163</v>
      </c>
      <c r="B657" s="122">
        <v>76410</v>
      </c>
      <c r="C657" s="122">
        <v>0</v>
      </c>
      <c r="D657" s="122" t="str">
        <f t="shared" si="10"/>
        <v>76410/0</v>
      </c>
      <c r="E657" s="122" t="s">
        <v>1579</v>
      </c>
      <c r="F657" s="122" t="s">
        <v>1578</v>
      </c>
      <c r="G657" s="122">
        <v>0</v>
      </c>
      <c r="H657" s="122" t="str">
        <f>VLOOKUP(D657,SPESA!$J$5:$K$1293,2,0)</f>
        <v xml:space="preserve">ACCANTONAMENTO PERDITE AZIENDE PARTECIPATE COMMA 551 L. 147/2014 </v>
      </c>
      <c r="I657" s="122">
        <v>0</v>
      </c>
      <c r="J657" s="122">
        <v>0</v>
      </c>
    </row>
    <row r="658" spans="1:10" ht="14.25">
      <c r="A658" s="122" t="s">
        <v>1163</v>
      </c>
      <c r="B658" s="122">
        <v>76410</v>
      </c>
      <c r="C658" s="122">
        <v>71</v>
      </c>
      <c r="D658" s="122" t="str">
        <f t="shared" si="10"/>
        <v>76410/71</v>
      </c>
      <c r="E658" s="122" t="s">
        <v>1580</v>
      </c>
      <c r="F658" s="122" t="s">
        <v>1560</v>
      </c>
      <c r="G658" s="122">
        <v>0</v>
      </c>
      <c r="H658" s="122" t="e">
        <f>VLOOKUP(D658,SPESA!$J$5:$K$1293,2,0)</f>
        <v>#N/A</v>
      </c>
      <c r="I658" s="122">
        <v>0</v>
      </c>
      <c r="J658" s="122">
        <v>0</v>
      </c>
    </row>
    <row r="659" spans="1:10" ht="14.25">
      <c r="A659" s="122" t="s">
        <v>1163</v>
      </c>
      <c r="B659" s="122">
        <v>76420</v>
      </c>
      <c r="C659" s="122">
        <v>0</v>
      </c>
      <c r="D659" s="122" t="str">
        <f t="shared" si="10"/>
        <v>76420/0</v>
      </c>
      <c r="E659" s="122" t="s">
        <v>405</v>
      </c>
      <c r="F659" s="138" t="s">
        <v>1581</v>
      </c>
      <c r="G659" s="123">
        <v>2070</v>
      </c>
      <c r="H659" s="122" t="str">
        <f>VLOOKUP(D659,SPESA!$J$5:$K$1293,2,0)</f>
        <v>ACQUISTO BENI PER ATTIVITA' CULTURALI</v>
      </c>
      <c r="I659" s="123">
        <v>2300</v>
      </c>
      <c r="J659" s="123">
        <v>2300</v>
      </c>
    </row>
    <row r="660" spans="1:10" ht="14.25">
      <c r="A660" s="122" t="s">
        <v>1163</v>
      </c>
      <c r="B660" s="122">
        <v>76420</v>
      </c>
      <c r="C660" s="122">
        <v>71</v>
      </c>
      <c r="D660" s="122" t="str">
        <f t="shared" si="10"/>
        <v>76420/71</v>
      </c>
      <c r="E660" s="122" t="s">
        <v>406</v>
      </c>
      <c r="F660" s="122" t="s">
        <v>1558</v>
      </c>
      <c r="G660" s="122">
        <v>0</v>
      </c>
      <c r="H660" s="122" t="str">
        <f>VLOOKUP(D660,SPESA!$J$5:$K$1293,2,0)</f>
        <v>F.P.V. ACQUISTO BENI PER ATTIVITA' CULTURALI</v>
      </c>
      <c r="I660" s="122">
        <v>0</v>
      </c>
      <c r="J660" s="122">
        <v>0</v>
      </c>
    </row>
    <row r="661" spans="1:10" ht="14.25">
      <c r="A661" s="122" t="s">
        <v>1163</v>
      </c>
      <c r="B661" s="122">
        <v>76451</v>
      </c>
      <c r="C661" s="122">
        <v>0</v>
      </c>
      <c r="D661" s="122" t="str">
        <f t="shared" si="10"/>
        <v>76451/0</v>
      </c>
      <c r="E661" s="122" t="s">
        <v>407</v>
      </c>
      <c r="F661" s="122" t="s">
        <v>1582</v>
      </c>
      <c r="G661" s="122">
        <v>0</v>
      </c>
      <c r="H661" s="122" t="str">
        <f>VLOOKUP(D661,SPESA!$J$5:$K$1293,2,0)</f>
        <v>CORSI PER ADULTI (SERVIZIO RILEVANTE IVA)</v>
      </c>
      <c r="I661" s="122">
        <v>0</v>
      </c>
      <c r="J661" s="122">
        <v>0</v>
      </c>
    </row>
    <row r="662" spans="1:10" ht="14.25">
      <c r="A662" s="122" t="s">
        <v>1163</v>
      </c>
      <c r="B662" s="122">
        <v>76451</v>
      </c>
      <c r="C662" s="122">
        <v>71</v>
      </c>
      <c r="D662" s="122" t="str">
        <f t="shared" si="10"/>
        <v>76451/71</v>
      </c>
      <c r="E662" s="122" t="s">
        <v>1583</v>
      </c>
      <c r="F662" s="122" t="s">
        <v>1560</v>
      </c>
      <c r="G662" s="122">
        <v>0</v>
      </c>
      <c r="H662" s="122" t="e">
        <f>VLOOKUP(D662,SPESA!$J$5:$K$1293,2,0)</f>
        <v>#N/A</v>
      </c>
      <c r="I662" s="122">
        <v>0</v>
      </c>
      <c r="J662" s="122">
        <v>0</v>
      </c>
    </row>
    <row r="663" spans="1:10" ht="14.25">
      <c r="A663" s="122" t="s">
        <v>1163</v>
      </c>
      <c r="B663" s="122">
        <v>76460</v>
      </c>
      <c r="C663" s="122">
        <v>0</v>
      </c>
      <c r="D663" s="122" t="str">
        <f t="shared" si="10"/>
        <v>76460/0</v>
      </c>
      <c r="E663" s="122" t="s">
        <v>408</v>
      </c>
      <c r="F663" s="122" t="s">
        <v>1567</v>
      </c>
      <c r="G663" s="122">
        <v>0</v>
      </c>
      <c r="H663" s="122" t="str">
        <f>VLOOKUP(D663,SPESA!$J$5:$K$1293,2,0)</f>
        <v>SPESE PER ATTIVITA' E MANIFESTAZIONI CULTURALI ORGANIZZATE DAL COMUNE</v>
      </c>
      <c r="I663" s="122">
        <v>0</v>
      </c>
      <c r="J663" s="122">
        <v>0</v>
      </c>
    </row>
    <row r="664" spans="1:10" ht="14.25">
      <c r="A664" s="122" t="s">
        <v>1163</v>
      </c>
      <c r="B664" s="122">
        <v>76460</v>
      </c>
      <c r="C664" s="122">
        <v>1</v>
      </c>
      <c r="D664" s="122" t="str">
        <f t="shared" si="10"/>
        <v>76460/1</v>
      </c>
      <c r="E664" s="122" t="s">
        <v>409</v>
      </c>
      <c r="F664" s="138" t="s">
        <v>1567</v>
      </c>
      <c r="G664" s="123">
        <v>18000</v>
      </c>
      <c r="H664" s="122" t="str">
        <f>VLOOKUP(D664,SPESA!$J$5:$K$1293,2,0)</f>
        <v>MANIFESTAZIONI CULTURALI E SPETTACOLI ORGANIZZATI DAL COMUNE</v>
      </c>
      <c r="I664" s="123">
        <v>20000</v>
      </c>
      <c r="J664" s="123">
        <v>20000</v>
      </c>
    </row>
    <row r="665" spans="1:10" ht="14.25">
      <c r="A665" s="122" t="s">
        <v>1163</v>
      </c>
      <c r="B665" s="122">
        <v>76460</v>
      </c>
      <c r="C665" s="122">
        <v>3</v>
      </c>
      <c r="D665" s="122" t="str">
        <f t="shared" si="10"/>
        <v>76460/3</v>
      </c>
      <c r="E665" s="122" t="s">
        <v>410</v>
      </c>
      <c r="F665" s="138" t="s">
        <v>1567</v>
      </c>
      <c r="G665" s="123">
        <v>11400</v>
      </c>
      <c r="H665" s="122" t="str">
        <f>VLOOKUP(D665,SPESA!$J$5:$K$1293,2,0)</f>
        <v>MOSTRE E SPETTACOLI ORGANIZZATI DAL COMUNE</v>
      </c>
      <c r="I665" s="123">
        <v>12000</v>
      </c>
      <c r="J665" s="123">
        <v>12000</v>
      </c>
    </row>
    <row r="666" spans="1:10" ht="14.25">
      <c r="A666" s="122" t="s">
        <v>1163</v>
      </c>
      <c r="B666" s="122">
        <v>76460</v>
      </c>
      <c r="C666" s="122">
        <v>6</v>
      </c>
      <c r="D666" s="122" t="str">
        <f t="shared" si="10"/>
        <v>76460/6</v>
      </c>
      <c r="E666" s="122" t="s">
        <v>411</v>
      </c>
      <c r="F666" s="138" t="s">
        <v>1571</v>
      </c>
      <c r="G666" s="123">
        <v>1500</v>
      </c>
      <c r="H666" s="122" t="str">
        <f>VLOOKUP(D666,SPESA!$J$5:$K$1293,2,0)</f>
        <v>SPESE PULIZIA LOCALI COMUNALI (ADIBITI AD ATTIVITA' CULTURALI)</v>
      </c>
      <c r="I666" s="123">
        <v>1500</v>
      </c>
      <c r="J666" s="123">
        <v>1500</v>
      </c>
    </row>
    <row r="667" spans="1:10" ht="14.25">
      <c r="A667" s="122" t="s">
        <v>1163</v>
      </c>
      <c r="B667" s="122">
        <v>76460</v>
      </c>
      <c r="C667" s="122">
        <v>51</v>
      </c>
      <c r="D667" s="122" t="str">
        <f t="shared" si="10"/>
        <v>76460/51</v>
      </c>
      <c r="E667" s="122" t="s">
        <v>412</v>
      </c>
      <c r="F667" s="122" t="s">
        <v>1558</v>
      </c>
      <c r="G667" s="122">
        <v>0</v>
      </c>
      <c r="H667" s="122" t="str">
        <f>VLOOKUP(D667,SPESA!$J$5:$K$1293,2,0)</f>
        <v>F.P.V. MANIFESTAZIONI CULTURALI E SPETTACOLI ORGANIZZATI DAL COMUNE</v>
      </c>
      <c r="I667" s="122">
        <v>0</v>
      </c>
      <c r="J667" s="122">
        <v>0</v>
      </c>
    </row>
    <row r="668" spans="1:10" ht="14.25">
      <c r="A668" s="122" t="s">
        <v>1163</v>
      </c>
      <c r="B668" s="122">
        <v>76460</v>
      </c>
      <c r="C668" s="122">
        <v>53</v>
      </c>
      <c r="D668" s="122" t="str">
        <f t="shared" si="10"/>
        <v>76460/53</v>
      </c>
      <c r="E668" s="122" t="s">
        <v>413</v>
      </c>
      <c r="F668" s="122" t="s">
        <v>1558</v>
      </c>
      <c r="G668" s="122">
        <v>0</v>
      </c>
      <c r="H668" s="122" t="str">
        <f>VLOOKUP(D668,SPESA!$J$5:$K$1293,2,0)</f>
        <v>F.P.V. MOSTRE E SPETTACOLI ORGANIZZATI DAL COMUNE</v>
      </c>
      <c r="I668" s="122">
        <v>0</v>
      </c>
      <c r="J668" s="122">
        <v>0</v>
      </c>
    </row>
    <row r="669" spans="1:10" ht="14.25">
      <c r="A669" s="122" t="s">
        <v>1163</v>
      </c>
      <c r="B669" s="122">
        <v>76460</v>
      </c>
      <c r="C669" s="122">
        <v>56</v>
      </c>
      <c r="D669" s="122" t="str">
        <f t="shared" si="10"/>
        <v>76460/56</v>
      </c>
      <c r="E669" s="122" t="s">
        <v>1584</v>
      </c>
      <c r="F669" s="122" t="s">
        <v>1560</v>
      </c>
      <c r="G669" s="122">
        <v>0</v>
      </c>
      <c r="H669" s="122" t="str">
        <f>VLOOKUP(D669,SPESA!$J$5:$K$1293,2,0)</f>
        <v xml:space="preserve">F.P.V. SPESE PULIZIA LOCALI COMUNALI </v>
      </c>
      <c r="I669" s="122">
        <v>0</v>
      </c>
      <c r="J669" s="122">
        <v>0</v>
      </c>
    </row>
    <row r="670" spans="1:10" ht="14.25">
      <c r="A670" s="122" t="s">
        <v>1163</v>
      </c>
      <c r="B670" s="122">
        <v>76460</v>
      </c>
      <c r="C670" s="122">
        <v>71</v>
      </c>
      <c r="D670" s="122" t="str">
        <f t="shared" si="10"/>
        <v>76460/71</v>
      </c>
      <c r="E670" s="122" t="s">
        <v>414</v>
      </c>
      <c r="F670" s="122" t="s">
        <v>1558</v>
      </c>
      <c r="G670" s="122">
        <v>0</v>
      </c>
      <c r="H670" s="122" t="str">
        <f>VLOOKUP(D670,SPESA!$J$5:$K$1293,2,0)</f>
        <v>F.P.V. SPESE PER ATTIVITA' E MANIFESTAZIONI CULTURALI ORGANIZZATE DAL COMUNE</v>
      </c>
      <c r="I670" s="122">
        <v>0</v>
      </c>
      <c r="J670" s="122">
        <v>0</v>
      </c>
    </row>
    <row r="671" spans="1:10" ht="14.25">
      <c r="A671" s="122" t="s">
        <v>1163</v>
      </c>
      <c r="B671" s="122">
        <v>76470</v>
      </c>
      <c r="C671" s="122">
        <v>0</v>
      </c>
      <c r="D671" s="122" t="str">
        <f t="shared" si="10"/>
        <v>76470/0</v>
      </c>
      <c r="E671" s="122" t="s">
        <v>1586</v>
      </c>
      <c r="F671" s="122" t="s">
        <v>1585</v>
      </c>
      <c r="G671" s="122">
        <v>0</v>
      </c>
      <c r="H671" s="122" t="str">
        <f>VLOOKUP(D671,SPESA!$J$5:$K$1293,2,0)</f>
        <v xml:space="preserve">PRESTAZIONE DI SERVIZI PER CONTRIBUTO LEGALITA' </v>
      </c>
      <c r="I671" s="122">
        <v>0</v>
      </c>
      <c r="J671" s="122">
        <v>0</v>
      </c>
    </row>
    <row r="672" spans="1:10" ht="14.25">
      <c r="A672" s="122" t="s">
        <v>1163</v>
      </c>
      <c r="B672" s="122">
        <v>76470</v>
      </c>
      <c r="C672" s="122">
        <v>71</v>
      </c>
      <c r="D672" s="122" t="str">
        <f t="shared" si="10"/>
        <v>76470/71</v>
      </c>
      <c r="E672" s="122" t="s">
        <v>1587</v>
      </c>
      <c r="F672" s="122" t="s">
        <v>1558</v>
      </c>
      <c r="G672" s="122">
        <v>0</v>
      </c>
      <c r="H672" s="122" t="e">
        <f>VLOOKUP(D672,SPESA!$J$5:$K$1293,2,0)</f>
        <v>#N/A</v>
      </c>
      <c r="I672" s="122">
        <v>0</v>
      </c>
      <c r="J672" s="122">
        <v>0</v>
      </c>
    </row>
    <row r="673" spans="1:10" ht="14.25">
      <c r="A673" s="122" t="s">
        <v>1163</v>
      </c>
      <c r="B673" s="122">
        <v>76480</v>
      </c>
      <c r="C673" s="122">
        <v>0</v>
      </c>
      <c r="D673" s="122" t="str">
        <f t="shared" si="10"/>
        <v>76480/0</v>
      </c>
      <c r="E673" s="122" t="s">
        <v>1588</v>
      </c>
      <c r="F673" s="138" t="s">
        <v>1585</v>
      </c>
      <c r="G673" s="123">
        <v>3000</v>
      </c>
      <c r="H673" s="122" t="str">
        <f>VLOOKUP(D673,SPESA!$J$5:$K$1293,2,0)</f>
        <v>ATTIVITA' DIDATTICHE FONT.SERB.</v>
      </c>
      <c r="I673" s="123">
        <v>3000</v>
      </c>
      <c r="J673" s="123">
        <v>3000</v>
      </c>
    </row>
    <row r="674" spans="1:10" ht="14.25">
      <c r="A674" s="122" t="s">
        <v>1163</v>
      </c>
      <c r="B674" s="122">
        <v>76480</v>
      </c>
      <c r="C674" s="122">
        <v>71</v>
      </c>
      <c r="D674" s="122" t="str">
        <f t="shared" si="10"/>
        <v>76480/71</v>
      </c>
      <c r="E674" s="122" t="s">
        <v>1589</v>
      </c>
      <c r="F674" s="122" t="s">
        <v>1560</v>
      </c>
      <c r="G674" s="122">
        <v>0</v>
      </c>
      <c r="H674" s="122" t="e">
        <f>VLOOKUP(D674,SPESA!$J$5:$K$1293,2,0)</f>
        <v>#N/A</v>
      </c>
      <c r="I674" s="122">
        <v>0</v>
      </c>
      <c r="J674" s="122">
        <v>0</v>
      </c>
    </row>
    <row r="675" spans="1:10" ht="14.25">
      <c r="A675" s="122" t="s">
        <v>1163</v>
      </c>
      <c r="B675" s="122">
        <v>76520</v>
      </c>
      <c r="C675" s="122">
        <v>1</v>
      </c>
      <c r="D675" s="122" t="str">
        <f t="shared" si="10"/>
        <v>76520/1</v>
      </c>
      <c r="E675" s="122" t="s">
        <v>415</v>
      </c>
      <c r="F675" s="138" t="s">
        <v>1590</v>
      </c>
      <c r="G675" s="123">
        <v>4500</v>
      </c>
      <c r="H675" s="122" t="str">
        <f>VLOOKUP(D675,SPESA!$J$5:$K$1293,2,0)</f>
        <v>CONTRIBUTI PER ORGANIZZAZIONI DI MOSTRE E SPETTACOLI</v>
      </c>
      <c r="I675" s="123">
        <v>5000</v>
      </c>
      <c r="J675" s="123">
        <v>5000</v>
      </c>
    </row>
    <row r="676" spans="1:10" ht="14.25">
      <c r="A676" s="122" t="s">
        <v>1163</v>
      </c>
      <c r="B676" s="122">
        <v>76520</v>
      </c>
      <c r="C676" s="122">
        <v>51</v>
      </c>
      <c r="D676" s="122" t="str">
        <f t="shared" si="10"/>
        <v>76520/51</v>
      </c>
      <c r="E676" s="122" t="s">
        <v>416</v>
      </c>
      <c r="F676" s="122" t="s">
        <v>1558</v>
      </c>
      <c r="G676" s="122">
        <v>0</v>
      </c>
      <c r="H676" s="122" t="str">
        <f>VLOOKUP(D676,SPESA!$J$5:$K$1293,2,0)</f>
        <v>F.P.V. CONTRIBUTI PER ORGANIZZAZIONI DI MOSTRE E SPETTACOLI</v>
      </c>
      <c r="I676" s="122">
        <v>0</v>
      </c>
      <c r="J676" s="122">
        <v>0</v>
      </c>
    </row>
    <row r="677" spans="1:10" ht="14.25">
      <c r="A677" s="122" t="s">
        <v>1163</v>
      </c>
      <c r="B677" s="122">
        <v>76530</v>
      </c>
      <c r="C677" s="122">
        <v>0</v>
      </c>
      <c r="D677" s="122" t="str">
        <f t="shared" si="10"/>
        <v>76530/0</v>
      </c>
      <c r="E677" s="122" t="s">
        <v>1591</v>
      </c>
      <c r="F677" s="122" t="s">
        <v>1590</v>
      </c>
      <c r="G677" s="122">
        <v>0</v>
      </c>
      <c r="H677" s="122" t="str">
        <f>VLOOKUP(D677,SPESA!$J$5:$K$1293,2,0)</f>
        <v xml:space="preserve">TRASFERIMENTI PER CONTRIBUTO LEGALITA' </v>
      </c>
      <c r="I677" s="122">
        <v>0</v>
      </c>
      <c r="J677" s="122">
        <v>0</v>
      </c>
    </row>
    <row r="678" spans="1:10" ht="14.25">
      <c r="A678" s="122" t="s">
        <v>1163</v>
      </c>
      <c r="B678" s="122">
        <v>76530</v>
      </c>
      <c r="C678" s="122">
        <v>71</v>
      </c>
      <c r="D678" s="122" t="str">
        <f t="shared" si="10"/>
        <v>76530/71</v>
      </c>
      <c r="E678" s="122" t="s">
        <v>1592</v>
      </c>
      <c r="F678" s="122" t="s">
        <v>1558</v>
      </c>
      <c r="G678" s="122">
        <v>0</v>
      </c>
      <c r="H678" s="122" t="e">
        <f>VLOOKUP(D678,SPESA!$J$5:$K$1293,2,0)</f>
        <v>#N/A</v>
      </c>
      <c r="I678" s="122">
        <v>0</v>
      </c>
      <c r="J678" s="122">
        <v>0</v>
      </c>
    </row>
    <row r="679" spans="1:10" ht="14.25">
      <c r="A679" s="122" t="s">
        <v>1163</v>
      </c>
      <c r="B679" s="122">
        <v>76610</v>
      </c>
      <c r="C679" s="122">
        <v>0</v>
      </c>
      <c r="D679" s="122" t="str">
        <f t="shared" si="10"/>
        <v>76610/0</v>
      </c>
      <c r="E679" s="122" t="s">
        <v>417</v>
      </c>
      <c r="F679" s="138" t="s">
        <v>1593</v>
      </c>
      <c r="G679" s="123">
        <v>1620</v>
      </c>
      <c r="H679" s="122" t="str">
        <f>VLOOKUP(D679,SPESA!$J$5:$K$1293,2,0)</f>
        <v>DIRITTI SIAE SU SPETTACOLI ORGANIZZATI DAL COMUNE</v>
      </c>
      <c r="I679" s="123">
        <v>1800</v>
      </c>
      <c r="J679" s="123">
        <v>1800</v>
      </c>
    </row>
    <row r="680" spans="1:10" ht="14.25">
      <c r="A680" s="122" t="s">
        <v>1163</v>
      </c>
      <c r="B680" s="122">
        <v>76610</v>
      </c>
      <c r="C680" s="122">
        <v>71</v>
      </c>
      <c r="D680" s="122" t="str">
        <f t="shared" si="10"/>
        <v>76610/71</v>
      </c>
      <c r="E680" s="122" t="s">
        <v>418</v>
      </c>
      <c r="F680" s="122" t="s">
        <v>1558</v>
      </c>
      <c r="G680" s="122">
        <v>0</v>
      </c>
      <c r="H680" s="122" t="str">
        <f>VLOOKUP(D680,SPESA!$J$5:$K$1293,2,0)</f>
        <v>F.P.V. DIRITTI SIAE SU SPETTACOLI ORGANIZZATI DAL COMUNE</v>
      </c>
      <c r="I680" s="122">
        <v>0</v>
      </c>
      <c r="J680" s="122">
        <v>0</v>
      </c>
    </row>
    <row r="681" spans="1:10" ht="14.25">
      <c r="A681" s="122" t="s">
        <v>1163</v>
      </c>
      <c r="B681" s="122">
        <v>76620</v>
      </c>
      <c r="C681" s="122">
        <v>0</v>
      </c>
      <c r="D681" s="122" t="str">
        <f t="shared" si="10"/>
        <v>76620/0</v>
      </c>
      <c r="E681" s="122" t="s">
        <v>419</v>
      </c>
      <c r="F681" s="138" t="s">
        <v>1576</v>
      </c>
      <c r="G681" s="122">
        <v>250</v>
      </c>
      <c r="H681" s="122" t="str">
        <f>VLOOKUP(D681,SPESA!$J$5:$K$1293,2,0)</f>
        <v>IRAP SU COLLABORAZIONI ESTERNE PER EVENTI CULTURALI</v>
      </c>
      <c r="I681" s="122">
        <v>250</v>
      </c>
      <c r="J681" s="122">
        <v>250</v>
      </c>
    </row>
    <row r="682" spans="1:10" ht="14.25">
      <c r="A682" s="122" t="s">
        <v>1163</v>
      </c>
      <c r="B682" s="122">
        <v>76620</v>
      </c>
      <c r="C682" s="122">
        <v>71</v>
      </c>
      <c r="D682" s="122" t="str">
        <f t="shared" si="10"/>
        <v>76620/71</v>
      </c>
      <c r="E682" s="122" t="s">
        <v>420</v>
      </c>
      <c r="F682" s="122" t="s">
        <v>1560</v>
      </c>
      <c r="G682" s="122">
        <v>0</v>
      </c>
      <c r="H682" s="122" t="str">
        <f>VLOOKUP(D682,SPESA!$J$5:$K$1293,2,0)</f>
        <v>F.P.V. IRAP SU COLLABORAZIONI ESTERNE PER EVENTI CULTURALI</v>
      </c>
      <c r="I682" s="122">
        <v>0</v>
      </c>
      <c r="J682" s="122">
        <v>0</v>
      </c>
    </row>
    <row r="683" spans="1:10" ht="14.25">
      <c r="A683" s="122" t="s">
        <v>1163</v>
      </c>
      <c r="B683" s="122">
        <v>81200</v>
      </c>
      <c r="C683" s="122">
        <v>0</v>
      </c>
      <c r="D683" s="122" t="str">
        <f t="shared" si="10"/>
        <v>81200/0</v>
      </c>
      <c r="E683" s="122" t="s">
        <v>421</v>
      </c>
      <c r="F683" s="138" t="s">
        <v>1594</v>
      </c>
      <c r="G683" s="122">
        <v>450</v>
      </c>
      <c r="H683" s="122" t="str">
        <f>VLOOKUP(D683,SPESA!$J$5:$K$1293,2,0)</f>
        <v>ACQUISTO BENI DI CONSUMO</v>
      </c>
      <c r="I683" s="122">
        <v>450</v>
      </c>
      <c r="J683" s="122">
        <v>450</v>
      </c>
    </row>
    <row r="684" spans="1:10" ht="14.25">
      <c r="A684" s="122" t="s">
        <v>1163</v>
      </c>
      <c r="B684" s="122">
        <v>81200</v>
      </c>
      <c r="C684" s="122">
        <v>71</v>
      </c>
      <c r="D684" s="122" t="str">
        <f t="shared" si="10"/>
        <v>81200/71</v>
      </c>
      <c r="E684" s="122" t="s">
        <v>422</v>
      </c>
      <c r="F684" s="122" t="s">
        <v>1595</v>
      </c>
      <c r="G684" s="122">
        <v>0</v>
      </c>
      <c r="H684" s="122" t="str">
        <f>VLOOKUP(D684,SPESA!$J$5:$K$1293,2,0)</f>
        <v>F.P.V. ACQUISTO BENI DI CONSUMO</v>
      </c>
      <c r="I684" s="122">
        <v>0</v>
      </c>
      <c r="J684" s="122">
        <v>0</v>
      </c>
    </row>
    <row r="685" spans="1:10" ht="14.25">
      <c r="A685" s="122" t="s">
        <v>1163</v>
      </c>
      <c r="B685" s="122">
        <v>83200</v>
      </c>
      <c r="C685" s="122">
        <v>3</v>
      </c>
      <c r="D685" s="122" t="str">
        <f t="shared" si="10"/>
        <v>83200/3</v>
      </c>
      <c r="E685" s="122" t="s">
        <v>79</v>
      </c>
      <c r="F685" s="138" t="s">
        <v>1596</v>
      </c>
      <c r="G685" s="123">
        <v>1800</v>
      </c>
      <c r="H685" s="122" t="str">
        <f>VLOOKUP(D685,SPESA!$J$5:$K$1293,2,0)</f>
        <v>SPESE ENERGIA ELETTRICA - UTENZE</v>
      </c>
      <c r="I685" s="123">
        <v>2000</v>
      </c>
      <c r="J685" s="123">
        <v>2000</v>
      </c>
    </row>
    <row r="686" spans="1:10" ht="14.25">
      <c r="A686" s="122" t="s">
        <v>1163</v>
      </c>
      <c r="B686" s="122">
        <v>83200</v>
      </c>
      <c r="C686" s="122">
        <v>4</v>
      </c>
      <c r="D686" s="122" t="str">
        <f t="shared" si="10"/>
        <v>83200/4</v>
      </c>
      <c r="E686" s="122" t="s">
        <v>1120</v>
      </c>
      <c r="F686" s="122" t="s">
        <v>1597</v>
      </c>
      <c r="G686" s="122">
        <v>0</v>
      </c>
      <c r="H686" s="122" t="str">
        <f>VLOOKUP(D686,SPESA!$J$5:$K$1293,2,0)</f>
        <v>SPESE RISCALDAMENTO IMPIANTI SPORTIVI</v>
      </c>
      <c r="I686" s="122">
        <v>0</v>
      </c>
      <c r="J686" s="122">
        <v>0</v>
      </c>
    </row>
    <row r="687" spans="1:10" ht="14.25">
      <c r="A687" s="122" t="s">
        <v>1163</v>
      </c>
      <c r="B687" s="122">
        <v>83200</v>
      </c>
      <c r="C687" s="122">
        <v>5</v>
      </c>
      <c r="D687" s="122" t="str">
        <f t="shared" si="10"/>
        <v>83200/5</v>
      </c>
      <c r="E687" s="122" t="s">
        <v>81</v>
      </c>
      <c r="F687" s="138" t="s">
        <v>1598</v>
      </c>
      <c r="G687" s="123">
        <v>2100</v>
      </c>
      <c r="H687" s="122" t="str">
        <f>VLOOKUP(D687,SPESA!$J$5:$K$1293,2,0)</f>
        <v>SPESE ACQUA - UTENZE</v>
      </c>
      <c r="I687" s="123">
        <v>2100</v>
      </c>
      <c r="J687" s="123">
        <v>2100</v>
      </c>
    </row>
    <row r="688" spans="1:10" ht="14.25">
      <c r="A688" s="122" t="s">
        <v>1163</v>
      </c>
      <c r="B688" s="122">
        <v>83200</v>
      </c>
      <c r="C688" s="122">
        <v>7</v>
      </c>
      <c r="D688" s="122" t="str">
        <f t="shared" si="10"/>
        <v>83200/7</v>
      </c>
      <c r="E688" s="122" t="s">
        <v>83</v>
      </c>
      <c r="F688" s="138" t="s">
        <v>1599</v>
      </c>
      <c r="G688" s="123">
        <v>1772</v>
      </c>
      <c r="H688" s="122" t="str">
        <f>VLOOKUP(D688,SPESA!$J$5:$K$1293,2,0)</f>
        <v>SPESE PER ASSICURAZIONI</v>
      </c>
      <c r="I688" s="123">
        <v>1772</v>
      </c>
      <c r="J688" s="123">
        <v>1772</v>
      </c>
    </row>
    <row r="689" spans="1:10" ht="14.25">
      <c r="A689" s="122" t="s">
        <v>1163</v>
      </c>
      <c r="B689" s="122">
        <v>83200</v>
      </c>
      <c r="C689" s="122">
        <v>9</v>
      </c>
      <c r="D689" s="122" t="str">
        <f t="shared" si="10"/>
        <v>83200/9</v>
      </c>
      <c r="E689" s="122" t="s">
        <v>423</v>
      </c>
      <c r="F689" s="138" t="s">
        <v>1600</v>
      </c>
      <c r="G689" s="123">
        <v>2375</v>
      </c>
      <c r="H689" s="122" t="str">
        <f>VLOOKUP(D689,SPESA!$J$5:$K$1293,2,0)</f>
        <v>MANUTENZIONE IMPIANTO SOLARE TERMICO</v>
      </c>
      <c r="I689" s="123">
        <v>2375</v>
      </c>
      <c r="J689" s="123">
        <v>2375</v>
      </c>
    </row>
    <row r="690" spans="1:10" ht="14.25">
      <c r="A690" s="122" t="s">
        <v>1163</v>
      </c>
      <c r="B690" s="122">
        <v>83200</v>
      </c>
      <c r="C690" s="122">
        <v>53</v>
      </c>
      <c r="D690" s="122" t="str">
        <f t="shared" si="10"/>
        <v>83200/53</v>
      </c>
      <c r="E690" s="122" t="s">
        <v>86</v>
      </c>
      <c r="F690" s="122" t="s">
        <v>1601</v>
      </c>
      <c r="G690" s="122">
        <v>0</v>
      </c>
      <c r="H690" s="122" t="str">
        <f>VLOOKUP(D690,SPESA!$J$5:$K$1293,2,0)</f>
        <v>F.P.V. SPESE ENERGIA ELETTRICA - UTENZE</v>
      </c>
      <c r="I690" s="122">
        <v>0</v>
      </c>
      <c r="J690" s="122">
        <v>0</v>
      </c>
    </row>
    <row r="691" spans="1:10" ht="14.25">
      <c r="A691" s="122" t="s">
        <v>1163</v>
      </c>
      <c r="B691" s="122">
        <v>83200</v>
      </c>
      <c r="C691" s="122">
        <v>54</v>
      </c>
      <c r="D691" s="122" t="str">
        <f t="shared" si="10"/>
        <v>83200/54</v>
      </c>
      <c r="E691" s="122" t="s">
        <v>1602</v>
      </c>
      <c r="F691" s="122" t="s">
        <v>1601</v>
      </c>
      <c r="G691" s="122">
        <v>0</v>
      </c>
      <c r="H691" s="122" t="e">
        <f>VLOOKUP(D691,SPESA!$J$5:$K$1293,2,0)</f>
        <v>#N/A</v>
      </c>
      <c r="I691" s="122">
        <v>0</v>
      </c>
      <c r="J691" s="122">
        <v>0</v>
      </c>
    </row>
    <row r="692" spans="1:10" ht="14.25">
      <c r="A692" s="122" t="s">
        <v>1163</v>
      </c>
      <c r="B692" s="122">
        <v>83200</v>
      </c>
      <c r="C692" s="122">
        <v>55</v>
      </c>
      <c r="D692" s="122" t="str">
        <f t="shared" si="10"/>
        <v>83200/55</v>
      </c>
      <c r="E692" s="122" t="s">
        <v>88</v>
      </c>
      <c r="F692" s="122" t="s">
        <v>1601</v>
      </c>
      <c r="G692" s="122">
        <v>0</v>
      </c>
      <c r="H692" s="122" t="str">
        <f>VLOOKUP(D692,SPESA!$J$5:$K$1293,2,0)</f>
        <v>F.P.V. SPESE ACQUA - UTENZE</v>
      </c>
      <c r="I692" s="122">
        <v>0</v>
      </c>
      <c r="J692" s="122">
        <v>0</v>
      </c>
    </row>
    <row r="693" spans="1:10" ht="14.25">
      <c r="A693" s="122" t="s">
        <v>1163</v>
      </c>
      <c r="B693" s="122">
        <v>83200</v>
      </c>
      <c r="C693" s="122">
        <v>57</v>
      </c>
      <c r="D693" s="122" t="str">
        <f t="shared" si="10"/>
        <v>83200/57</v>
      </c>
      <c r="E693" s="122" t="s">
        <v>89</v>
      </c>
      <c r="F693" s="122" t="s">
        <v>1601</v>
      </c>
      <c r="G693" s="122">
        <v>0</v>
      </c>
      <c r="H693" s="122" t="str">
        <f>VLOOKUP(D693,SPESA!$J$5:$K$1293,2,0)</f>
        <v>F.P.V. SPESE PER ASSICURAZIONI</v>
      </c>
      <c r="I693" s="122">
        <v>0</v>
      </c>
      <c r="J693" s="122">
        <v>0</v>
      </c>
    </row>
    <row r="694" spans="1:10" ht="14.25">
      <c r="A694" s="122" t="s">
        <v>1163</v>
      </c>
      <c r="B694" s="122">
        <v>83200</v>
      </c>
      <c r="C694" s="122">
        <v>59</v>
      </c>
      <c r="D694" s="122" t="str">
        <f t="shared" si="10"/>
        <v>83200/59</v>
      </c>
      <c r="E694" s="122" t="s">
        <v>1603</v>
      </c>
      <c r="F694" s="122" t="s">
        <v>1601</v>
      </c>
      <c r="G694" s="122">
        <v>0</v>
      </c>
      <c r="H694" s="122" t="e">
        <f>VLOOKUP(D694,SPESA!$J$5:$K$1293,2,0)</f>
        <v>#N/A</v>
      </c>
      <c r="I694" s="122">
        <v>0</v>
      </c>
      <c r="J694" s="122">
        <v>0</v>
      </c>
    </row>
    <row r="695" spans="1:10" ht="14.25">
      <c r="A695" s="122" t="s">
        <v>1163</v>
      </c>
      <c r="B695" s="122">
        <v>83400</v>
      </c>
      <c r="C695" s="122">
        <v>0</v>
      </c>
      <c r="D695" s="122" t="str">
        <f t="shared" si="10"/>
        <v>83400/0</v>
      </c>
      <c r="E695" s="122" t="s">
        <v>424</v>
      </c>
      <c r="F695" s="138" t="s">
        <v>1604</v>
      </c>
      <c r="G695" s="123">
        <v>25500</v>
      </c>
      <c r="H695" s="122" t="str">
        <f>VLOOKUP(D695,SPESA!$J$5:$K$1293,2,0)</f>
        <v>CONTRIBUTO CAMPO DI CALCIO</v>
      </c>
      <c r="I695" s="123">
        <v>25500</v>
      </c>
      <c r="J695" s="123">
        <v>25500</v>
      </c>
    </row>
    <row r="696" spans="1:10" ht="14.25">
      <c r="A696" s="122" t="s">
        <v>1163</v>
      </c>
      <c r="B696" s="122">
        <v>83400</v>
      </c>
      <c r="C696" s="122">
        <v>71</v>
      </c>
      <c r="D696" s="122" t="str">
        <f t="shared" si="10"/>
        <v>83400/71</v>
      </c>
      <c r="E696" s="122" t="s">
        <v>425</v>
      </c>
      <c r="F696" s="122" t="s">
        <v>1595</v>
      </c>
      <c r="G696" s="122">
        <v>0</v>
      </c>
      <c r="H696" s="122" t="str">
        <f>VLOOKUP(D696,SPESA!$J$5:$K$1293,2,0)</f>
        <v>F.P.V. CONTRIBUTO CAMPO DI CALCIO</v>
      </c>
      <c r="I696" s="122">
        <v>0</v>
      </c>
      <c r="J696" s="122">
        <v>0</v>
      </c>
    </row>
    <row r="697" spans="1:10" ht="14.25">
      <c r="A697" s="122" t="s">
        <v>1163</v>
      </c>
      <c r="B697" s="122">
        <v>83600</v>
      </c>
      <c r="C697" s="122">
        <v>0</v>
      </c>
      <c r="D697" s="122" t="str">
        <f t="shared" si="10"/>
        <v>83600/0</v>
      </c>
      <c r="E697" s="122" t="s">
        <v>426</v>
      </c>
      <c r="F697" s="122" t="s">
        <v>1605</v>
      </c>
      <c r="G697" s="122">
        <v>0</v>
      </c>
      <c r="H697" s="122" t="str">
        <f>VLOOKUP(D697,SPESA!$J$5:$K$1293,2,0)</f>
        <v>INTERESSI PASSIVI SU MUTUI IMPIANTI SPORTIVI</v>
      </c>
      <c r="I697" s="122">
        <v>0</v>
      </c>
      <c r="J697" s="122">
        <v>0</v>
      </c>
    </row>
    <row r="698" spans="1:10" ht="14.25">
      <c r="A698" s="122" t="s">
        <v>1163</v>
      </c>
      <c r="B698" s="122">
        <v>83600</v>
      </c>
      <c r="C698" s="122">
        <v>71</v>
      </c>
      <c r="D698" s="122" t="str">
        <f t="shared" si="10"/>
        <v>83600/71</v>
      </c>
      <c r="E698" s="122" t="s">
        <v>1606</v>
      </c>
      <c r="F698" s="122" t="s">
        <v>1601</v>
      </c>
      <c r="G698" s="122">
        <v>0</v>
      </c>
      <c r="H698" s="122" t="e">
        <f>VLOOKUP(D698,SPESA!$J$5:$K$1293,2,0)</f>
        <v>#N/A</v>
      </c>
      <c r="I698" s="122">
        <v>0</v>
      </c>
      <c r="J698" s="122">
        <v>0</v>
      </c>
    </row>
    <row r="699" spans="1:10" ht="14.25">
      <c r="A699" s="122" t="s">
        <v>1163</v>
      </c>
      <c r="B699" s="122">
        <v>84800</v>
      </c>
      <c r="C699" s="122">
        <v>0</v>
      </c>
      <c r="D699" s="122" t="str">
        <f t="shared" si="10"/>
        <v>84800/0</v>
      </c>
      <c r="E699" s="122" t="s">
        <v>427</v>
      </c>
      <c r="F699" s="138" t="s">
        <v>1607</v>
      </c>
      <c r="G699" s="122">
        <v>500</v>
      </c>
      <c r="H699" s="122" t="str">
        <f>VLOOKUP(D699,SPESA!$J$5:$K$1293,2,0)</f>
        <v>ACQUISTO DI BENI</v>
      </c>
      <c r="I699" s="122">
        <v>500</v>
      </c>
      <c r="J699" s="122">
        <v>500</v>
      </c>
    </row>
    <row r="700" spans="1:10" ht="14.25">
      <c r="A700" s="122" t="s">
        <v>1163</v>
      </c>
      <c r="B700" s="122">
        <v>84800</v>
      </c>
      <c r="C700" s="122">
        <v>71</v>
      </c>
      <c r="D700" s="122" t="str">
        <f t="shared" si="10"/>
        <v>84800/71</v>
      </c>
      <c r="E700" s="122" t="s">
        <v>428</v>
      </c>
      <c r="F700" s="122" t="s">
        <v>1595</v>
      </c>
      <c r="G700" s="122">
        <v>0</v>
      </c>
      <c r="H700" s="122" t="str">
        <f>VLOOKUP(D700,SPESA!$J$5:$K$1293,2,0)</f>
        <v>F.P.V. ACQUISTO DI BENI</v>
      </c>
      <c r="I700" s="122">
        <v>0</v>
      </c>
      <c r="J700" s="122">
        <v>0</v>
      </c>
    </row>
    <row r="701" spans="1:10" ht="14.25">
      <c r="A701" s="122" t="s">
        <v>1163</v>
      </c>
      <c r="B701" s="122">
        <v>85202</v>
      </c>
      <c r="C701" s="122">
        <v>0</v>
      </c>
      <c r="D701" s="122" t="str">
        <f t="shared" si="10"/>
        <v>85202/0</v>
      </c>
      <c r="E701" s="122" t="s">
        <v>429</v>
      </c>
      <c r="F701" s="138" t="s">
        <v>1608</v>
      </c>
      <c r="G701" s="123">
        <v>14640</v>
      </c>
      <c r="H701" s="122" t="str">
        <f>VLOOKUP(D701,SPESA!$J$5:$K$1293,2,0)</f>
        <v>PULIZIA PALESTRE COMUNALI</v>
      </c>
      <c r="I701" s="123">
        <v>14640</v>
      </c>
      <c r="J701" s="123">
        <v>14640</v>
      </c>
    </row>
    <row r="702" spans="1:10" ht="14.25">
      <c r="A702" s="122" t="s">
        <v>1163</v>
      </c>
      <c r="B702" s="122">
        <v>85202</v>
      </c>
      <c r="C702" s="122">
        <v>71</v>
      </c>
      <c r="D702" s="122" t="str">
        <f t="shared" si="10"/>
        <v>85202/71</v>
      </c>
      <c r="E702" s="122" t="s">
        <v>430</v>
      </c>
      <c r="F702" s="122" t="s">
        <v>1595</v>
      </c>
      <c r="G702" s="122">
        <v>0</v>
      </c>
      <c r="H702" s="122" t="str">
        <f>VLOOKUP(D702,SPESA!$J$5:$K$1293,2,0)</f>
        <v>F.P.V. PULIZIA PALESTRE COMUNALI</v>
      </c>
      <c r="I702" s="122">
        <v>0</v>
      </c>
      <c r="J702" s="122">
        <v>0</v>
      </c>
    </row>
    <row r="703" spans="1:10" ht="14.25">
      <c r="A703" s="122" t="s">
        <v>1163</v>
      </c>
      <c r="B703" s="122">
        <v>85800</v>
      </c>
      <c r="C703" s="122">
        <v>0</v>
      </c>
      <c r="D703" s="122" t="str">
        <f t="shared" si="10"/>
        <v>85800/0</v>
      </c>
      <c r="E703" s="122" t="s">
        <v>1610</v>
      </c>
      <c r="F703" s="138" t="s">
        <v>1609</v>
      </c>
      <c r="G703" s="123">
        <v>1800</v>
      </c>
      <c r="H703" s="122" t="str">
        <f>VLOOKUP(D703,SPESA!$J$5:$K$1293,2,0)</f>
        <v>PROMOZIONE MANIFESTAZIONI E DIFFUSIONE DELLO SPORT - CONTRIB UTI</v>
      </c>
      <c r="I703" s="123">
        <v>2000</v>
      </c>
      <c r="J703" s="123">
        <v>2000</v>
      </c>
    </row>
    <row r="704" spans="1:10" ht="14.25">
      <c r="A704" s="122" t="s">
        <v>1163</v>
      </c>
      <c r="B704" s="122">
        <v>85800</v>
      </c>
      <c r="C704" s="122">
        <v>71</v>
      </c>
      <c r="D704" s="122" t="str">
        <f t="shared" si="10"/>
        <v>85800/71</v>
      </c>
      <c r="E704" s="122" t="s">
        <v>1611</v>
      </c>
      <c r="F704" s="122" t="s">
        <v>1595</v>
      </c>
      <c r="G704" s="122">
        <v>0</v>
      </c>
      <c r="H704" s="122" t="str">
        <f>VLOOKUP(D704,SPESA!$J$5:$K$1293,2,0)</f>
        <v>F.P.V. PROMOZIONE MANIFESTAZIONI E DIFFUSIONE DELLO SPORT - CONTRIB UTI</v>
      </c>
      <c r="I704" s="122">
        <v>0</v>
      </c>
      <c r="J704" s="122">
        <v>0</v>
      </c>
    </row>
    <row r="705" spans="1:10" ht="14.25">
      <c r="A705" s="122" t="s">
        <v>1163</v>
      </c>
      <c r="B705" s="122">
        <v>85810</v>
      </c>
      <c r="C705" s="122">
        <v>0</v>
      </c>
      <c r="D705" s="122" t="str">
        <f t="shared" si="10"/>
        <v>85810/0</v>
      </c>
      <c r="E705" s="122" t="s">
        <v>1613</v>
      </c>
      <c r="F705" s="122" t="s">
        <v>1612</v>
      </c>
      <c r="G705" s="122">
        <v>0</v>
      </c>
      <c r="H705" s="122" t="str">
        <f>VLOOKUP(D705,SPESA!$J$5:$K$1293,2,0)</f>
        <v xml:space="preserve">PROMOZIONE ATTIVITA' SPORTIVE DA CONTRIBUTO REGIONALE </v>
      </c>
      <c r="I705" s="122">
        <v>0</v>
      </c>
      <c r="J705" s="122">
        <v>0</v>
      </c>
    </row>
    <row r="706" spans="1:10" ht="14.25">
      <c r="A706" s="122" t="s">
        <v>1163</v>
      </c>
      <c r="B706" s="122">
        <v>85810</v>
      </c>
      <c r="C706" s="122">
        <v>71</v>
      </c>
      <c r="D706" s="122" t="str">
        <f t="shared" si="10"/>
        <v>85810/71</v>
      </c>
      <c r="E706" s="122" t="s">
        <v>1614</v>
      </c>
      <c r="F706" s="122" t="s">
        <v>1601</v>
      </c>
      <c r="G706" s="122">
        <v>0</v>
      </c>
      <c r="H706" s="122" t="e">
        <f>VLOOKUP(D706,SPESA!$J$5:$K$1293,2,0)</f>
        <v>#N/A</v>
      </c>
      <c r="I706" s="122">
        <v>0</v>
      </c>
      <c r="J706" s="122">
        <v>0</v>
      </c>
    </row>
    <row r="707" spans="1:10" ht="14.25">
      <c r="A707" s="122" t="s">
        <v>1163</v>
      </c>
      <c r="B707" s="122">
        <v>85820</v>
      </c>
      <c r="C707" s="122">
        <v>0</v>
      </c>
      <c r="D707" s="122" t="str">
        <f t="shared" ref="D707:D770" si="11">CONCATENATE(B707,"/",C707)</f>
        <v>85820/0</v>
      </c>
      <c r="E707" s="122" t="s">
        <v>433</v>
      </c>
      <c r="F707" s="138" t="s">
        <v>1609</v>
      </c>
      <c r="G707" s="123">
        <v>2700</v>
      </c>
      <c r="H707" s="122" t="str">
        <f>VLOOKUP(D707,SPESA!$J$5:$K$1293,2,0)</f>
        <v>SPESE PER MANIFESTAZIONI SPORTIVE</v>
      </c>
      <c r="I707" s="123">
        <v>3000</v>
      </c>
      <c r="J707" s="123">
        <v>3000</v>
      </c>
    </row>
    <row r="708" spans="1:10" ht="14.25">
      <c r="A708" s="122" t="s">
        <v>1163</v>
      </c>
      <c r="B708" s="122">
        <v>85820</v>
      </c>
      <c r="C708" s="122">
        <v>71</v>
      </c>
      <c r="D708" s="122" t="str">
        <f t="shared" si="11"/>
        <v>85820/71</v>
      </c>
      <c r="E708" s="122" t="s">
        <v>1615</v>
      </c>
      <c r="F708" s="122" t="s">
        <v>1601</v>
      </c>
      <c r="G708" s="122">
        <v>0</v>
      </c>
      <c r="H708" s="122" t="e">
        <f>VLOOKUP(D708,SPESA!$J$5:$K$1293,2,0)</f>
        <v>#N/A</v>
      </c>
      <c r="I708" s="122">
        <v>0</v>
      </c>
      <c r="J708" s="122">
        <v>0</v>
      </c>
    </row>
    <row r="709" spans="1:10" ht="14.25">
      <c r="A709" s="122" t="s">
        <v>1163</v>
      </c>
      <c r="B709" s="122">
        <v>96100</v>
      </c>
      <c r="C709" s="122">
        <v>0</v>
      </c>
      <c r="D709" s="122" t="str">
        <f t="shared" si="11"/>
        <v>96100/0</v>
      </c>
      <c r="E709" s="122" t="s">
        <v>434</v>
      </c>
      <c r="F709" s="138" t="s">
        <v>1616</v>
      </c>
      <c r="G709" s="123">
        <v>8000</v>
      </c>
      <c r="H709" s="122" t="str">
        <f>VLOOKUP(D709,SPESA!$J$5:$K$1293,2,0)</f>
        <v>MANUTENZIONE STRADE: ACQUISTO BENI DIVERSI</v>
      </c>
      <c r="I709" s="123">
        <v>6000</v>
      </c>
      <c r="J709" s="123">
        <v>6000</v>
      </c>
    </row>
    <row r="710" spans="1:10" ht="14.25">
      <c r="A710" s="122" t="s">
        <v>1163</v>
      </c>
      <c r="B710" s="122">
        <v>96100</v>
      </c>
      <c r="C710" s="122">
        <v>71</v>
      </c>
      <c r="D710" s="122" t="str">
        <f t="shared" si="11"/>
        <v>96100/71</v>
      </c>
      <c r="E710" s="122" t="s">
        <v>435</v>
      </c>
      <c r="F710" s="122" t="s">
        <v>1617</v>
      </c>
      <c r="G710" s="122">
        <v>0</v>
      </c>
      <c r="H710" s="122" t="str">
        <f>VLOOKUP(D710,SPESA!$J$5:$K$1293,2,0)</f>
        <v>F.P.V. MANUTENZIONE STRADE: ACQUISTO BENI DIVERSI</v>
      </c>
      <c r="I710" s="122">
        <v>0</v>
      </c>
      <c r="J710" s="122">
        <v>0</v>
      </c>
    </row>
    <row r="711" spans="1:10" ht="14.25">
      <c r="A711" s="122" t="s">
        <v>1163</v>
      </c>
      <c r="B711" s="122">
        <v>96105</v>
      </c>
      <c r="C711" s="122">
        <v>0</v>
      </c>
      <c r="D711" s="122" t="str">
        <f t="shared" si="11"/>
        <v>96105/0</v>
      </c>
      <c r="E711" s="122" t="s">
        <v>1618</v>
      </c>
      <c r="F711" s="138" t="s">
        <v>1616</v>
      </c>
      <c r="G711" s="123">
        <v>6750</v>
      </c>
      <c r="H711" s="122" t="str">
        <f>VLOOKUP(D711,SPESA!$J$5:$K$1293,2,0)</f>
        <v xml:space="preserve">ACQUISTO MATERIALE PER STRADE E VIABILITA' </v>
      </c>
      <c r="I711" s="123">
        <v>7500</v>
      </c>
      <c r="J711" s="123">
        <v>7500</v>
      </c>
    </row>
    <row r="712" spans="1:10" ht="14.25">
      <c r="A712" s="122" t="s">
        <v>1163</v>
      </c>
      <c r="B712" s="122">
        <v>96105</v>
      </c>
      <c r="C712" s="122">
        <v>71</v>
      </c>
      <c r="D712" s="122" t="str">
        <f t="shared" si="11"/>
        <v>96105/71</v>
      </c>
      <c r="E712" s="122" t="s">
        <v>1620</v>
      </c>
      <c r="F712" s="122" t="s">
        <v>1619</v>
      </c>
      <c r="G712" s="122">
        <v>0</v>
      </c>
      <c r="H712" s="122" t="e">
        <f>VLOOKUP(D712,SPESA!$J$5:$K$1293,2,0)</f>
        <v>#N/A</v>
      </c>
      <c r="I712" s="122">
        <v>0</v>
      </c>
      <c r="J712" s="122">
        <v>0</v>
      </c>
    </row>
    <row r="713" spans="1:10" ht="14.25">
      <c r="A713" s="122" t="s">
        <v>1163</v>
      </c>
      <c r="B713" s="122">
        <v>96110</v>
      </c>
      <c r="C713" s="122">
        <v>0</v>
      </c>
      <c r="D713" s="122" t="str">
        <f t="shared" si="11"/>
        <v>96110/0</v>
      </c>
      <c r="E713" s="122" t="s">
        <v>1621</v>
      </c>
      <c r="F713" s="122" t="s">
        <v>1616</v>
      </c>
      <c r="G713" s="122">
        <v>0</v>
      </c>
      <c r="H713" s="122" t="str">
        <f>VLOOKUP(D713,SPESA!$J$5:$K$1293,2,0)</f>
        <v>SPESE PER ACQUISTO PALETTI E SPECCHI PARABOLICI DA INSTALLARE A PRIVATI RICHIEDENTI</v>
      </c>
      <c r="I713" s="122">
        <v>0</v>
      </c>
      <c r="J713" s="122">
        <v>0</v>
      </c>
    </row>
    <row r="714" spans="1:10" ht="14.25">
      <c r="A714" s="122" t="s">
        <v>1163</v>
      </c>
      <c r="B714" s="122">
        <v>96110</v>
      </c>
      <c r="C714" s="122">
        <v>71</v>
      </c>
      <c r="D714" s="122" t="str">
        <f t="shared" si="11"/>
        <v>96110/71</v>
      </c>
      <c r="E714" s="122" t="s">
        <v>1622</v>
      </c>
      <c r="F714" s="122" t="s">
        <v>1619</v>
      </c>
      <c r="G714" s="122">
        <v>0</v>
      </c>
      <c r="H714" s="122" t="e">
        <f>VLOOKUP(D714,SPESA!$J$5:$K$1293,2,0)</f>
        <v>#N/A</v>
      </c>
      <c r="I714" s="122">
        <v>0</v>
      </c>
      <c r="J714" s="122">
        <v>0</v>
      </c>
    </row>
    <row r="715" spans="1:10" ht="14.25">
      <c r="A715" s="122" t="s">
        <v>1163</v>
      </c>
      <c r="B715" s="122">
        <v>97400</v>
      </c>
      <c r="C715" s="122">
        <v>1</v>
      </c>
      <c r="D715" s="122" t="str">
        <f t="shared" si="11"/>
        <v>97400/1</v>
      </c>
      <c r="E715" s="122" t="s">
        <v>436</v>
      </c>
      <c r="F715" s="138" t="s">
        <v>1623</v>
      </c>
      <c r="G715" s="123">
        <v>3000</v>
      </c>
      <c r="H715" s="122" t="str">
        <f>VLOOKUP(D715,SPESA!$J$5:$K$1293,2,0)</f>
        <v>SPESE PER LA SICUREZZA STRADALE LEGGE 472/99 (ART.208) PRESTAZIONE DI SERVIZI</v>
      </c>
      <c r="I715" s="123">
        <v>3000</v>
      </c>
      <c r="J715" s="123">
        <v>3000</v>
      </c>
    </row>
    <row r="716" spans="1:10" ht="14.25">
      <c r="A716" s="122" t="s">
        <v>1163</v>
      </c>
      <c r="B716" s="122">
        <v>97400</v>
      </c>
      <c r="C716" s="122">
        <v>2</v>
      </c>
      <c r="D716" s="122" t="str">
        <f t="shared" si="11"/>
        <v>97400/2</v>
      </c>
      <c r="E716" s="122" t="s">
        <v>437</v>
      </c>
      <c r="F716" s="122" t="s">
        <v>1623</v>
      </c>
      <c r="G716" s="122">
        <v>0</v>
      </c>
      <c r="H716" s="122" t="str">
        <f>VLOOKUP(D716,SPESA!$J$5:$K$1293,2,0)</f>
        <v>SPESA PER SPURGO POZZETTI STRADALI - PRESTAZIONE DI SERVIZI</v>
      </c>
      <c r="I716" s="122">
        <v>0</v>
      </c>
      <c r="J716" s="122">
        <v>0</v>
      </c>
    </row>
    <row r="717" spans="1:10" ht="14.25">
      <c r="A717" s="122" t="s">
        <v>1163</v>
      </c>
      <c r="B717" s="122">
        <v>97400</v>
      </c>
      <c r="C717" s="122">
        <v>3</v>
      </c>
      <c r="D717" s="122" t="str">
        <f t="shared" si="11"/>
        <v>97400/3</v>
      </c>
      <c r="E717" s="122" t="s">
        <v>438</v>
      </c>
      <c r="F717" s="138" t="s">
        <v>1623</v>
      </c>
      <c r="G717" s="123">
        <v>9000</v>
      </c>
      <c r="H717" s="122" t="str">
        <f>VLOOKUP(D717,SPESA!$J$5:$K$1293,2,0)</f>
        <v>SPESA PER LA SEGNALETICA STRADALE - PRESTAZIONE DI SERVIZI</v>
      </c>
      <c r="I717" s="123">
        <v>10000</v>
      </c>
      <c r="J717" s="123">
        <v>10000</v>
      </c>
    </row>
    <row r="718" spans="1:10" ht="14.25">
      <c r="A718" s="122" t="s">
        <v>1163</v>
      </c>
      <c r="B718" s="122">
        <v>97400</v>
      </c>
      <c r="C718" s="122">
        <v>4</v>
      </c>
      <c r="D718" s="122" t="str">
        <f t="shared" si="11"/>
        <v>97400/4</v>
      </c>
      <c r="E718" s="122" t="s">
        <v>439</v>
      </c>
      <c r="F718" s="138" t="s">
        <v>1624</v>
      </c>
      <c r="G718" s="123">
        <v>53000</v>
      </c>
      <c r="H718" s="122" t="str">
        <f>VLOOKUP(D718,SPESA!$J$5:$K$1293,2,0)</f>
        <v>SPESE PER LA MANUTENZIONE ORDINARIA DELLE STRADE COMUNALI PRESTAZIONE DI SERVIZI</v>
      </c>
      <c r="I718" s="123">
        <v>53000</v>
      </c>
      <c r="J718" s="123">
        <v>53000</v>
      </c>
    </row>
    <row r="719" spans="1:10" ht="14.25">
      <c r="A719" s="122" t="s">
        <v>1163</v>
      </c>
      <c r="B719" s="122">
        <v>97400</v>
      </c>
      <c r="C719" s="122">
        <v>5</v>
      </c>
      <c r="D719" s="122" t="str">
        <f t="shared" si="11"/>
        <v>97400/5</v>
      </c>
      <c r="E719" s="122" t="s">
        <v>440</v>
      </c>
      <c r="F719" s="138" t="s">
        <v>1624</v>
      </c>
      <c r="G719" s="123">
        <v>9000</v>
      </c>
      <c r="H719" s="122" t="str">
        <f>VLOOKUP(D719,SPESA!$J$5:$K$1293,2,0)</f>
        <v>SPESA PER LA RIMOZIONE DELLA NEVE DAL CENTRO ABITATO - PRESTAZIONE DI SERVIZI</v>
      </c>
      <c r="I719" s="123">
        <v>10000</v>
      </c>
      <c r="J719" s="123">
        <v>10000</v>
      </c>
    </row>
    <row r="720" spans="1:10" ht="14.25">
      <c r="A720" s="122" t="s">
        <v>1163</v>
      </c>
      <c r="B720" s="122">
        <v>97400</v>
      </c>
      <c r="C720" s="122">
        <v>51</v>
      </c>
      <c r="D720" s="122" t="str">
        <f t="shared" si="11"/>
        <v>97400/51</v>
      </c>
      <c r="E720" s="122" t="s">
        <v>441</v>
      </c>
      <c r="F720" s="122" t="s">
        <v>1617</v>
      </c>
      <c r="G720" s="122">
        <v>0</v>
      </c>
      <c r="H720" s="122" t="str">
        <f>VLOOKUP(D720,SPESA!$J$5:$K$1293,2,0)</f>
        <v>F.P.V. SPESE PER LA SICUREZZA STRADALE LEGGE 472/99 (ART.208) PRESTAZIONE DI SERVIZI</v>
      </c>
      <c r="I720" s="122">
        <v>0</v>
      </c>
      <c r="J720" s="122">
        <v>0</v>
      </c>
    </row>
    <row r="721" spans="1:10" ht="14.25">
      <c r="A721" s="122" t="s">
        <v>1163</v>
      </c>
      <c r="B721" s="122">
        <v>97400</v>
      </c>
      <c r="C721" s="122">
        <v>52</v>
      </c>
      <c r="D721" s="122" t="str">
        <f t="shared" si="11"/>
        <v>97400/52</v>
      </c>
      <c r="E721" s="122" t="s">
        <v>1625</v>
      </c>
      <c r="F721" s="122" t="s">
        <v>1619</v>
      </c>
      <c r="G721" s="122">
        <v>0</v>
      </c>
      <c r="H721" s="122" t="e">
        <f>VLOOKUP(D721,SPESA!$J$5:$K$1293,2,0)</f>
        <v>#N/A</v>
      </c>
      <c r="I721" s="122">
        <v>0</v>
      </c>
      <c r="J721" s="122">
        <v>0</v>
      </c>
    </row>
    <row r="722" spans="1:10" ht="14.25">
      <c r="A722" s="122" t="s">
        <v>1163</v>
      </c>
      <c r="B722" s="122">
        <v>97400</v>
      </c>
      <c r="C722" s="122">
        <v>53</v>
      </c>
      <c r="D722" s="122" t="str">
        <f t="shared" si="11"/>
        <v>97400/53</v>
      </c>
      <c r="E722" s="122" t="s">
        <v>442</v>
      </c>
      <c r="F722" s="122" t="s">
        <v>1617</v>
      </c>
      <c r="G722" s="122">
        <v>0</v>
      </c>
      <c r="H722" s="122" t="str">
        <f>VLOOKUP(D722,SPESA!$J$5:$K$1293,2,0)</f>
        <v>F.P.V. SPESA PER LA SEGNALETICA STRADALE - PRESTAZIONE DI SERVIZI</v>
      </c>
      <c r="I722" s="122">
        <v>0</v>
      </c>
      <c r="J722" s="122">
        <v>0</v>
      </c>
    </row>
    <row r="723" spans="1:10" ht="14.25">
      <c r="A723" s="122" t="s">
        <v>1163</v>
      </c>
      <c r="B723" s="122">
        <v>97400</v>
      </c>
      <c r="C723" s="122">
        <v>54</v>
      </c>
      <c r="D723" s="122" t="str">
        <f t="shared" si="11"/>
        <v>97400/54</v>
      </c>
      <c r="E723" s="122" t="s">
        <v>443</v>
      </c>
      <c r="F723" s="122" t="s">
        <v>1617</v>
      </c>
      <c r="G723" s="122">
        <v>0</v>
      </c>
      <c r="H723" s="122" t="str">
        <f>VLOOKUP(D723,SPESA!$J$5:$K$1293,2,0)</f>
        <v>F.P.V. SPESE PER LA MANUTENZIONE ORDINARIA DELLE STRADE COMUNALI PRESTAZIONE DI SERVIZI</v>
      </c>
      <c r="I723" s="122">
        <v>0</v>
      </c>
      <c r="J723" s="122">
        <v>0</v>
      </c>
    </row>
    <row r="724" spans="1:10" ht="14.25">
      <c r="A724" s="122" t="s">
        <v>1163</v>
      </c>
      <c r="B724" s="122">
        <v>97400</v>
      </c>
      <c r="C724" s="122">
        <v>55</v>
      </c>
      <c r="D724" s="122" t="str">
        <f t="shared" si="11"/>
        <v>97400/55</v>
      </c>
      <c r="E724" s="122" t="s">
        <v>444</v>
      </c>
      <c r="F724" s="122" t="s">
        <v>1617</v>
      </c>
      <c r="G724" s="122">
        <v>0</v>
      </c>
      <c r="H724" s="122" t="str">
        <f>VLOOKUP(D724,SPESA!$J$5:$K$1293,2,0)</f>
        <v>F.P.V. SPESA PER LA RIMOZIONE DELLA NEVE DAL CENTRO ABITATO - PRESTAZIONE DI SERVIZI</v>
      </c>
      <c r="I724" s="122">
        <v>0</v>
      </c>
      <c r="J724" s="122">
        <v>0</v>
      </c>
    </row>
    <row r="725" spans="1:10" ht="14.25">
      <c r="A725" s="122" t="s">
        <v>1163</v>
      </c>
      <c r="B725" s="122">
        <v>99800</v>
      </c>
      <c r="C725" s="122">
        <v>0</v>
      </c>
      <c r="D725" s="122" t="str">
        <f t="shared" si="11"/>
        <v>99800/0</v>
      </c>
      <c r="E725" s="122" t="s">
        <v>445</v>
      </c>
      <c r="F725" s="138" t="s">
        <v>1626</v>
      </c>
      <c r="G725" s="123">
        <v>60514.71</v>
      </c>
      <c r="H725" s="122" t="str">
        <f>VLOOKUP(D725,SPESA!$J$5:$K$1293,2,0)</f>
        <v>INTERESSI PASSIVI MUTUI STRADE</v>
      </c>
      <c r="I725" s="123">
        <v>58311.89</v>
      </c>
      <c r="J725" s="123">
        <v>55277.63</v>
      </c>
    </row>
    <row r="726" spans="1:10" ht="14.25">
      <c r="A726" s="122" t="s">
        <v>1163</v>
      </c>
      <c r="B726" s="122">
        <v>99800</v>
      </c>
      <c r="C726" s="122">
        <v>71</v>
      </c>
      <c r="D726" s="122" t="str">
        <f t="shared" si="11"/>
        <v>99800/71</v>
      </c>
      <c r="E726" s="122" t="s">
        <v>1627</v>
      </c>
      <c r="F726" s="122" t="s">
        <v>1619</v>
      </c>
      <c r="G726" s="122">
        <v>0</v>
      </c>
      <c r="H726" s="122" t="e">
        <f>VLOOKUP(D726,SPESA!$J$5:$K$1293,2,0)</f>
        <v>#N/A</v>
      </c>
      <c r="I726" s="122">
        <v>0</v>
      </c>
      <c r="J726" s="122">
        <v>0</v>
      </c>
    </row>
    <row r="727" spans="1:10" ht="14.25">
      <c r="A727" s="122" t="s">
        <v>1163</v>
      </c>
      <c r="B727" s="122">
        <v>99802</v>
      </c>
      <c r="C727" s="122">
        <v>0</v>
      </c>
      <c r="D727" s="122" t="str">
        <f t="shared" si="11"/>
        <v>99802/0</v>
      </c>
      <c r="E727" s="122" t="s">
        <v>446</v>
      </c>
      <c r="F727" s="122" t="s">
        <v>1626</v>
      </c>
      <c r="G727" s="122">
        <v>0</v>
      </c>
      <c r="H727" s="122" t="str">
        <f>VLOOKUP(D727,SPESA!$J$5:$K$1293,2,0)</f>
        <v>INTERESSI PASSIVI SU MUTUI</v>
      </c>
      <c r="I727" s="122">
        <v>0</v>
      </c>
      <c r="J727" s="122">
        <v>0</v>
      </c>
    </row>
    <row r="728" spans="1:10" ht="14.25">
      <c r="A728" s="122" t="s">
        <v>1163</v>
      </c>
      <c r="B728" s="122">
        <v>99802</v>
      </c>
      <c r="C728" s="122">
        <v>71</v>
      </c>
      <c r="D728" s="122" t="str">
        <f t="shared" si="11"/>
        <v>99802/71</v>
      </c>
      <c r="E728" s="122" t="s">
        <v>1628</v>
      </c>
      <c r="F728" s="122" t="s">
        <v>1619</v>
      </c>
      <c r="G728" s="122">
        <v>0</v>
      </c>
      <c r="H728" s="122" t="e">
        <f>VLOOKUP(D728,SPESA!$J$5:$K$1293,2,0)</f>
        <v>#N/A</v>
      </c>
      <c r="I728" s="122">
        <v>0</v>
      </c>
      <c r="J728" s="122">
        <v>0</v>
      </c>
    </row>
    <row r="729" spans="1:10" ht="14.25">
      <c r="A729" s="122" t="s">
        <v>1163</v>
      </c>
      <c r="B729" s="122">
        <v>99910</v>
      </c>
      <c r="C729" s="122">
        <v>0</v>
      </c>
      <c r="D729" s="122" t="str">
        <f t="shared" si="11"/>
        <v>99910/0</v>
      </c>
      <c r="E729" s="122" t="s">
        <v>447</v>
      </c>
      <c r="F729" s="122" t="s">
        <v>1629</v>
      </c>
      <c r="G729" s="122">
        <v>0</v>
      </c>
      <c r="H729" s="122" t="str">
        <f>VLOOKUP(D729,SPESA!$J$5:$K$1293,2,0)</f>
        <v>ONERI STRAORDINARI GESTIONE CORRENTE VIABILITA'</v>
      </c>
      <c r="I729" s="122">
        <v>0</v>
      </c>
      <c r="J729" s="122">
        <v>0</v>
      </c>
    </row>
    <row r="730" spans="1:10" ht="14.25">
      <c r="A730" s="122" t="s">
        <v>1163</v>
      </c>
      <c r="B730" s="122">
        <v>99910</v>
      </c>
      <c r="C730" s="122">
        <v>71</v>
      </c>
      <c r="D730" s="122" t="str">
        <f t="shared" si="11"/>
        <v>99910/71</v>
      </c>
      <c r="E730" s="122" t="s">
        <v>448</v>
      </c>
      <c r="F730" s="122" t="s">
        <v>1619</v>
      </c>
      <c r="G730" s="122">
        <v>0</v>
      </c>
      <c r="H730" s="122" t="e">
        <f>VLOOKUP(D730,SPESA!$J$5:$K$1293,2,0)</f>
        <v>#N/A</v>
      </c>
      <c r="I730" s="122">
        <v>0</v>
      </c>
      <c r="J730" s="122">
        <v>0</v>
      </c>
    </row>
    <row r="731" spans="1:10" ht="14.25">
      <c r="A731" s="122" t="s">
        <v>1163</v>
      </c>
      <c r="B731" s="122">
        <v>99920</v>
      </c>
      <c r="C731" s="122">
        <v>0</v>
      </c>
      <c r="D731" s="122" t="str">
        <f t="shared" si="11"/>
        <v>99920/0</v>
      </c>
      <c r="E731" s="122" t="s">
        <v>447</v>
      </c>
      <c r="F731" s="122" t="s">
        <v>1629</v>
      </c>
      <c r="G731" s="122">
        <v>0</v>
      </c>
      <c r="H731" s="122" t="str">
        <f>VLOOKUP(D731,SPESA!$J$5:$K$1293,2,0)</f>
        <v>ONERI STRAORDINARI GESTIONE CORRENTE VIABILITA'</v>
      </c>
      <c r="I731" s="122">
        <v>0</v>
      </c>
      <c r="J731" s="122">
        <v>0</v>
      </c>
    </row>
    <row r="732" spans="1:10" ht="14.25">
      <c r="A732" s="122" t="s">
        <v>1163</v>
      </c>
      <c r="B732" s="122">
        <v>99920</v>
      </c>
      <c r="C732" s="122">
        <v>71</v>
      </c>
      <c r="D732" s="122" t="str">
        <f t="shared" si="11"/>
        <v>99920/71</v>
      </c>
      <c r="E732" s="122" t="s">
        <v>448</v>
      </c>
      <c r="F732" s="122" t="s">
        <v>1617</v>
      </c>
      <c r="G732" s="122">
        <v>0</v>
      </c>
      <c r="H732" s="122" t="str">
        <f>VLOOKUP(D732,SPESA!$J$5:$K$1293,2,0)</f>
        <v>F.P.V. ONERI STRAORDINARI GESTIONE CORRENTE VIABILITA'</v>
      </c>
      <c r="I732" s="122">
        <v>0</v>
      </c>
      <c r="J732" s="122">
        <v>0</v>
      </c>
    </row>
    <row r="733" spans="1:10" ht="14.25">
      <c r="A733" s="122" t="s">
        <v>1163</v>
      </c>
      <c r="B733" s="122">
        <v>101400</v>
      </c>
      <c r="C733" s="122">
        <v>0</v>
      </c>
      <c r="D733" s="122" t="str">
        <f t="shared" si="11"/>
        <v>101400/0</v>
      </c>
      <c r="E733" s="122" t="s">
        <v>449</v>
      </c>
      <c r="F733" s="138" t="s">
        <v>1630</v>
      </c>
      <c r="G733" s="123">
        <v>229225</v>
      </c>
      <c r="H733" s="122" t="str">
        <f>VLOOKUP(D733,SPESA!$J$5:$K$1293,2,0)</f>
        <v>ENERGIA ELETTRICA PUBBLICA ILLUMINAZIONE</v>
      </c>
      <c r="I733" s="123">
        <v>232601</v>
      </c>
      <c r="J733" s="123">
        <v>232601</v>
      </c>
    </row>
    <row r="734" spans="1:10" ht="14.25">
      <c r="A734" s="122" t="s">
        <v>1163</v>
      </c>
      <c r="B734" s="122">
        <v>101400</v>
      </c>
      <c r="C734" s="122">
        <v>71</v>
      </c>
      <c r="D734" s="122" t="str">
        <f t="shared" si="11"/>
        <v>101400/71</v>
      </c>
      <c r="E734" s="122" t="s">
        <v>450</v>
      </c>
      <c r="F734" s="122" t="s">
        <v>1619</v>
      </c>
      <c r="G734" s="122">
        <v>0</v>
      </c>
      <c r="H734" s="122" t="str">
        <f>VLOOKUP(D734,SPESA!$J$5:$K$1293,2,0)</f>
        <v>F.P.V. ENERGIA ELETTRICA PUBBLICA ILLUMINAZIONE</v>
      </c>
      <c r="I734" s="122">
        <v>0</v>
      </c>
      <c r="J734" s="122">
        <v>0</v>
      </c>
    </row>
    <row r="735" spans="1:10" ht="14.25">
      <c r="A735" s="122" t="s">
        <v>1163</v>
      </c>
      <c r="B735" s="122">
        <v>101600</v>
      </c>
      <c r="C735" s="122">
        <v>0</v>
      </c>
      <c r="D735" s="122" t="str">
        <f t="shared" si="11"/>
        <v>101600/0</v>
      </c>
      <c r="E735" s="122" t="s">
        <v>1631</v>
      </c>
      <c r="F735" s="138" t="s">
        <v>1623</v>
      </c>
      <c r="G735" s="123">
        <v>35000</v>
      </c>
      <c r="H735" s="122" t="str">
        <f>VLOOKUP(D735,SPESA!$J$5:$K$1293,2,0)</f>
        <v>GESTIONE E MANUTENZIONE IMPIANTI PUBBLICA ILLUMINAZIONE - PR ESTAZIONE SERVIZI</v>
      </c>
      <c r="I735" s="123">
        <v>35000</v>
      </c>
      <c r="J735" s="123">
        <v>35000</v>
      </c>
    </row>
    <row r="736" spans="1:10" ht="14.25">
      <c r="A736" s="122" t="s">
        <v>1163</v>
      </c>
      <c r="B736" s="122">
        <v>101600</v>
      </c>
      <c r="C736" s="122">
        <v>71</v>
      </c>
      <c r="D736" s="122" t="str">
        <f t="shared" si="11"/>
        <v>101600/71</v>
      </c>
      <c r="E736" s="122" t="s">
        <v>1632</v>
      </c>
      <c r="F736" s="122" t="s">
        <v>1619</v>
      </c>
      <c r="G736" s="122">
        <v>0</v>
      </c>
      <c r="H736" s="122" t="str">
        <f>VLOOKUP(D736,SPESA!$J$5:$K$1293,2,0)</f>
        <v>F.P.V. GESTIONE E MANUTENZIONE IMPIANTI PUBBLICA ILLUMINAZIONE - PR ESTAZIONE SERVIZI</v>
      </c>
      <c r="I736" s="122">
        <v>0</v>
      </c>
      <c r="J736" s="122">
        <v>0</v>
      </c>
    </row>
    <row r="737" spans="1:10" ht="14.25">
      <c r="A737" s="122" t="s">
        <v>1163</v>
      </c>
      <c r="B737" s="122">
        <v>101610</v>
      </c>
      <c r="C737" s="122">
        <v>0</v>
      </c>
      <c r="D737" s="122" t="str">
        <f t="shared" si="11"/>
        <v>101610/0</v>
      </c>
      <c r="E737" s="122" t="s">
        <v>453</v>
      </c>
      <c r="F737" s="122" t="s">
        <v>1623</v>
      </c>
      <c r="G737" s="122">
        <v>0</v>
      </c>
      <c r="H737" s="122" t="str">
        <f>VLOOKUP(D737,SPESA!$J$5:$K$1293,2,0)</f>
        <v>SPESE PER PRESTAZIONI DI SERVIZI PER IMPIANTI ILLUMINAZIONE PUBBLICA</v>
      </c>
      <c r="I737" s="122">
        <v>0</v>
      </c>
      <c r="J737" s="122">
        <v>0</v>
      </c>
    </row>
    <row r="738" spans="1:10" ht="14.25">
      <c r="A738" s="122" t="s">
        <v>1163</v>
      </c>
      <c r="B738" s="122">
        <v>101610</v>
      </c>
      <c r="C738" s="122">
        <v>71</v>
      </c>
      <c r="D738" s="122" t="str">
        <f t="shared" si="11"/>
        <v>101610/71</v>
      </c>
      <c r="E738" s="122" t="s">
        <v>454</v>
      </c>
      <c r="F738" s="122" t="s">
        <v>1617</v>
      </c>
      <c r="G738" s="122">
        <v>0</v>
      </c>
      <c r="H738" s="122" t="str">
        <f>VLOOKUP(D738,SPESA!$J$5:$K$1293,2,0)</f>
        <v>F.P.V. SPESE PER PRESTAZIONI DI SERVIZI PER IMPIANTI ILLUMINAZIONE PUBBLICA</v>
      </c>
      <c r="I738" s="122">
        <v>0</v>
      </c>
      <c r="J738" s="122">
        <v>0</v>
      </c>
    </row>
    <row r="739" spans="1:10" ht="14.25">
      <c r="A739" s="122" t="s">
        <v>1163</v>
      </c>
      <c r="B739" s="122">
        <v>104500</v>
      </c>
      <c r="C739" s="122">
        <v>0</v>
      </c>
      <c r="D739" s="122" t="str">
        <f t="shared" si="11"/>
        <v>104500/0</v>
      </c>
      <c r="E739" s="122" t="s">
        <v>455</v>
      </c>
      <c r="F739" s="122" t="s">
        <v>1626</v>
      </c>
      <c r="G739" s="122">
        <v>0</v>
      </c>
      <c r="H739" s="122" t="str">
        <f>VLOOKUP(D739,SPESA!$J$5:$K$1293,2,0)</f>
        <v>INTERESSI PASSIVI MUTUO PERDITE ESERCIZIO CONSORZIO TRASPORT I PUBBLICI</v>
      </c>
      <c r="I739" s="122">
        <v>0</v>
      </c>
      <c r="J739" s="122">
        <v>0</v>
      </c>
    </row>
    <row r="740" spans="1:10" ht="14.25">
      <c r="A740" s="122" t="s">
        <v>1163</v>
      </c>
      <c r="B740" s="122">
        <v>104500</v>
      </c>
      <c r="C740" s="122">
        <v>71</v>
      </c>
      <c r="D740" s="122" t="str">
        <f t="shared" si="11"/>
        <v>104500/71</v>
      </c>
      <c r="E740" s="122" t="s">
        <v>1633</v>
      </c>
      <c r="F740" s="122" t="s">
        <v>1619</v>
      </c>
      <c r="G740" s="122">
        <v>0</v>
      </c>
      <c r="H740" s="122" t="e">
        <f>VLOOKUP(D740,SPESA!$J$5:$K$1293,2,0)</f>
        <v>#N/A</v>
      </c>
      <c r="I740" s="122">
        <v>0</v>
      </c>
      <c r="J740" s="122">
        <v>0</v>
      </c>
    </row>
    <row r="741" spans="1:10" ht="14.25">
      <c r="A741" s="122" t="s">
        <v>1163</v>
      </c>
      <c r="B741" s="122">
        <v>108200</v>
      </c>
      <c r="C741" s="122">
        <v>0</v>
      </c>
      <c r="D741" s="122" t="str">
        <f t="shared" si="11"/>
        <v>108200/0</v>
      </c>
      <c r="E741" s="122" t="s">
        <v>427</v>
      </c>
      <c r="F741" s="138" t="s">
        <v>1634</v>
      </c>
      <c r="G741" s="123">
        <v>1425</v>
      </c>
      <c r="H741" s="122" t="str">
        <f>VLOOKUP(D741,SPESA!$J$5:$K$1293,2,0)</f>
        <v>ACQUISTO DI BENI</v>
      </c>
      <c r="I741" s="123">
        <v>1425</v>
      </c>
      <c r="J741" s="123">
        <v>1425</v>
      </c>
    </row>
    <row r="742" spans="1:10" ht="14.25">
      <c r="A742" s="122" t="s">
        <v>1163</v>
      </c>
      <c r="B742" s="122">
        <v>108200</v>
      </c>
      <c r="C742" s="122">
        <v>71</v>
      </c>
      <c r="D742" s="122" t="str">
        <f t="shared" si="11"/>
        <v>108200/71</v>
      </c>
      <c r="E742" s="122" t="s">
        <v>428</v>
      </c>
      <c r="F742" s="122" t="s">
        <v>1635</v>
      </c>
      <c r="G742" s="122">
        <v>0</v>
      </c>
      <c r="H742" s="122" t="e">
        <f>VLOOKUP(D742,SPESA!$J$5:$K$1293,2,0)</f>
        <v>#N/A</v>
      </c>
      <c r="I742" s="122">
        <v>0</v>
      </c>
      <c r="J742" s="122">
        <v>0</v>
      </c>
    </row>
    <row r="743" spans="1:10" ht="14.25">
      <c r="A743" s="122" t="s">
        <v>1163</v>
      </c>
      <c r="B743" s="122">
        <v>109100</v>
      </c>
      <c r="C743" s="122">
        <v>0</v>
      </c>
      <c r="D743" s="122" t="str">
        <f t="shared" si="11"/>
        <v>109100/0</v>
      </c>
      <c r="E743" s="122" t="s">
        <v>456</v>
      </c>
      <c r="F743" s="138" t="s">
        <v>1636</v>
      </c>
      <c r="G743" s="123">
        <v>6000</v>
      </c>
      <c r="H743" s="122" t="str">
        <f>VLOOKUP(D743,SPESA!$J$5:$K$1293,2,0)</f>
        <v>INTERVENTI PER LA TUTELA DELL'AMBIENTE - PRESTAZIONE</v>
      </c>
      <c r="I743" s="123">
        <v>6000</v>
      </c>
      <c r="J743" s="123">
        <v>6000</v>
      </c>
    </row>
    <row r="744" spans="1:10" ht="14.25">
      <c r="A744" s="122" t="s">
        <v>1163</v>
      </c>
      <c r="B744" s="122">
        <v>109100</v>
      </c>
      <c r="C744" s="122">
        <v>71</v>
      </c>
      <c r="D744" s="122" t="str">
        <f t="shared" si="11"/>
        <v>109100/71</v>
      </c>
      <c r="E744" s="122" t="s">
        <v>457</v>
      </c>
      <c r="F744" s="122" t="s">
        <v>1637</v>
      </c>
      <c r="G744" s="122">
        <v>0</v>
      </c>
      <c r="H744" s="122" t="str">
        <f>VLOOKUP(D744,SPESA!$J$5:$K$1293,2,0)</f>
        <v>F.P.V. INTERVENTI PER LA TUTELA DELL'AMBIENTE - PRESTAZIONE</v>
      </c>
      <c r="I744" s="122">
        <v>0</v>
      </c>
      <c r="J744" s="122">
        <v>0</v>
      </c>
    </row>
    <row r="745" spans="1:10" ht="14.25">
      <c r="A745" s="122" t="s">
        <v>1163</v>
      </c>
      <c r="B745" s="122">
        <v>109150</v>
      </c>
      <c r="C745" s="122">
        <v>0</v>
      </c>
      <c r="D745" s="122" t="str">
        <f t="shared" si="11"/>
        <v>109150/0</v>
      </c>
      <c r="E745" s="122" t="s">
        <v>458</v>
      </c>
      <c r="F745" s="122" t="s">
        <v>1638</v>
      </c>
      <c r="G745" s="122">
        <v>0</v>
      </c>
      <c r="H745" s="122" t="str">
        <f>VLOOKUP(D745,SPESA!$J$5:$K$1293,2,0)</f>
        <v>SPESE DIVERSE PER PIANO REGOLATORE</v>
      </c>
      <c r="I745" s="122">
        <v>0</v>
      </c>
      <c r="J745" s="122">
        <v>0</v>
      </c>
    </row>
    <row r="746" spans="1:10" ht="14.25">
      <c r="A746" s="122" t="s">
        <v>1163</v>
      </c>
      <c r="B746" s="122">
        <v>109150</v>
      </c>
      <c r="C746" s="122">
        <v>71</v>
      </c>
      <c r="D746" s="122" t="str">
        <f t="shared" si="11"/>
        <v>109150/71</v>
      </c>
      <c r="E746" s="122" t="s">
        <v>1640</v>
      </c>
      <c r="F746" s="122" t="s">
        <v>1635</v>
      </c>
      <c r="G746" s="122">
        <v>0</v>
      </c>
      <c r="H746" s="122" t="e">
        <f>VLOOKUP(D746,SPESA!$J$5:$K$1293,2,0)</f>
        <v>#N/A</v>
      </c>
      <c r="I746" s="122">
        <v>0</v>
      </c>
      <c r="J746" s="122">
        <v>0</v>
      </c>
    </row>
    <row r="747" spans="1:10" ht="14.25">
      <c r="A747" s="122" t="s">
        <v>1163</v>
      </c>
      <c r="B747" s="122">
        <v>109200</v>
      </c>
      <c r="C747" s="122">
        <v>0</v>
      </c>
      <c r="D747" s="122" t="str">
        <f t="shared" si="11"/>
        <v>109200/0</v>
      </c>
      <c r="E747" s="122" t="s">
        <v>459</v>
      </c>
      <c r="F747" s="138" t="s">
        <v>1638</v>
      </c>
      <c r="G747" s="123">
        <v>1800</v>
      </c>
      <c r="H747" s="122" t="str">
        <f>VLOOKUP(D747,SPESA!$J$5:$K$1293,2,0)</f>
        <v>SPESE PER LA FORMAZIONE E L'ADEGUAMENTO DEGLI STRUMENTI URBA NISTICI</v>
      </c>
      <c r="I747" s="123">
        <v>2000</v>
      </c>
      <c r="J747" s="123">
        <v>2000</v>
      </c>
    </row>
    <row r="748" spans="1:10" ht="14.25">
      <c r="A748" s="122" t="s">
        <v>1163</v>
      </c>
      <c r="B748" s="122">
        <v>109200</v>
      </c>
      <c r="C748" s="122">
        <v>71</v>
      </c>
      <c r="D748" s="122" t="str">
        <f t="shared" si="11"/>
        <v>109200/71</v>
      </c>
      <c r="E748" s="122" t="s">
        <v>1641</v>
      </c>
      <c r="F748" s="122" t="s">
        <v>1635</v>
      </c>
      <c r="G748" s="122">
        <v>0</v>
      </c>
      <c r="H748" s="122" t="e">
        <f>VLOOKUP(D748,SPESA!$J$5:$K$1293,2,0)</f>
        <v>#N/A</v>
      </c>
      <c r="I748" s="122">
        <v>0</v>
      </c>
      <c r="J748" s="122">
        <v>0</v>
      </c>
    </row>
    <row r="749" spans="1:10" ht="14.25">
      <c r="A749" s="122" t="s">
        <v>1163</v>
      </c>
      <c r="B749" s="122">
        <v>111020</v>
      </c>
      <c r="C749" s="122">
        <v>0</v>
      </c>
      <c r="D749" s="122" t="str">
        <f t="shared" si="11"/>
        <v>111020/0</v>
      </c>
      <c r="E749" s="122" t="s">
        <v>460</v>
      </c>
      <c r="F749" s="122" t="s">
        <v>1642</v>
      </c>
      <c r="G749" s="122">
        <v>0</v>
      </c>
      <c r="H749" s="122" t="str">
        <f>VLOOKUP(D749,SPESA!$J$5:$K$1293,2,0)</f>
        <v>CONTRIBUTO AL COMUNE DI RHO PER PIANO D'AREA DEL RHODENSE</v>
      </c>
      <c r="I749" s="122">
        <v>0</v>
      </c>
      <c r="J749" s="122">
        <v>0</v>
      </c>
    </row>
    <row r="750" spans="1:10" ht="14.25">
      <c r="A750" s="122" t="s">
        <v>1163</v>
      </c>
      <c r="B750" s="122">
        <v>111020</v>
      </c>
      <c r="C750" s="122">
        <v>71</v>
      </c>
      <c r="D750" s="122" t="str">
        <f t="shared" si="11"/>
        <v>111020/71</v>
      </c>
      <c r="E750" s="122" t="s">
        <v>461</v>
      </c>
      <c r="F750" s="122" t="s">
        <v>1637</v>
      </c>
      <c r="G750" s="122">
        <v>0</v>
      </c>
      <c r="H750" s="122" t="str">
        <f>VLOOKUP(D750,SPESA!$J$5:$K$1293,2,0)</f>
        <v>F.P.V. CONTRIBUTO AL COMUNE DI RHO PER PIANO D'AREA DEL RHODENSE</v>
      </c>
      <c r="I750" s="122">
        <v>0</v>
      </c>
      <c r="J750" s="122">
        <v>0</v>
      </c>
    </row>
    <row r="751" spans="1:10" ht="14.25">
      <c r="A751" s="122" t="s">
        <v>1163</v>
      </c>
      <c r="B751" s="122">
        <v>111050</v>
      </c>
      <c r="C751" s="122">
        <v>0</v>
      </c>
      <c r="D751" s="122" t="str">
        <f t="shared" si="11"/>
        <v>111050/0</v>
      </c>
      <c r="E751" s="122" t="s">
        <v>462</v>
      </c>
      <c r="F751" s="122" t="s">
        <v>1643</v>
      </c>
      <c r="G751" s="122">
        <v>0</v>
      </c>
      <c r="H751" s="122" t="str">
        <f>VLOOKUP(D751,SPESA!$J$5:$K$1293,2,0)</f>
        <v>CONTRIBUTO DIRITTI DI ESCAVAZIONE L.R. 14/98</v>
      </c>
      <c r="I751" s="122">
        <v>0</v>
      </c>
      <c r="J751" s="122">
        <v>0</v>
      </c>
    </row>
    <row r="752" spans="1:10" ht="14.25">
      <c r="A752" s="122" t="s">
        <v>1163</v>
      </c>
      <c r="B752" s="122">
        <v>111050</v>
      </c>
      <c r="C752" s="122">
        <v>71</v>
      </c>
      <c r="D752" s="122" t="str">
        <f t="shared" si="11"/>
        <v>111050/71</v>
      </c>
      <c r="E752" s="122" t="s">
        <v>463</v>
      </c>
      <c r="F752" s="122" t="s">
        <v>1637</v>
      </c>
      <c r="G752" s="122">
        <v>0</v>
      </c>
      <c r="H752" s="122" t="str">
        <f>VLOOKUP(D752,SPESA!$J$5:$K$1293,2,0)</f>
        <v>F.P.V. CONTRIBUTO DIRITTI DI ESCAVAZIONE L.R. 14/98</v>
      </c>
      <c r="I752" s="122">
        <v>0</v>
      </c>
      <c r="J752" s="122">
        <v>0</v>
      </c>
    </row>
    <row r="753" spans="1:10" ht="14.25">
      <c r="A753" s="122" t="s">
        <v>1163</v>
      </c>
      <c r="B753" s="122">
        <v>113001</v>
      </c>
      <c r="C753" s="122">
        <v>0</v>
      </c>
      <c r="D753" s="122" t="str">
        <f t="shared" si="11"/>
        <v>113001/0</v>
      </c>
      <c r="E753" s="122" t="s">
        <v>464</v>
      </c>
      <c r="F753" s="138" t="s">
        <v>1644</v>
      </c>
      <c r="G753" s="123">
        <v>2426</v>
      </c>
      <c r="H753" s="122" t="str">
        <f>VLOOKUP(D753,SPESA!$J$5:$K$1293,2,0)</f>
        <v>CASE COMUNALI - ASSICURAZIONI</v>
      </c>
      <c r="I753" s="123">
        <v>2426</v>
      </c>
      <c r="J753" s="123">
        <v>2426</v>
      </c>
    </row>
    <row r="754" spans="1:10" ht="14.25">
      <c r="A754" s="122" t="s">
        <v>1163</v>
      </c>
      <c r="B754" s="122">
        <v>113001</v>
      </c>
      <c r="C754" s="122">
        <v>71</v>
      </c>
      <c r="D754" s="122" t="str">
        <f t="shared" si="11"/>
        <v>113001/71</v>
      </c>
      <c r="E754" s="122" t="s">
        <v>465</v>
      </c>
      <c r="F754" s="122" t="s">
        <v>1648</v>
      </c>
      <c r="G754" s="122">
        <v>0</v>
      </c>
      <c r="H754" s="122" t="str">
        <f>VLOOKUP(D754,SPESA!$J$5:$K$1293,2,0)</f>
        <v>F.P.V. CASE COMUNALI - ASSICURAZIONI</v>
      </c>
      <c r="I754" s="122">
        <v>0</v>
      </c>
      <c r="J754" s="122">
        <v>0</v>
      </c>
    </row>
    <row r="755" spans="1:10" ht="14.25">
      <c r="A755" s="122" t="s">
        <v>1163</v>
      </c>
      <c r="B755" s="122">
        <v>113050</v>
      </c>
      <c r="C755" s="122">
        <v>0</v>
      </c>
      <c r="D755" s="122" t="str">
        <f t="shared" si="11"/>
        <v>113050/0</v>
      </c>
      <c r="E755" s="122" t="s">
        <v>466</v>
      </c>
      <c r="F755" s="122" t="s">
        <v>1646</v>
      </c>
      <c r="G755" s="122">
        <v>0</v>
      </c>
      <c r="H755" s="122" t="str">
        <f>VLOOKUP(D755,SPESA!$J$5:$K$1293,2,0)</f>
        <v>GESTIONE CASE COMUNALI - PRESTAZIONI DI SERVIZI</v>
      </c>
      <c r="I755" s="122">
        <v>0</v>
      </c>
      <c r="J755" s="122">
        <v>0</v>
      </c>
    </row>
    <row r="756" spans="1:10" ht="14.25">
      <c r="A756" s="122" t="s">
        <v>1163</v>
      </c>
      <c r="B756" s="122">
        <v>113050</v>
      </c>
      <c r="C756" s="122">
        <v>71</v>
      </c>
      <c r="D756" s="122" t="str">
        <f t="shared" si="11"/>
        <v>113050/71</v>
      </c>
      <c r="E756" s="122" t="s">
        <v>467</v>
      </c>
      <c r="F756" s="122" t="s">
        <v>1645</v>
      </c>
      <c r="G756" s="122">
        <v>0</v>
      </c>
      <c r="H756" s="122" t="str">
        <f>VLOOKUP(D756,SPESA!$J$5:$K$1293,2,0)</f>
        <v>F.P.V. GESTIONE CASE COMUNALI - PRESTAZIONI DI SERVIZI</v>
      </c>
      <c r="I756" s="122">
        <v>0</v>
      </c>
      <c r="J756" s="122">
        <v>0</v>
      </c>
    </row>
    <row r="757" spans="1:10" ht="14.25">
      <c r="A757" s="122" t="s">
        <v>1163</v>
      </c>
      <c r="B757" s="122">
        <v>113053</v>
      </c>
      <c r="C757" s="122">
        <v>0</v>
      </c>
      <c r="D757" s="122" t="str">
        <f t="shared" si="11"/>
        <v>113053/0</v>
      </c>
      <c r="E757" s="122" t="s">
        <v>468</v>
      </c>
      <c r="F757" s="138" t="s">
        <v>1646</v>
      </c>
      <c r="G757" s="123">
        <v>7000</v>
      </c>
      <c r="H757" s="122" t="str">
        <f>VLOOKUP(D757,SPESA!$J$5:$K$1293,2,0)</f>
        <v>INCARICO AD AMMINISTRATORE INCARICO COMUNALE</v>
      </c>
      <c r="I757" s="123">
        <v>7000</v>
      </c>
      <c r="J757" s="123">
        <v>7000</v>
      </c>
    </row>
    <row r="758" spans="1:10" ht="14.25">
      <c r="A758" s="122" t="s">
        <v>1163</v>
      </c>
      <c r="B758" s="122">
        <v>113053</v>
      </c>
      <c r="C758" s="122">
        <v>71</v>
      </c>
      <c r="D758" s="122" t="str">
        <f t="shared" si="11"/>
        <v>113053/71</v>
      </c>
      <c r="E758" s="122" t="s">
        <v>469</v>
      </c>
      <c r="F758" s="122" t="s">
        <v>1645</v>
      </c>
      <c r="G758" s="122">
        <v>0</v>
      </c>
      <c r="H758" s="122" t="str">
        <f>VLOOKUP(D758,SPESA!$J$5:$K$1293,2,0)</f>
        <v>F.P.V. INCARICO AD AMMINISTRATORE INCARICO COMUNALE</v>
      </c>
      <c r="I758" s="122">
        <v>0</v>
      </c>
      <c r="J758" s="122">
        <v>0</v>
      </c>
    </row>
    <row r="759" spans="1:10" ht="14.25">
      <c r="A759" s="122" t="s">
        <v>1163</v>
      </c>
      <c r="B759" s="122">
        <v>113055</v>
      </c>
      <c r="C759" s="122">
        <v>0</v>
      </c>
      <c r="D759" s="122" t="str">
        <f t="shared" si="11"/>
        <v>113055/0</v>
      </c>
      <c r="E759" s="122" t="s">
        <v>470</v>
      </c>
      <c r="F759" s="138" t="s">
        <v>1647</v>
      </c>
      <c r="G759" s="123">
        <v>18000</v>
      </c>
      <c r="H759" s="122" t="str">
        <f>VLOOKUP(D759,SPESA!$J$5:$K$1293,2,0)</f>
        <v>SPESE DI GESTIONE DELLE CASE COMUNALI</v>
      </c>
      <c r="I759" s="123">
        <v>18000</v>
      </c>
      <c r="J759" s="123">
        <v>18000</v>
      </c>
    </row>
    <row r="760" spans="1:10" ht="14.25">
      <c r="A760" s="122" t="s">
        <v>1163</v>
      </c>
      <c r="B760" s="122">
        <v>113055</v>
      </c>
      <c r="C760" s="122">
        <v>71</v>
      </c>
      <c r="D760" s="122" t="str">
        <f t="shared" si="11"/>
        <v>113055/71</v>
      </c>
      <c r="E760" s="122" t="s">
        <v>471</v>
      </c>
      <c r="F760" s="122" t="s">
        <v>1645</v>
      </c>
      <c r="G760" s="122">
        <v>0</v>
      </c>
      <c r="H760" s="122" t="str">
        <f>VLOOKUP(D760,SPESA!$J$5:$K$1293,2,0)</f>
        <v>F.P.V. SPESE DI GESTIONE DELLE CASE COMUNALI</v>
      </c>
      <c r="I760" s="122">
        <v>0</v>
      </c>
      <c r="J760" s="122">
        <v>0</v>
      </c>
    </row>
    <row r="761" spans="1:10" ht="14.25">
      <c r="A761" s="122" t="s">
        <v>1163</v>
      </c>
      <c r="B761" s="122">
        <v>113200</v>
      </c>
      <c r="C761" s="122">
        <v>0</v>
      </c>
      <c r="D761" s="122" t="str">
        <f t="shared" si="11"/>
        <v>113200/0</v>
      </c>
      <c r="E761" s="122" t="s">
        <v>472</v>
      </c>
      <c r="F761" s="122" t="s">
        <v>1646</v>
      </c>
      <c r="G761" s="122">
        <v>0</v>
      </c>
      <c r="H761" s="122" t="str">
        <f>VLOOKUP(D761,SPESA!$J$5:$K$1293,2,0)</f>
        <v>PROCEDURE - STIME DOCUMENTAZIONI BANDI PER LA CESSIONE DI AL LOGGI DI EDILIZIA RESIDENZIALE PUBBLICA</v>
      </c>
      <c r="I761" s="122">
        <v>0</v>
      </c>
      <c r="J761" s="122">
        <v>0</v>
      </c>
    </row>
    <row r="762" spans="1:10" ht="14.25">
      <c r="A762" s="122" t="s">
        <v>1163</v>
      </c>
      <c r="B762" s="122">
        <v>113200</v>
      </c>
      <c r="C762" s="122">
        <v>71</v>
      </c>
      <c r="D762" s="122" t="str">
        <f t="shared" si="11"/>
        <v>113200/71</v>
      </c>
      <c r="E762" s="122" t="s">
        <v>1649</v>
      </c>
      <c r="F762" s="122" t="s">
        <v>1648</v>
      </c>
      <c r="G762" s="122">
        <v>0</v>
      </c>
      <c r="H762" s="122" t="e">
        <f>VLOOKUP(D762,SPESA!$J$5:$K$1293,2,0)</f>
        <v>#N/A</v>
      </c>
      <c r="I762" s="122">
        <v>0</v>
      </c>
      <c r="J762" s="122">
        <v>0</v>
      </c>
    </row>
    <row r="763" spans="1:10" ht="14.25">
      <c r="A763" s="122" t="s">
        <v>1163</v>
      </c>
      <c r="B763" s="122">
        <v>114400</v>
      </c>
      <c r="C763" s="122">
        <v>0</v>
      </c>
      <c r="D763" s="122" t="str">
        <f t="shared" si="11"/>
        <v>114400/0</v>
      </c>
      <c r="E763" s="122" t="s">
        <v>473</v>
      </c>
      <c r="F763" s="138" t="s">
        <v>1650</v>
      </c>
      <c r="G763" s="122">
        <v>258.51</v>
      </c>
      <c r="H763" s="122" t="str">
        <f>VLOOKUP(D763,SPESA!$J$5:$K$1293,2,0)</f>
        <v>INTERESSI PASSIVI MUTUI EDILIZIA ECONOMICA</v>
      </c>
      <c r="I763" s="122">
        <v>204.39</v>
      </c>
      <c r="J763" s="122">
        <v>150.09</v>
      </c>
    </row>
    <row r="764" spans="1:10" ht="14.25">
      <c r="A764" s="122" t="s">
        <v>1163</v>
      </c>
      <c r="B764" s="122">
        <v>114400</v>
      </c>
      <c r="C764" s="122">
        <v>71</v>
      </c>
      <c r="D764" s="122" t="str">
        <f t="shared" si="11"/>
        <v>114400/71</v>
      </c>
      <c r="E764" s="122" t="s">
        <v>1651</v>
      </c>
      <c r="F764" s="122" t="s">
        <v>1648</v>
      </c>
      <c r="G764" s="122">
        <v>0</v>
      </c>
      <c r="H764" s="122" t="e">
        <f>VLOOKUP(D764,SPESA!$J$5:$K$1293,2,0)</f>
        <v>#N/A</v>
      </c>
      <c r="I764" s="122">
        <v>0</v>
      </c>
      <c r="J764" s="122">
        <v>0</v>
      </c>
    </row>
    <row r="765" spans="1:10" ht="14.25">
      <c r="A765" s="122" t="s">
        <v>1163</v>
      </c>
      <c r="B765" s="122">
        <v>114401</v>
      </c>
      <c r="C765" s="122">
        <v>0</v>
      </c>
      <c r="D765" s="122" t="str">
        <f t="shared" si="11"/>
        <v>114401/0</v>
      </c>
      <c r="E765" s="122" t="s">
        <v>474</v>
      </c>
      <c r="F765" s="122" t="s">
        <v>1650</v>
      </c>
      <c r="G765" s="122">
        <v>0</v>
      </c>
      <c r="H765" s="122" t="str">
        <f>VLOOKUP(D765,SPESA!$J$5:$K$1293,2,0)</f>
        <v>INTERESSI PASSIVI MUTUI MAGGIORI ONERI ESPROPRIO</v>
      </c>
      <c r="I765" s="122">
        <v>0</v>
      </c>
      <c r="J765" s="122">
        <v>0</v>
      </c>
    </row>
    <row r="766" spans="1:10" ht="14.25">
      <c r="A766" s="122" t="s">
        <v>1163</v>
      </c>
      <c r="B766" s="122">
        <v>114401</v>
      </c>
      <c r="C766" s="122">
        <v>71</v>
      </c>
      <c r="D766" s="122" t="str">
        <f t="shared" si="11"/>
        <v>114401/71</v>
      </c>
      <c r="E766" s="122" t="s">
        <v>1652</v>
      </c>
      <c r="F766" s="122" t="s">
        <v>1648</v>
      </c>
      <c r="G766" s="122">
        <v>0</v>
      </c>
      <c r="H766" s="122" t="e">
        <f>VLOOKUP(D766,SPESA!$J$5:$K$1293,2,0)</f>
        <v>#N/A</v>
      </c>
      <c r="I766" s="122">
        <v>0</v>
      </c>
      <c r="J766" s="122">
        <v>0</v>
      </c>
    </row>
    <row r="767" spans="1:10" ht="14.25">
      <c r="A767" s="122" t="s">
        <v>1163</v>
      </c>
      <c r="B767" s="122">
        <v>116100</v>
      </c>
      <c r="C767" s="122">
        <v>0</v>
      </c>
      <c r="D767" s="122" t="str">
        <f t="shared" si="11"/>
        <v>116100/0</v>
      </c>
      <c r="E767" s="122" t="s">
        <v>475</v>
      </c>
      <c r="F767" s="138" t="s">
        <v>1653</v>
      </c>
      <c r="G767" s="122">
        <v>400</v>
      </c>
      <c r="H767" s="122" t="str">
        <f>VLOOKUP(D767,SPESA!$J$5:$K$1293,2,0)</f>
        <v>SERVIZIO DI PROTEZIONE CIVILE E PRONTO INTERVENTO SPESE VARI E</v>
      </c>
      <c r="I767" s="122">
        <v>400</v>
      </c>
      <c r="J767" s="122">
        <v>400</v>
      </c>
    </row>
    <row r="768" spans="1:10" ht="14.25">
      <c r="A768" s="122" t="s">
        <v>1163</v>
      </c>
      <c r="B768" s="122">
        <v>116100</v>
      </c>
      <c r="C768" s="122">
        <v>71</v>
      </c>
      <c r="D768" s="122" t="str">
        <f t="shared" si="11"/>
        <v>116100/71</v>
      </c>
      <c r="E768" s="122" t="s">
        <v>1655</v>
      </c>
      <c r="F768" s="122" t="s">
        <v>1654</v>
      </c>
      <c r="G768" s="122">
        <v>0</v>
      </c>
      <c r="H768" s="122" t="e">
        <f>VLOOKUP(D768,SPESA!$J$5:$K$1293,2,0)</f>
        <v>#N/A</v>
      </c>
      <c r="I768" s="122">
        <v>0</v>
      </c>
      <c r="J768" s="122">
        <v>0</v>
      </c>
    </row>
    <row r="769" spans="1:10" ht="14.25">
      <c r="A769" s="122" t="s">
        <v>1163</v>
      </c>
      <c r="B769" s="122">
        <v>116101</v>
      </c>
      <c r="C769" s="122">
        <v>0</v>
      </c>
      <c r="D769" s="122" t="str">
        <f t="shared" si="11"/>
        <v>116101/0</v>
      </c>
      <c r="E769" s="122" t="s">
        <v>476</v>
      </c>
      <c r="F769" s="138" t="s">
        <v>1656</v>
      </c>
      <c r="G769" s="123">
        <v>1000</v>
      </c>
      <c r="H769" s="122" t="str">
        <f>VLOOKUP(D769,SPESA!$J$5:$K$1293,2,0)</f>
        <v>SPESE TELEFONICHE PRONTO INTERVENTO</v>
      </c>
      <c r="I769" s="123">
        <v>1000</v>
      </c>
      <c r="J769" s="123">
        <v>1000</v>
      </c>
    </row>
    <row r="770" spans="1:10" ht="14.25">
      <c r="A770" s="122" t="s">
        <v>1163</v>
      </c>
      <c r="B770" s="122">
        <v>116101</v>
      </c>
      <c r="C770" s="122">
        <v>71</v>
      </c>
      <c r="D770" s="122" t="str">
        <f t="shared" si="11"/>
        <v>116101/71</v>
      </c>
      <c r="E770" s="122" t="s">
        <v>477</v>
      </c>
      <c r="F770" s="122" t="s">
        <v>1654</v>
      </c>
      <c r="G770" s="122">
        <v>0</v>
      </c>
      <c r="H770" s="122" t="str">
        <f>VLOOKUP(D770,SPESA!$J$5:$K$1293,2,0)</f>
        <v>F.P.V. SPESE TELEFONICHE PRONTO INTERVENTO</v>
      </c>
      <c r="I770" s="122">
        <v>0</v>
      </c>
      <c r="J770" s="122">
        <v>0</v>
      </c>
    </row>
    <row r="771" spans="1:10" ht="14.25">
      <c r="A771" s="122" t="s">
        <v>1163</v>
      </c>
      <c r="B771" s="122">
        <v>116102</v>
      </c>
      <c r="C771" s="122">
        <v>0</v>
      </c>
      <c r="D771" s="122" t="str">
        <f t="shared" ref="D771:D834" si="12">CONCATENATE(B771,"/",C771)</f>
        <v>116102/0</v>
      </c>
      <c r="E771" s="122" t="s">
        <v>478</v>
      </c>
      <c r="F771" s="138" t="s">
        <v>1653</v>
      </c>
      <c r="G771" s="123">
        <v>12000</v>
      </c>
      <c r="H771" s="122" t="str">
        <f>VLOOKUP(D771,SPESA!$J$5:$K$1293,2,0)</f>
        <v>RIMOZIONE, CUSTODIA E DEMOLIZIONE AUTO ABBANDONATE</v>
      </c>
      <c r="I771" s="123">
        <v>1000</v>
      </c>
      <c r="J771" s="123">
        <v>1000</v>
      </c>
    </row>
    <row r="772" spans="1:10" ht="14.25">
      <c r="A772" s="122" t="s">
        <v>1163</v>
      </c>
      <c r="B772" s="122">
        <v>116102</v>
      </c>
      <c r="C772" s="122">
        <v>71</v>
      </c>
      <c r="D772" s="122" t="str">
        <f t="shared" si="12"/>
        <v>116102/71</v>
      </c>
      <c r="E772" s="122" t="s">
        <v>479</v>
      </c>
      <c r="F772" s="122" t="s">
        <v>1657</v>
      </c>
      <c r="G772" s="122">
        <v>0</v>
      </c>
      <c r="H772" s="122" t="str">
        <f>VLOOKUP(D772,SPESA!$J$5:$K$1293,2,0)</f>
        <v>F.P.V. RIMOZIONE, CUSTODIA E DEMOLIZIONE AUTO ABBANDONATE</v>
      </c>
      <c r="I772" s="122">
        <v>0</v>
      </c>
      <c r="J772" s="122">
        <v>0</v>
      </c>
    </row>
    <row r="773" spans="1:10" ht="14.25">
      <c r="A773" s="122" t="s">
        <v>1163</v>
      </c>
      <c r="B773" s="122">
        <v>117300</v>
      </c>
      <c r="C773" s="122">
        <v>0</v>
      </c>
      <c r="D773" s="122" t="str">
        <f t="shared" si="12"/>
        <v>117300/0</v>
      </c>
      <c r="E773" s="122" t="s">
        <v>480</v>
      </c>
      <c r="F773" s="138" t="s">
        <v>1653</v>
      </c>
      <c r="G773" s="122">
        <v>500</v>
      </c>
      <c r="H773" s="122" t="str">
        <f>VLOOKUP(D773,SPESA!$J$5:$K$1293,2,0)</f>
        <v>SERVIZIO CANI RANDAGI</v>
      </c>
      <c r="I773" s="122">
        <v>500</v>
      </c>
      <c r="J773" s="122">
        <v>500</v>
      </c>
    </row>
    <row r="774" spans="1:10" ht="14.25">
      <c r="A774" s="122" t="s">
        <v>1163</v>
      </c>
      <c r="B774" s="122">
        <v>117300</v>
      </c>
      <c r="C774" s="122">
        <v>71</v>
      </c>
      <c r="D774" s="122" t="str">
        <f t="shared" si="12"/>
        <v>117300/71</v>
      </c>
      <c r="E774" s="122" t="s">
        <v>481</v>
      </c>
      <c r="F774" s="122" t="s">
        <v>1657</v>
      </c>
      <c r="G774" s="122">
        <v>0</v>
      </c>
      <c r="H774" s="122" t="str">
        <f>VLOOKUP(D774,SPESA!$J$5:$K$1293,2,0)</f>
        <v>F.P.V. SERVIZIO CANI RANDAGI</v>
      </c>
      <c r="I774" s="122">
        <v>0</v>
      </c>
      <c r="J774" s="122">
        <v>0</v>
      </c>
    </row>
    <row r="775" spans="1:10" ht="14.25">
      <c r="A775" s="122" t="s">
        <v>1163</v>
      </c>
      <c r="B775" s="122">
        <v>119000</v>
      </c>
      <c r="C775" s="122">
        <v>0</v>
      </c>
      <c r="D775" s="122" t="str">
        <f t="shared" si="12"/>
        <v>119000/0</v>
      </c>
      <c r="E775" s="122" t="s">
        <v>482</v>
      </c>
      <c r="F775" s="138" t="s">
        <v>1658</v>
      </c>
      <c r="G775" s="123">
        <v>1500</v>
      </c>
      <c r="H775" s="122" t="str">
        <f>VLOOKUP(D775,SPESA!$J$5:$K$1293,2,0)</f>
        <v>CONVENZIONE PROTEZIONE CIVILE</v>
      </c>
      <c r="I775" s="123">
        <v>1500</v>
      </c>
      <c r="J775" s="123">
        <v>1500</v>
      </c>
    </row>
    <row r="776" spans="1:10" ht="14.25">
      <c r="A776" s="122" t="s">
        <v>1163</v>
      </c>
      <c r="B776" s="122">
        <v>119000</v>
      </c>
      <c r="C776" s="122">
        <v>71</v>
      </c>
      <c r="D776" s="122" t="str">
        <f t="shared" si="12"/>
        <v>119000/71</v>
      </c>
      <c r="E776" s="122" t="s">
        <v>483</v>
      </c>
      <c r="F776" s="122" t="s">
        <v>1657</v>
      </c>
      <c r="G776" s="122">
        <v>0</v>
      </c>
      <c r="H776" s="122" t="str">
        <f>VLOOKUP(D776,SPESA!$J$5:$K$1293,2,0)</f>
        <v>F.P.V. CONVENZIONE PROTEZIONE CIVILE</v>
      </c>
      <c r="I776" s="122">
        <v>0</v>
      </c>
      <c r="J776" s="122">
        <v>0</v>
      </c>
    </row>
    <row r="777" spans="1:10" ht="14.25">
      <c r="A777" s="122" t="s">
        <v>1163</v>
      </c>
      <c r="B777" s="122">
        <v>122700</v>
      </c>
      <c r="C777" s="122">
        <v>0</v>
      </c>
      <c r="D777" s="122" t="str">
        <f t="shared" si="12"/>
        <v>122700/0</v>
      </c>
      <c r="E777" s="122" t="s">
        <v>484</v>
      </c>
      <c r="F777" s="122" t="s">
        <v>1659</v>
      </c>
      <c r="G777" s="122">
        <v>0</v>
      </c>
      <c r="H777" s="122" t="str">
        <f>VLOOKUP(D777,SPESA!$J$5:$K$1293,2,0)</f>
        <v>ALLACCIAMENTO FOGNATURA (SERVIZIO RILEVANTE IVA)</v>
      </c>
      <c r="I777" s="122">
        <v>0</v>
      </c>
      <c r="J777" s="122">
        <v>0</v>
      </c>
    </row>
    <row r="778" spans="1:10" ht="14.25">
      <c r="A778" s="122" t="s">
        <v>1163</v>
      </c>
      <c r="B778" s="122">
        <v>122700</v>
      </c>
      <c r="C778" s="122">
        <v>71</v>
      </c>
      <c r="D778" s="122" t="str">
        <f t="shared" si="12"/>
        <v>122700/71</v>
      </c>
      <c r="E778" s="122" t="s">
        <v>1661</v>
      </c>
      <c r="F778" s="122" t="s">
        <v>1660</v>
      </c>
      <c r="G778" s="122">
        <v>0</v>
      </c>
      <c r="H778" s="122" t="e">
        <f>VLOOKUP(D778,SPESA!$J$5:$K$1293,2,0)</f>
        <v>#N/A</v>
      </c>
      <c r="I778" s="122">
        <v>0</v>
      </c>
      <c r="J778" s="122">
        <v>0</v>
      </c>
    </row>
    <row r="779" spans="1:10" ht="14.25">
      <c r="A779" s="122" t="s">
        <v>1163</v>
      </c>
      <c r="B779" s="122">
        <v>122750</v>
      </c>
      <c r="C779" s="122">
        <v>0</v>
      </c>
      <c r="D779" s="122" t="str">
        <f t="shared" si="12"/>
        <v>122750/0</v>
      </c>
      <c r="E779" s="122" t="s">
        <v>485</v>
      </c>
      <c r="F779" s="122" t="s">
        <v>1659</v>
      </c>
      <c r="G779" s="122">
        <v>0</v>
      </c>
      <c r="H779" s="122" t="str">
        <f>VLOOKUP(D779,SPESA!$J$5:$K$1293,2,0)</f>
        <v>SPESE DI GESTIONE E MANUTENZIONE CASA DELL'ACQUA</v>
      </c>
      <c r="I779" s="122">
        <v>0</v>
      </c>
      <c r="J779" s="122">
        <v>0</v>
      </c>
    </row>
    <row r="780" spans="1:10" ht="14.25">
      <c r="A780" s="122" t="s">
        <v>1163</v>
      </c>
      <c r="B780" s="122">
        <v>122750</v>
      </c>
      <c r="C780" s="122">
        <v>71</v>
      </c>
      <c r="D780" s="122" t="str">
        <f t="shared" si="12"/>
        <v>122750/71</v>
      </c>
      <c r="E780" s="122" t="s">
        <v>486</v>
      </c>
      <c r="F780" s="122" t="s">
        <v>1662</v>
      </c>
      <c r="G780" s="122">
        <v>0</v>
      </c>
      <c r="H780" s="122" t="str">
        <f>VLOOKUP(D780,SPESA!$J$5:$K$1293,2,0)</f>
        <v>F.P.V. SPESE DI GESTIONE E MANUTENZIONE CASA DELL'ACQUA</v>
      </c>
      <c r="I780" s="122">
        <v>0</v>
      </c>
      <c r="J780" s="122">
        <v>0</v>
      </c>
    </row>
    <row r="781" spans="1:10" ht="14.25">
      <c r="A781" s="122" t="s">
        <v>1163</v>
      </c>
      <c r="B781" s="122">
        <v>123200</v>
      </c>
      <c r="C781" s="122">
        <v>0</v>
      </c>
      <c r="D781" s="122" t="str">
        <f t="shared" si="12"/>
        <v>123200/0</v>
      </c>
      <c r="E781" s="122" t="s">
        <v>487</v>
      </c>
      <c r="F781" s="138" t="s">
        <v>1663</v>
      </c>
      <c r="G781" s="123">
        <v>3318.91</v>
      </c>
      <c r="H781" s="122" t="str">
        <f>VLOOKUP(D781,SPESA!$J$5:$K$1293,2,0)</f>
        <v>INTERESSI PASSIVI SU MUTUI FOGNATURA</v>
      </c>
      <c r="I781" s="123">
        <v>1457.88</v>
      </c>
      <c r="J781" s="122">
        <v>0</v>
      </c>
    </row>
    <row r="782" spans="1:10" ht="14.25">
      <c r="A782" s="122" t="s">
        <v>1163</v>
      </c>
      <c r="B782" s="122">
        <v>123200</v>
      </c>
      <c r="C782" s="122">
        <v>1</v>
      </c>
      <c r="D782" s="122" t="str">
        <f t="shared" si="12"/>
        <v>123200/1</v>
      </c>
      <c r="E782" s="122" t="s">
        <v>488</v>
      </c>
      <c r="F782" s="122" t="s">
        <v>1664</v>
      </c>
      <c r="G782" s="122">
        <v>0</v>
      </c>
      <c r="H782" s="122" t="str">
        <f>VLOOKUP(D782,SPESA!$J$5:$K$1293,2,0)</f>
        <v>INTERESSI PASSIVI SU B.O.C. FOGNATURA</v>
      </c>
      <c r="I782" s="122">
        <v>0</v>
      </c>
      <c r="J782" s="122">
        <v>0</v>
      </c>
    </row>
    <row r="783" spans="1:10" ht="14.25">
      <c r="A783" s="122" t="s">
        <v>1163</v>
      </c>
      <c r="B783" s="122">
        <v>123200</v>
      </c>
      <c r="C783" s="122">
        <v>51</v>
      </c>
      <c r="D783" s="122" t="str">
        <f t="shared" si="12"/>
        <v>123200/51</v>
      </c>
      <c r="E783" s="122" t="s">
        <v>1665</v>
      </c>
      <c r="F783" s="122" t="s">
        <v>1660</v>
      </c>
      <c r="G783" s="122">
        <v>0</v>
      </c>
      <c r="H783" s="122" t="e">
        <f>VLOOKUP(D783,SPESA!$J$5:$K$1293,2,0)</f>
        <v>#N/A</v>
      </c>
      <c r="I783" s="122">
        <v>0</v>
      </c>
      <c r="J783" s="122">
        <v>0</v>
      </c>
    </row>
    <row r="784" spans="1:10" ht="14.25">
      <c r="A784" s="122" t="s">
        <v>1163</v>
      </c>
      <c r="B784" s="122">
        <v>123200</v>
      </c>
      <c r="C784" s="122">
        <v>71</v>
      </c>
      <c r="D784" s="122" t="str">
        <f t="shared" si="12"/>
        <v>123200/71</v>
      </c>
      <c r="E784" s="122" t="s">
        <v>1666</v>
      </c>
      <c r="F784" s="122" t="s">
        <v>1660</v>
      </c>
      <c r="G784" s="122">
        <v>0</v>
      </c>
      <c r="H784" s="122" t="e">
        <f>VLOOKUP(D784,SPESA!$J$5:$K$1293,2,0)</f>
        <v>#N/A</v>
      </c>
      <c r="I784" s="122">
        <v>0</v>
      </c>
      <c r="J784" s="122">
        <v>0</v>
      </c>
    </row>
    <row r="785" spans="1:10" ht="14.25">
      <c r="A785" s="122" t="s">
        <v>1163</v>
      </c>
      <c r="B785" s="122">
        <v>123203</v>
      </c>
      <c r="C785" s="122">
        <v>0</v>
      </c>
      <c r="D785" s="122" t="str">
        <f t="shared" si="12"/>
        <v>123203/0</v>
      </c>
      <c r="E785" s="122" t="s">
        <v>489</v>
      </c>
      <c r="F785" s="122" t="s">
        <v>1663</v>
      </c>
      <c r="G785" s="122">
        <v>0</v>
      </c>
      <c r="H785" s="122" t="str">
        <f>VLOOKUP(D785,SPESA!$J$5:$K$1293,2,0)</f>
        <v>INTERESSI MUTUI PASSIVI ACQUEDOTTO</v>
      </c>
      <c r="I785" s="122">
        <v>0</v>
      </c>
      <c r="J785" s="122">
        <v>0</v>
      </c>
    </row>
    <row r="786" spans="1:10" ht="14.25">
      <c r="A786" s="122" t="s">
        <v>1163</v>
      </c>
      <c r="B786" s="122">
        <v>123203</v>
      </c>
      <c r="C786" s="122">
        <v>71</v>
      </c>
      <c r="D786" s="122" t="str">
        <f t="shared" si="12"/>
        <v>123203/71</v>
      </c>
      <c r="E786" s="122" t="s">
        <v>1667</v>
      </c>
      <c r="F786" s="122" t="s">
        <v>1660</v>
      </c>
      <c r="G786" s="122">
        <v>0</v>
      </c>
      <c r="H786" s="122" t="e">
        <f>VLOOKUP(D786,SPESA!$J$5:$K$1293,2,0)</f>
        <v>#N/A</v>
      </c>
      <c r="I786" s="122">
        <v>0</v>
      </c>
      <c r="J786" s="122">
        <v>0</v>
      </c>
    </row>
    <row r="787" spans="1:10" ht="14.25">
      <c r="A787" s="122" t="s">
        <v>1163</v>
      </c>
      <c r="B787" s="122">
        <v>123210</v>
      </c>
      <c r="C787" s="122">
        <v>0</v>
      </c>
      <c r="D787" s="122" t="str">
        <f t="shared" si="12"/>
        <v>123210/0</v>
      </c>
      <c r="E787" s="122" t="s">
        <v>490</v>
      </c>
      <c r="F787" s="122" t="s">
        <v>1668</v>
      </c>
      <c r="G787" s="122">
        <v>0</v>
      </c>
      <c r="H787" s="122" t="str">
        <f>VLOOKUP(D787,SPESA!$J$5:$K$1293,2,0)</f>
        <v>ONERI STRAORDINARI GESTIONE CORRENTE SERVIZIO IDRICO INTEGRATO</v>
      </c>
      <c r="I787" s="122">
        <v>0</v>
      </c>
      <c r="J787" s="122">
        <v>0</v>
      </c>
    </row>
    <row r="788" spans="1:10" ht="14.25">
      <c r="A788" s="122" t="s">
        <v>1163</v>
      </c>
      <c r="B788" s="122">
        <v>123210</v>
      </c>
      <c r="C788" s="122">
        <v>71</v>
      </c>
      <c r="D788" s="122" t="str">
        <f t="shared" si="12"/>
        <v>123210/71</v>
      </c>
      <c r="E788" s="122" t="s">
        <v>1669</v>
      </c>
      <c r="F788" s="122" t="s">
        <v>1660</v>
      </c>
      <c r="G788" s="122">
        <v>0</v>
      </c>
      <c r="H788" s="122" t="e">
        <f>VLOOKUP(D788,SPESA!$J$5:$K$1293,2,0)</f>
        <v>#N/A</v>
      </c>
      <c r="I788" s="122">
        <v>0</v>
      </c>
      <c r="J788" s="122">
        <v>0</v>
      </c>
    </row>
    <row r="789" spans="1:10" ht="14.25">
      <c r="A789" s="122" t="s">
        <v>1163</v>
      </c>
      <c r="B789" s="122">
        <v>127200</v>
      </c>
      <c r="C789" s="122">
        <v>0</v>
      </c>
      <c r="D789" s="122" t="str">
        <f t="shared" si="12"/>
        <v>127200/0</v>
      </c>
      <c r="E789" s="122" t="s">
        <v>491</v>
      </c>
      <c r="F789" s="138" t="s">
        <v>1670</v>
      </c>
      <c r="G789" s="123">
        <v>2000</v>
      </c>
      <c r="H789" s="122" t="str">
        <f>VLOOKUP(D789,SPESA!$J$5:$K$1293,2,0)</f>
        <v>SMALTIMENTO RIFIUTI - ACQUISTO ATTREZZATURE</v>
      </c>
      <c r="I789" s="123">
        <v>2000</v>
      </c>
      <c r="J789" s="123">
        <v>2000</v>
      </c>
    </row>
    <row r="790" spans="1:10" ht="14.25">
      <c r="A790" s="122" t="s">
        <v>1163</v>
      </c>
      <c r="B790" s="122">
        <v>127200</v>
      </c>
      <c r="C790" s="122">
        <v>71</v>
      </c>
      <c r="D790" s="122" t="str">
        <f t="shared" si="12"/>
        <v>127200/71</v>
      </c>
      <c r="E790" s="122" t="s">
        <v>492</v>
      </c>
      <c r="F790" s="122" t="s">
        <v>1671</v>
      </c>
      <c r="G790" s="122">
        <v>0</v>
      </c>
      <c r="H790" s="122" t="str">
        <f>VLOOKUP(D790,SPESA!$J$5:$K$1293,2,0)</f>
        <v>F.P.V. SMALTIMENTO RIFIUTI - ACQUISTO ATTREZZATURE</v>
      </c>
      <c r="I790" s="122">
        <v>0</v>
      </c>
      <c r="J790" s="122">
        <v>0</v>
      </c>
    </row>
    <row r="791" spans="1:10" ht="14.25">
      <c r="A791" s="122" t="s">
        <v>1163</v>
      </c>
      <c r="B791" s="122">
        <v>127300</v>
      </c>
      <c r="C791" s="122">
        <v>0</v>
      </c>
      <c r="D791" s="122" t="str">
        <f t="shared" si="12"/>
        <v>127300/0</v>
      </c>
      <c r="E791" s="122" t="s">
        <v>493</v>
      </c>
      <c r="F791" s="122" t="s">
        <v>1672</v>
      </c>
      <c r="G791" s="122">
        <v>0</v>
      </c>
      <c r="H791" s="122" t="str">
        <f>VLOOKUP(D791,SPESA!$J$5:$K$1293,2,0)</f>
        <v>SPESE PER LA PROMOZIONE SUL TERRITORIO DELLA RACCOLTA DIFFERENZIATA DEI RIFIUTI</v>
      </c>
      <c r="I791" s="122">
        <v>0</v>
      </c>
      <c r="J791" s="122">
        <v>0</v>
      </c>
    </row>
    <row r="792" spans="1:10" ht="14.25">
      <c r="A792" s="122" t="s">
        <v>1163</v>
      </c>
      <c r="B792" s="122">
        <v>127300</v>
      </c>
      <c r="C792" s="122">
        <v>71</v>
      </c>
      <c r="D792" s="122" t="str">
        <f t="shared" si="12"/>
        <v>127300/71</v>
      </c>
      <c r="E792" s="122" t="s">
        <v>494</v>
      </c>
      <c r="F792" s="122" t="s">
        <v>1671</v>
      </c>
      <c r="G792" s="122">
        <v>0</v>
      </c>
      <c r="H792" s="122" t="str">
        <f>VLOOKUP(D792,SPESA!$J$5:$K$1293,2,0)</f>
        <v>F.P.V. SPESE PER LA PROMOZIONE SUL TERRITORIO DELLA RACCOLTA DIFFERENZIATA DEI RIFIUTI</v>
      </c>
      <c r="I792" s="122">
        <v>0</v>
      </c>
      <c r="J792" s="122">
        <v>0</v>
      </c>
    </row>
    <row r="793" spans="1:10" ht="14.25">
      <c r="A793" s="122" t="s">
        <v>1163</v>
      </c>
      <c r="B793" s="122">
        <v>127400</v>
      </c>
      <c r="C793" s="122">
        <v>0</v>
      </c>
      <c r="D793" s="122" t="str">
        <f t="shared" si="12"/>
        <v>127400/0</v>
      </c>
      <c r="E793" s="122" t="s">
        <v>495</v>
      </c>
      <c r="F793" s="138" t="s">
        <v>1673</v>
      </c>
      <c r="G793" s="123">
        <v>890000</v>
      </c>
      <c r="H793" s="122" t="str">
        <f>VLOOKUP(D793,SPESA!$J$5:$K$1293,2,0)</f>
        <v>SERVIZIO SMALTIMENTO RIFIUTI SOLIDI URBANI</v>
      </c>
      <c r="I793" s="123">
        <v>793000</v>
      </c>
      <c r="J793" s="123">
        <v>793000</v>
      </c>
    </row>
    <row r="794" spans="1:10" ht="14.25">
      <c r="A794" s="122" t="s">
        <v>1163</v>
      </c>
      <c r="B794" s="122">
        <v>127400</v>
      </c>
      <c r="C794" s="122">
        <v>71</v>
      </c>
      <c r="D794" s="122" t="str">
        <f t="shared" si="12"/>
        <v>127400/71</v>
      </c>
      <c r="E794" s="122" t="s">
        <v>496</v>
      </c>
      <c r="F794" s="122" t="s">
        <v>1671</v>
      </c>
      <c r="G794" s="122">
        <v>0</v>
      </c>
      <c r="H794" s="122" t="str">
        <f>VLOOKUP(D794,SPESA!$J$5:$K$1293,2,0)</f>
        <v>F.P.V. SERVIZIO SMALTIMENTO RIFIUTI SOLIDI URBANI</v>
      </c>
      <c r="I794" s="122">
        <v>0</v>
      </c>
      <c r="J794" s="122">
        <v>0</v>
      </c>
    </row>
    <row r="795" spans="1:10" ht="14.25">
      <c r="A795" s="122" t="s">
        <v>1163</v>
      </c>
      <c r="B795" s="122">
        <v>127800</v>
      </c>
      <c r="C795" s="122">
        <v>0</v>
      </c>
      <c r="D795" s="122" t="str">
        <f t="shared" si="12"/>
        <v>127800/0</v>
      </c>
      <c r="E795" s="122" t="s">
        <v>497</v>
      </c>
      <c r="F795" s="138" t="s">
        <v>1673</v>
      </c>
      <c r="G795" s="123">
        <v>3000</v>
      </c>
      <c r="H795" s="122" t="str">
        <f>VLOOKUP(D795,SPESA!$J$5:$K$1293,2,0)</f>
        <v>SMALTIMENTO RIFIUTI SPECIALI</v>
      </c>
      <c r="I795" s="123">
        <v>3000</v>
      </c>
      <c r="J795" s="123">
        <v>3000</v>
      </c>
    </row>
    <row r="796" spans="1:10" ht="14.25">
      <c r="A796" s="122" t="s">
        <v>1163</v>
      </c>
      <c r="B796" s="122">
        <v>127800</v>
      </c>
      <c r="C796" s="122">
        <v>71</v>
      </c>
      <c r="D796" s="122" t="str">
        <f t="shared" si="12"/>
        <v>127800/71</v>
      </c>
      <c r="E796" s="122" t="s">
        <v>498</v>
      </c>
      <c r="F796" s="122" t="s">
        <v>1671</v>
      </c>
      <c r="G796" s="122">
        <v>0</v>
      </c>
      <c r="H796" s="122" t="str">
        <f>VLOOKUP(D796,SPESA!$J$5:$K$1293,2,0)</f>
        <v>F.P.V. SMALTIMENTO RIFIUTI SPECIALI</v>
      </c>
      <c r="I796" s="122">
        <v>0</v>
      </c>
      <c r="J796" s="122">
        <v>0</v>
      </c>
    </row>
    <row r="797" spans="1:10" ht="14.25">
      <c r="A797" s="122" t="s">
        <v>1163</v>
      </c>
      <c r="B797" s="122">
        <v>127901</v>
      </c>
      <c r="C797" s="122">
        <v>0</v>
      </c>
      <c r="D797" s="122" t="str">
        <f t="shared" si="12"/>
        <v>127901/0</v>
      </c>
      <c r="E797" s="122" t="s">
        <v>499</v>
      </c>
      <c r="F797" s="138" t="s">
        <v>1673</v>
      </c>
      <c r="G797" s="123">
        <v>2250</v>
      </c>
      <c r="H797" s="122" t="str">
        <f>VLOOKUP(D797,SPESA!$J$5:$K$1293,2,0)</f>
        <v>GESTIONE PIATTAFORMA ECOLOGICA</v>
      </c>
      <c r="I797" s="123">
        <v>2250</v>
      </c>
      <c r="J797" s="123">
        <v>2250</v>
      </c>
    </row>
    <row r="798" spans="1:10" ht="14.25">
      <c r="A798" s="122" t="s">
        <v>1163</v>
      </c>
      <c r="B798" s="122">
        <v>127901</v>
      </c>
      <c r="C798" s="122">
        <v>71</v>
      </c>
      <c r="D798" s="122" t="str">
        <f t="shared" si="12"/>
        <v>127901/71</v>
      </c>
      <c r="E798" s="122" t="s">
        <v>500</v>
      </c>
      <c r="F798" s="122" t="s">
        <v>1674</v>
      </c>
      <c r="G798" s="122">
        <v>0</v>
      </c>
      <c r="H798" s="122" t="str">
        <f>VLOOKUP(D798,SPESA!$J$5:$K$1293,2,0)</f>
        <v>F.P.V. GESTIONE PIATTAFORMA ECOLOGICA</v>
      </c>
      <c r="I798" s="122">
        <v>0</v>
      </c>
      <c r="J798" s="122">
        <v>0</v>
      </c>
    </row>
    <row r="799" spans="1:10" ht="14.25">
      <c r="A799" s="122" t="s">
        <v>1163</v>
      </c>
      <c r="B799" s="122">
        <v>127910</v>
      </c>
      <c r="C799" s="122">
        <v>0</v>
      </c>
      <c r="D799" s="122" t="str">
        <f t="shared" si="12"/>
        <v>127910/0</v>
      </c>
      <c r="E799" s="122" t="s">
        <v>501</v>
      </c>
      <c r="F799" s="122" t="s">
        <v>1672</v>
      </c>
      <c r="G799" s="122">
        <v>0</v>
      </c>
      <c r="H799" s="122" t="str">
        <f>VLOOKUP(D799,SPESA!$J$5:$K$1293,2,0)</f>
        <v>SPESE PER SMALTIMENTO RIFIUTI ABBANDONATI</v>
      </c>
      <c r="I799" s="122">
        <v>0</v>
      </c>
      <c r="J799" s="122">
        <v>0</v>
      </c>
    </row>
    <row r="800" spans="1:10" ht="14.25">
      <c r="A800" s="122" t="s">
        <v>1163</v>
      </c>
      <c r="B800" s="122">
        <v>127910</v>
      </c>
      <c r="C800" s="122">
        <v>71</v>
      </c>
      <c r="D800" s="122" t="str">
        <f t="shared" si="12"/>
        <v>127910/71</v>
      </c>
      <c r="E800" s="122" t="s">
        <v>1675</v>
      </c>
      <c r="F800" s="122" t="s">
        <v>1674</v>
      </c>
      <c r="G800" s="122">
        <v>0</v>
      </c>
      <c r="H800" s="122" t="e">
        <f>VLOOKUP(D800,SPESA!$J$5:$K$1293,2,0)</f>
        <v>#N/A</v>
      </c>
      <c r="I800" s="122">
        <v>0</v>
      </c>
      <c r="J800" s="122">
        <v>0</v>
      </c>
    </row>
    <row r="801" spans="1:10" ht="14.25">
      <c r="A801" s="122" t="s">
        <v>1163</v>
      </c>
      <c r="B801" s="122">
        <v>130100</v>
      </c>
      <c r="C801" s="122">
        <v>0</v>
      </c>
      <c r="D801" s="122" t="str">
        <f t="shared" si="12"/>
        <v>130100/0</v>
      </c>
      <c r="E801" s="122" t="s">
        <v>502</v>
      </c>
      <c r="F801" s="138" t="s">
        <v>1676</v>
      </c>
      <c r="G801" s="123">
        <v>9000</v>
      </c>
      <c r="H801" s="122" t="str">
        <f>VLOOKUP(D801,SPESA!$J$5:$K$1293,2,0)</f>
        <v>ACQUISTO BENI DIVERSI VERDE PUBBLICO</v>
      </c>
      <c r="I801" s="123">
        <v>9000</v>
      </c>
      <c r="J801" s="123">
        <v>7000</v>
      </c>
    </row>
    <row r="802" spans="1:10" ht="14.25">
      <c r="A802" s="122" t="s">
        <v>1163</v>
      </c>
      <c r="B802" s="122">
        <v>130100</v>
      </c>
      <c r="C802" s="122">
        <v>71</v>
      </c>
      <c r="D802" s="122" t="str">
        <f t="shared" si="12"/>
        <v>130100/71</v>
      </c>
      <c r="E802" s="122" t="s">
        <v>503</v>
      </c>
      <c r="F802" s="122" t="s">
        <v>1677</v>
      </c>
      <c r="G802" s="122">
        <v>0</v>
      </c>
      <c r="H802" s="122" t="str">
        <f>VLOOKUP(D802,SPESA!$J$5:$K$1293,2,0)</f>
        <v>F.P.V. ACQUISTO BENI DIVERSI VERDE PUBBLICO</v>
      </c>
      <c r="I802" s="122">
        <v>0</v>
      </c>
      <c r="J802" s="122">
        <v>0</v>
      </c>
    </row>
    <row r="803" spans="1:10" ht="14.25">
      <c r="A803" s="122" t="s">
        <v>1163</v>
      </c>
      <c r="B803" s="122">
        <v>130110</v>
      </c>
      <c r="C803" s="122">
        <v>0</v>
      </c>
      <c r="D803" s="122" t="str">
        <f t="shared" si="12"/>
        <v>130110/0</v>
      </c>
      <c r="E803" s="122" t="s">
        <v>504</v>
      </c>
      <c r="F803" s="138" t="s">
        <v>1678</v>
      </c>
      <c r="G803" s="122">
        <v>300</v>
      </c>
      <c r="H803" s="122" t="str">
        <f>VLOOKUP(D803,SPESA!$J$5:$K$1293,2,0)</f>
        <v>VESTIARIO</v>
      </c>
      <c r="I803" s="122">
        <v>300</v>
      </c>
      <c r="J803" s="122">
        <v>300</v>
      </c>
    </row>
    <row r="804" spans="1:10" ht="14.25">
      <c r="A804" s="122" t="s">
        <v>1163</v>
      </c>
      <c r="B804" s="122">
        <v>130110</v>
      </c>
      <c r="C804" s="122">
        <v>71</v>
      </c>
      <c r="D804" s="122" t="str">
        <f t="shared" si="12"/>
        <v>130110/71</v>
      </c>
      <c r="E804" s="122" t="s">
        <v>1680</v>
      </c>
      <c r="F804" s="122" t="s">
        <v>1679</v>
      </c>
      <c r="G804" s="122">
        <v>0</v>
      </c>
      <c r="H804" s="122" t="e">
        <f>VLOOKUP(D804,SPESA!$J$5:$K$1293,2,0)</f>
        <v>#N/A</v>
      </c>
      <c r="I804" s="122">
        <v>0</v>
      </c>
      <c r="J804" s="122">
        <v>0</v>
      </c>
    </row>
    <row r="805" spans="1:10" ht="14.25">
      <c r="A805" s="122" t="s">
        <v>1163</v>
      </c>
      <c r="B805" s="122">
        <v>130120</v>
      </c>
      <c r="C805" s="122">
        <v>0</v>
      </c>
      <c r="D805" s="122" t="str">
        <f t="shared" si="12"/>
        <v>130120/0</v>
      </c>
      <c r="E805" s="122" t="s">
        <v>505</v>
      </c>
      <c r="F805" s="138" t="s">
        <v>1681</v>
      </c>
      <c r="G805" s="122">
        <v>920</v>
      </c>
      <c r="H805" s="122" t="str">
        <f>VLOOKUP(D805,SPESA!$J$5:$K$1293,2,0)</f>
        <v>ACQUISTO BENI - PIANTE NEONATI</v>
      </c>
      <c r="I805" s="122">
        <v>920</v>
      </c>
      <c r="J805" s="122">
        <v>920</v>
      </c>
    </row>
    <row r="806" spans="1:10" ht="14.25">
      <c r="A806" s="122" t="s">
        <v>1163</v>
      </c>
      <c r="B806" s="122">
        <v>130120</v>
      </c>
      <c r="C806" s="122">
        <v>71</v>
      </c>
      <c r="D806" s="122" t="str">
        <f t="shared" si="12"/>
        <v>130120/71</v>
      </c>
      <c r="E806" s="122" t="s">
        <v>506</v>
      </c>
      <c r="F806" s="122" t="s">
        <v>1677</v>
      </c>
      <c r="G806" s="122">
        <v>0</v>
      </c>
      <c r="H806" s="122" t="str">
        <f>VLOOKUP(D806,SPESA!$J$5:$K$1293,2,0)</f>
        <v>F.P.V. ACQUISTO BENI - PIANTE NEONATI</v>
      </c>
      <c r="I806" s="122">
        <v>0</v>
      </c>
      <c r="J806" s="122">
        <v>0</v>
      </c>
    </row>
    <row r="807" spans="1:10" ht="14.25">
      <c r="A807" s="122" t="s">
        <v>1163</v>
      </c>
      <c r="B807" s="122">
        <v>130130</v>
      </c>
      <c r="C807" s="122">
        <v>0</v>
      </c>
      <c r="D807" s="122" t="str">
        <f t="shared" si="12"/>
        <v>130130/0</v>
      </c>
      <c r="E807" s="122" t="s">
        <v>1683</v>
      </c>
      <c r="F807" s="122" t="s">
        <v>1682</v>
      </c>
      <c r="G807" s="122">
        <v>0</v>
      </c>
      <c r="H807" s="122" t="str">
        <f>VLOOKUP(D807,SPESA!$J$5:$K$1293,2,0)</f>
        <v>SPESE PER SERVIZI MANUTENTIVI AIUOLE, STRADE E VERDE DA SPONSORIZZAZIONE</v>
      </c>
      <c r="I807" s="122">
        <v>0</v>
      </c>
      <c r="J807" s="122">
        <v>0</v>
      </c>
    </row>
    <row r="808" spans="1:10" ht="14.25">
      <c r="A808" s="122" t="s">
        <v>1163</v>
      </c>
      <c r="B808" s="122">
        <v>130200</v>
      </c>
      <c r="C808" s="122">
        <v>0</v>
      </c>
      <c r="D808" s="122" t="str">
        <f t="shared" si="12"/>
        <v>130200/0</v>
      </c>
      <c r="E808" s="122" t="s">
        <v>507</v>
      </c>
      <c r="F808" s="138" t="s">
        <v>1682</v>
      </c>
      <c r="G808" s="123">
        <v>95000</v>
      </c>
      <c r="H808" s="122" t="str">
        <f>VLOOKUP(D808,SPESA!$J$5:$K$1293,2,0)</f>
        <v>GESTIONE PARCHI GIARDINI - PRESTAZIONI DI SERVIZI</v>
      </c>
      <c r="I808" s="123">
        <v>92979</v>
      </c>
      <c r="J808" s="123">
        <v>90979</v>
      </c>
    </row>
    <row r="809" spans="1:10" ht="14.25">
      <c r="A809" s="122" t="s">
        <v>1163</v>
      </c>
      <c r="B809" s="122">
        <v>130200</v>
      </c>
      <c r="C809" s="122">
        <v>71</v>
      </c>
      <c r="D809" s="122" t="str">
        <f t="shared" si="12"/>
        <v>130200/71</v>
      </c>
      <c r="E809" s="122" t="s">
        <v>508</v>
      </c>
      <c r="F809" s="122" t="s">
        <v>1677</v>
      </c>
      <c r="G809" s="122">
        <v>0</v>
      </c>
      <c r="H809" s="122" t="str">
        <f>VLOOKUP(D809,SPESA!$J$5:$K$1293,2,0)</f>
        <v>F.P.V. GESTIONE PARCHI GIARDINI - PRESTAZIONI DI SERVIZI</v>
      </c>
      <c r="I809" s="122">
        <v>0</v>
      </c>
      <c r="J809" s="122">
        <v>0</v>
      </c>
    </row>
    <row r="810" spans="1:10" ht="14.25">
      <c r="A810" s="122" t="s">
        <v>1163</v>
      </c>
      <c r="B810" s="122">
        <v>130201</v>
      </c>
      <c r="C810" s="122">
        <v>0</v>
      </c>
      <c r="D810" s="122" t="str">
        <f t="shared" si="12"/>
        <v>130201/0</v>
      </c>
      <c r="E810" s="122" t="s">
        <v>509</v>
      </c>
      <c r="F810" s="138" t="s">
        <v>1684</v>
      </c>
      <c r="G810" s="123">
        <v>6000</v>
      </c>
      <c r="H810" s="122" t="str">
        <f>VLOOKUP(D810,SPESA!$J$5:$K$1293,2,0)</f>
        <v>IRRIGAZIONE PARCHI</v>
      </c>
      <c r="I810" s="123">
        <v>6000</v>
      </c>
      <c r="J810" s="123">
        <v>6000</v>
      </c>
    </row>
    <row r="811" spans="1:10" ht="14.25">
      <c r="A811" s="122" t="s">
        <v>1163</v>
      </c>
      <c r="B811" s="122">
        <v>130201</v>
      </c>
      <c r="C811" s="122">
        <v>71</v>
      </c>
      <c r="D811" s="122" t="str">
        <f t="shared" si="12"/>
        <v>130201/71</v>
      </c>
      <c r="E811" s="122" t="s">
        <v>510</v>
      </c>
      <c r="F811" s="122" t="s">
        <v>1679</v>
      </c>
      <c r="G811" s="122">
        <v>0</v>
      </c>
      <c r="H811" s="122" t="str">
        <f>VLOOKUP(D811,SPESA!$J$5:$K$1293,2,0)</f>
        <v>F.P.V. IRRIGAZIONE PARCHI</v>
      </c>
      <c r="I811" s="122">
        <v>0</v>
      </c>
      <c r="J811" s="122">
        <v>0</v>
      </c>
    </row>
    <row r="812" spans="1:10" ht="14.25">
      <c r="A812" s="122" t="s">
        <v>1163</v>
      </c>
      <c r="B812" s="122">
        <v>130202</v>
      </c>
      <c r="C812" s="122">
        <v>0</v>
      </c>
      <c r="D812" s="122" t="str">
        <f t="shared" si="12"/>
        <v>130202/0</v>
      </c>
      <c r="E812" s="122" t="s">
        <v>511</v>
      </c>
      <c r="F812" s="138" t="s">
        <v>1685</v>
      </c>
      <c r="G812" s="123">
        <v>1500</v>
      </c>
      <c r="H812" s="122" t="str">
        <f>VLOOKUP(D812,SPESA!$J$5:$K$1293,2,0)</f>
        <v>MANUTENZIONE ATTREZZATURE</v>
      </c>
      <c r="I812" s="123">
        <v>1500</v>
      </c>
      <c r="J812" s="123">
        <v>1500</v>
      </c>
    </row>
    <row r="813" spans="1:10" ht="14.25">
      <c r="A813" s="122" t="s">
        <v>1163</v>
      </c>
      <c r="B813" s="122">
        <v>130202</v>
      </c>
      <c r="C813" s="122">
        <v>71</v>
      </c>
      <c r="D813" s="122" t="str">
        <f t="shared" si="12"/>
        <v>130202/71</v>
      </c>
      <c r="E813" s="122" t="s">
        <v>512</v>
      </c>
      <c r="F813" s="122" t="s">
        <v>1677</v>
      </c>
      <c r="G813" s="122">
        <v>0</v>
      </c>
      <c r="H813" s="122" t="str">
        <f>VLOOKUP(D813,SPESA!$J$5:$K$1293,2,0)</f>
        <v>F.P.V. MANUTENZIONE ATTREZZATURE</v>
      </c>
      <c r="I813" s="122">
        <v>0</v>
      </c>
      <c r="J813" s="122">
        <v>0</v>
      </c>
    </row>
    <row r="814" spans="1:10" ht="14.25">
      <c r="A814" s="122" t="s">
        <v>1163</v>
      </c>
      <c r="B814" s="122">
        <v>130203</v>
      </c>
      <c r="C814" s="122">
        <v>0</v>
      </c>
      <c r="D814" s="122" t="str">
        <f t="shared" si="12"/>
        <v>130203/0</v>
      </c>
      <c r="E814" s="122" t="s">
        <v>513</v>
      </c>
      <c r="F814" s="138" t="s">
        <v>1686</v>
      </c>
      <c r="G814" s="122">
        <v>140</v>
      </c>
      <c r="H814" s="122" t="str">
        <f>VLOOKUP(D814,SPESA!$J$5:$K$1293,2,0)</f>
        <v>ASSICURAZIONE ATTREZZATURE</v>
      </c>
      <c r="I814" s="122">
        <v>140</v>
      </c>
      <c r="J814" s="122">
        <v>140</v>
      </c>
    </row>
    <row r="815" spans="1:10" ht="14.25">
      <c r="A815" s="122" t="s">
        <v>1163</v>
      </c>
      <c r="B815" s="122">
        <v>130203</v>
      </c>
      <c r="C815" s="122">
        <v>71</v>
      </c>
      <c r="D815" s="122" t="str">
        <f t="shared" si="12"/>
        <v>130203/71</v>
      </c>
      <c r="E815" s="122" t="s">
        <v>514</v>
      </c>
      <c r="F815" s="122" t="s">
        <v>1635</v>
      </c>
      <c r="G815" s="122">
        <v>0</v>
      </c>
      <c r="H815" s="122" t="str">
        <f>VLOOKUP(D815,SPESA!$J$5:$K$1293,2,0)</f>
        <v>F.P.V. ASSICURAZIONE ATTREZZATURE</v>
      </c>
      <c r="I815" s="122">
        <v>0</v>
      </c>
      <c r="J815" s="122">
        <v>0</v>
      </c>
    </row>
    <row r="816" spans="1:10" ht="14.25">
      <c r="A816" s="122" t="s">
        <v>1163</v>
      </c>
      <c r="B816" s="122">
        <v>130204</v>
      </c>
      <c r="C816" s="122">
        <v>1</v>
      </c>
      <c r="D816" s="122" t="str">
        <f t="shared" si="12"/>
        <v>130204/1</v>
      </c>
      <c r="E816" s="122" t="s">
        <v>515</v>
      </c>
      <c r="F816" s="138" t="s">
        <v>1685</v>
      </c>
      <c r="G816" s="123">
        <v>2000</v>
      </c>
      <c r="H816" s="122" t="str">
        <f>VLOOKUP(D816,SPESA!$J$5:$K$1293,2,0)</f>
        <v>MANUTENZIONE TENSOSTRUTTURA DI VIA GALLARATE</v>
      </c>
      <c r="I816" s="123">
        <v>2000</v>
      </c>
      <c r="J816" s="123">
        <v>2000</v>
      </c>
    </row>
    <row r="817" spans="1:10" ht="14.25">
      <c r="A817" s="122" t="s">
        <v>1163</v>
      </c>
      <c r="B817" s="122">
        <v>130204</v>
      </c>
      <c r="C817" s="122">
        <v>2</v>
      </c>
      <c r="D817" s="122" t="str">
        <f t="shared" si="12"/>
        <v>130204/2</v>
      </c>
      <c r="E817" s="122" t="s">
        <v>516</v>
      </c>
      <c r="F817" s="138" t="s">
        <v>1685</v>
      </c>
      <c r="G817" s="123">
        <v>1900</v>
      </c>
      <c r="H817" s="122" t="str">
        <f>VLOOKUP(D817,SPESA!$J$5:$K$1293,2,0)</f>
        <v>UTENZE AREA FESTE E TENSOSTRUTTURA DI VIA GALLARATE</v>
      </c>
      <c r="I817" s="123">
        <v>1900</v>
      </c>
      <c r="J817" s="123">
        <v>1900</v>
      </c>
    </row>
    <row r="818" spans="1:10" ht="14.25">
      <c r="A818" s="122" t="s">
        <v>1163</v>
      </c>
      <c r="B818" s="122">
        <v>130204</v>
      </c>
      <c r="C818" s="122">
        <v>6</v>
      </c>
      <c r="D818" s="122" t="str">
        <f t="shared" si="12"/>
        <v>130204/6</v>
      </c>
      <c r="E818" s="122" t="s">
        <v>1688</v>
      </c>
      <c r="F818" s="138" t="s">
        <v>1687</v>
      </c>
      <c r="G818" s="123">
        <v>1642</v>
      </c>
      <c r="H818" s="122" t="str">
        <f>VLOOKUP(D818,SPESA!$J$5:$K$1293,2,0)</f>
        <v xml:space="preserve">SPESE PULIZIA MONOBLOCCO AREA FESTE   </v>
      </c>
      <c r="I818" s="123">
        <v>1642</v>
      </c>
      <c r="J818" s="123">
        <v>1642</v>
      </c>
    </row>
    <row r="819" spans="1:10" ht="14.25">
      <c r="A819" s="122" t="s">
        <v>1163</v>
      </c>
      <c r="B819" s="122">
        <v>130204</v>
      </c>
      <c r="C819" s="122">
        <v>51</v>
      </c>
      <c r="D819" s="122" t="str">
        <f t="shared" si="12"/>
        <v>130204/51</v>
      </c>
      <c r="E819" s="122" t="s">
        <v>517</v>
      </c>
      <c r="F819" s="122" t="s">
        <v>1677</v>
      </c>
      <c r="G819" s="122">
        <v>0</v>
      </c>
      <c r="H819" s="122" t="str">
        <f>VLOOKUP(D819,SPESA!$J$5:$K$1293,2,0)</f>
        <v>F.P.V. MANUTENZIONE TENSOSTRUTTURA DI VIA GALLARATE</v>
      </c>
      <c r="I819" s="122">
        <v>0</v>
      </c>
      <c r="J819" s="122">
        <v>0</v>
      </c>
    </row>
    <row r="820" spans="1:10" ht="14.25">
      <c r="A820" s="122" t="s">
        <v>1163</v>
      </c>
      <c r="B820" s="122">
        <v>130204</v>
      </c>
      <c r="C820" s="122">
        <v>52</v>
      </c>
      <c r="D820" s="122" t="str">
        <f t="shared" si="12"/>
        <v>130204/52</v>
      </c>
      <c r="E820" s="122" t="s">
        <v>518</v>
      </c>
      <c r="F820" s="122" t="s">
        <v>1677</v>
      </c>
      <c r="G820" s="122">
        <v>0</v>
      </c>
      <c r="H820" s="122" t="str">
        <f>VLOOKUP(D820,SPESA!$J$5:$K$1293,2,0)</f>
        <v>F.P.V. UTENZE AREA FESTE E TENSOSTRUTTURA DI VIA GALLARATE</v>
      </c>
      <c r="I820" s="122">
        <v>0</v>
      </c>
      <c r="J820" s="122">
        <v>0</v>
      </c>
    </row>
    <row r="821" spans="1:10" ht="14.25">
      <c r="A821" s="122" t="s">
        <v>1163</v>
      </c>
      <c r="B821" s="122">
        <v>130204</v>
      </c>
      <c r="C821" s="122">
        <v>56</v>
      </c>
      <c r="D821" s="122" t="str">
        <f t="shared" si="12"/>
        <v>130204/56</v>
      </c>
      <c r="E821" s="122" t="s">
        <v>1689</v>
      </c>
      <c r="F821" s="122" t="s">
        <v>1679</v>
      </c>
      <c r="G821" s="122">
        <v>0</v>
      </c>
      <c r="H821" s="122" t="e">
        <f>VLOOKUP(D821,SPESA!$J$5:$K$1293,2,0)</f>
        <v>#N/A</v>
      </c>
      <c r="I821" s="122">
        <v>0</v>
      </c>
      <c r="J821" s="122">
        <v>0</v>
      </c>
    </row>
    <row r="822" spans="1:10" ht="14.25">
      <c r="A822" s="122" t="s">
        <v>1163</v>
      </c>
      <c r="B822" s="122">
        <v>130205</v>
      </c>
      <c r="C822" s="122">
        <v>0</v>
      </c>
      <c r="D822" s="122" t="str">
        <f t="shared" si="12"/>
        <v>130205/0</v>
      </c>
      <c r="E822" s="122" t="s">
        <v>1690</v>
      </c>
      <c r="F822" s="122" t="s">
        <v>1682</v>
      </c>
      <c r="G822" s="122">
        <v>0</v>
      </c>
      <c r="H822" s="122" t="str">
        <f>VLOOKUP(D822,SPESA!$J$5:$K$1293,2,0)</f>
        <v xml:space="preserve"> SEPESE VARIE CONNESSIONE ECOLOGICA PARCO DEL ROCCOLO </v>
      </c>
      <c r="I822" s="122">
        <v>0</v>
      </c>
      <c r="J822" s="122">
        <v>0</v>
      </c>
    </row>
    <row r="823" spans="1:10" ht="14.25">
      <c r="A823" s="122" t="s">
        <v>1163</v>
      </c>
      <c r="B823" s="122">
        <v>130205</v>
      </c>
      <c r="C823" s="122">
        <v>71</v>
      </c>
      <c r="D823" s="122" t="str">
        <f t="shared" si="12"/>
        <v>130205/71</v>
      </c>
      <c r="E823" s="122" t="s">
        <v>1691</v>
      </c>
      <c r="F823" s="122" t="s">
        <v>1677</v>
      </c>
      <c r="G823" s="122">
        <v>0</v>
      </c>
      <c r="H823" s="122" t="str">
        <f>VLOOKUP(D823,SPESA!$J$5:$K$1293,2,0)</f>
        <v xml:space="preserve">F.P.V. SEPESE VARIE CONNESSIONE ECOLOGICA PARCO DEL ROCCOLO </v>
      </c>
      <c r="I823" s="122">
        <v>0</v>
      </c>
      <c r="J823" s="122">
        <v>0</v>
      </c>
    </row>
    <row r="824" spans="1:10" ht="14.25">
      <c r="A824" s="122" t="s">
        <v>1163</v>
      </c>
      <c r="B824" s="122">
        <v>130210</v>
      </c>
      <c r="C824" s="122">
        <v>0</v>
      </c>
      <c r="D824" s="122" t="str">
        <f t="shared" si="12"/>
        <v>130210/0</v>
      </c>
      <c r="E824" s="122" t="s">
        <v>519</v>
      </c>
      <c r="F824" s="138" t="s">
        <v>1692</v>
      </c>
      <c r="G824" s="123">
        <v>1131</v>
      </c>
      <c r="H824" s="122" t="str">
        <f>VLOOKUP(D824,SPESA!$J$5:$K$1293,2,0)</f>
        <v>PARCO AGRICOLO SUD MILANO</v>
      </c>
      <c r="I824" s="123">
        <v>1131</v>
      </c>
      <c r="J824" s="123">
        <v>1131</v>
      </c>
    </row>
    <row r="825" spans="1:10" ht="14.25">
      <c r="A825" s="122" t="s">
        <v>1163</v>
      </c>
      <c r="B825" s="122">
        <v>130210</v>
      </c>
      <c r="C825" s="122">
        <v>71</v>
      </c>
      <c r="D825" s="122" t="str">
        <f t="shared" si="12"/>
        <v>130210/71</v>
      </c>
      <c r="E825" s="122" t="s">
        <v>520</v>
      </c>
      <c r="F825" s="122" t="s">
        <v>1679</v>
      </c>
      <c r="G825" s="122">
        <v>0</v>
      </c>
      <c r="H825" s="122" t="str">
        <f>VLOOKUP(D825,SPESA!$J$5:$K$1293,2,0)</f>
        <v>F.P.V. PARCO AGRICOLO SUD MILANO</v>
      </c>
      <c r="I825" s="122">
        <v>0</v>
      </c>
      <c r="J825" s="122">
        <v>0</v>
      </c>
    </row>
    <row r="826" spans="1:10" ht="14.25">
      <c r="A826" s="122" t="s">
        <v>1163</v>
      </c>
      <c r="B826" s="122">
        <v>130500</v>
      </c>
      <c r="C826" s="122">
        <v>0</v>
      </c>
      <c r="D826" s="122" t="str">
        <f t="shared" si="12"/>
        <v>130500/0</v>
      </c>
      <c r="E826" s="122" t="s">
        <v>521</v>
      </c>
      <c r="F826" s="138" t="s">
        <v>1693</v>
      </c>
      <c r="G826" s="122">
        <v>220.4</v>
      </c>
      <c r="H826" s="122" t="str">
        <f>VLOOKUP(D826,SPESA!$J$5:$K$1293,2,0)</f>
        <v>INTERESSI PASSIVI PARCHI</v>
      </c>
      <c r="I826" s="122">
        <v>174.26</v>
      </c>
      <c r="J826" s="122">
        <v>127.97</v>
      </c>
    </row>
    <row r="827" spans="1:10" ht="14.25">
      <c r="A827" s="122" t="s">
        <v>1163</v>
      </c>
      <c r="B827" s="122">
        <v>130500</v>
      </c>
      <c r="C827" s="122">
        <v>71</v>
      </c>
      <c r="D827" s="122" t="str">
        <f t="shared" si="12"/>
        <v>130500/71</v>
      </c>
      <c r="E827" s="122" t="s">
        <v>1694</v>
      </c>
      <c r="F827" s="122" t="s">
        <v>1679</v>
      </c>
      <c r="G827" s="122">
        <v>0</v>
      </c>
      <c r="H827" s="122" t="e">
        <f>VLOOKUP(D827,SPESA!$J$5:$K$1293,2,0)</f>
        <v>#N/A</v>
      </c>
      <c r="I827" s="122">
        <v>0</v>
      </c>
      <c r="J827" s="122">
        <v>0</v>
      </c>
    </row>
    <row r="828" spans="1:10" ht="14.25">
      <c r="A828" s="122" t="s">
        <v>1163</v>
      </c>
      <c r="B828" s="122">
        <v>130560</v>
      </c>
      <c r="C828" s="122">
        <v>0</v>
      </c>
      <c r="D828" s="122" t="str">
        <f t="shared" si="12"/>
        <v>130560/0</v>
      </c>
      <c r="E828" s="122" t="s">
        <v>522</v>
      </c>
      <c r="F828" s="122" t="s">
        <v>1685</v>
      </c>
      <c r="G828" s="122">
        <v>0</v>
      </c>
      <c r="H828" s="122" t="str">
        <f>VLOOKUP(D828,SPESA!$J$5:$K$1293,2,0)</f>
        <v>ONERI STRAORDINARI DELLA GESTIONE CORRENTE MANUTENZIONE PARCHI</v>
      </c>
      <c r="I828" s="122">
        <v>0</v>
      </c>
      <c r="J828" s="122">
        <v>0</v>
      </c>
    </row>
    <row r="829" spans="1:10" ht="14.25">
      <c r="A829" s="122" t="s">
        <v>1163</v>
      </c>
      <c r="B829" s="122">
        <v>130560</v>
      </c>
      <c r="C829" s="122">
        <v>71</v>
      </c>
      <c r="D829" s="122" t="str">
        <f t="shared" si="12"/>
        <v>130560/71</v>
      </c>
      <c r="E829" s="122" t="s">
        <v>523</v>
      </c>
      <c r="F829" s="122" t="s">
        <v>1677</v>
      </c>
      <c r="G829" s="122">
        <v>0</v>
      </c>
      <c r="H829" s="122" t="str">
        <f>VLOOKUP(D829,SPESA!$J$5:$K$1293,2,0)</f>
        <v>F.P.V. ONERI STRAORDINARI DELLA GESTIONE CORRENTE MANUTENZIONE PARCHI</v>
      </c>
      <c r="I829" s="122">
        <v>0</v>
      </c>
      <c r="J829" s="122">
        <v>0</v>
      </c>
    </row>
    <row r="830" spans="1:10" ht="14.25">
      <c r="A830" s="122" t="s">
        <v>1163</v>
      </c>
      <c r="B830" s="122">
        <v>134120</v>
      </c>
      <c r="C830" s="122">
        <v>0</v>
      </c>
      <c r="D830" s="122" t="str">
        <f t="shared" si="12"/>
        <v>134120/0</v>
      </c>
      <c r="E830" s="122" t="s">
        <v>524</v>
      </c>
      <c r="F830" s="138" t="s">
        <v>1695</v>
      </c>
      <c r="G830" s="123">
        <v>3000</v>
      </c>
      <c r="H830" s="122" t="str">
        <f>VLOOKUP(D830,SPESA!$J$5:$K$1293,2,0)</f>
        <v>GESTIONE SPAZIO FAMIGLIA</v>
      </c>
      <c r="I830" s="123">
        <v>3000</v>
      </c>
      <c r="J830" s="123">
        <v>3000</v>
      </c>
    </row>
    <row r="831" spans="1:10" ht="14.25">
      <c r="A831" s="122" t="s">
        <v>1163</v>
      </c>
      <c r="B831" s="122">
        <v>134120</v>
      </c>
      <c r="C831" s="122">
        <v>71</v>
      </c>
      <c r="D831" s="122" t="str">
        <f t="shared" si="12"/>
        <v>134120/71</v>
      </c>
      <c r="E831" s="122" t="s">
        <v>525</v>
      </c>
      <c r="F831" s="122" t="s">
        <v>1696</v>
      </c>
      <c r="G831" s="122">
        <v>0</v>
      </c>
      <c r="H831" s="122" t="str">
        <f>VLOOKUP(D831,SPESA!$J$5:$K$1293,2,0)</f>
        <v>F.P.V. GESTIONE SPAZIO FAMIGLIA</v>
      </c>
      <c r="I831" s="122">
        <v>0</v>
      </c>
      <c r="J831" s="122">
        <v>0</v>
      </c>
    </row>
    <row r="832" spans="1:10" ht="14.25">
      <c r="A832" s="122" t="s">
        <v>1163</v>
      </c>
      <c r="B832" s="122">
        <v>134160</v>
      </c>
      <c r="C832" s="122">
        <v>0</v>
      </c>
      <c r="D832" s="122" t="str">
        <f t="shared" si="12"/>
        <v>134160/0</v>
      </c>
      <c r="E832" s="122" t="s">
        <v>526</v>
      </c>
      <c r="F832" s="138" t="s">
        <v>1695</v>
      </c>
      <c r="G832" s="123">
        <v>2250</v>
      </c>
      <c r="H832" s="122" t="str">
        <f>VLOOKUP(D832,SPESA!$J$5:$K$1293,2,0)</f>
        <v>SPESE DI GESTIONE ASILO NIDO COMUNALE</v>
      </c>
      <c r="I832" s="123">
        <v>2500</v>
      </c>
      <c r="J832" s="123">
        <v>2500</v>
      </c>
    </row>
    <row r="833" spans="1:10" ht="14.25">
      <c r="A833" s="122" t="s">
        <v>1163</v>
      </c>
      <c r="B833" s="122">
        <v>134160</v>
      </c>
      <c r="C833" s="122">
        <v>71</v>
      </c>
      <c r="D833" s="122" t="str">
        <f t="shared" si="12"/>
        <v>134160/71</v>
      </c>
      <c r="E833" s="122" t="s">
        <v>527</v>
      </c>
      <c r="F833" s="122" t="s">
        <v>1696</v>
      </c>
      <c r="G833" s="122">
        <v>0</v>
      </c>
      <c r="H833" s="122" t="str">
        <f>VLOOKUP(D833,SPESA!$J$5:$K$1293,2,0)</f>
        <v>F.P.V. SPESE DI GESTIONE ASILO NIDO COMUNALE</v>
      </c>
      <c r="I833" s="122">
        <v>0</v>
      </c>
      <c r="J833" s="122">
        <v>0</v>
      </c>
    </row>
    <row r="834" spans="1:10" ht="14.25">
      <c r="A834" s="122" t="s">
        <v>1163</v>
      </c>
      <c r="B834" s="122">
        <v>135100</v>
      </c>
      <c r="C834" s="122">
        <v>0</v>
      </c>
      <c r="D834" s="122" t="str">
        <f t="shared" si="12"/>
        <v>135100/0</v>
      </c>
      <c r="E834" s="122" t="s">
        <v>528</v>
      </c>
      <c r="F834" s="138" t="s">
        <v>1697</v>
      </c>
      <c r="G834" s="123">
        <v>35000</v>
      </c>
      <c r="H834" s="122" t="str">
        <f>VLOOKUP(D834,SPESA!$J$5:$K$1293,2,0)</f>
        <v>CONTRIBUTO COPERTURA RETTE ASILO NIDO</v>
      </c>
      <c r="I834" s="123">
        <v>35000</v>
      </c>
      <c r="J834" s="123">
        <v>35000</v>
      </c>
    </row>
    <row r="835" spans="1:10" ht="14.25">
      <c r="A835" s="122" t="s">
        <v>1163</v>
      </c>
      <c r="B835" s="122">
        <v>135100</v>
      </c>
      <c r="C835" s="122">
        <v>71</v>
      </c>
      <c r="D835" s="122" t="str">
        <f t="shared" ref="D835:D898" si="13">CONCATENATE(B835,"/",C835)</f>
        <v>135100/71</v>
      </c>
      <c r="E835" s="122" t="s">
        <v>1699</v>
      </c>
      <c r="F835" s="122" t="s">
        <v>1698</v>
      </c>
      <c r="G835" s="122">
        <v>0</v>
      </c>
      <c r="H835" s="122" t="e">
        <f>VLOOKUP(D835,SPESA!$J$5:$K$1293,2,0)</f>
        <v>#N/A</v>
      </c>
      <c r="I835" s="122">
        <v>0</v>
      </c>
      <c r="J835" s="122">
        <v>0</v>
      </c>
    </row>
    <row r="836" spans="1:10" ht="14.25">
      <c r="A836" s="122" t="s">
        <v>1163</v>
      </c>
      <c r="B836" s="122">
        <v>135101</v>
      </c>
      <c r="C836" s="122">
        <v>0</v>
      </c>
      <c r="D836" s="122" t="str">
        <f t="shared" si="13"/>
        <v>135101/0</v>
      </c>
      <c r="E836" s="122" t="s">
        <v>529</v>
      </c>
      <c r="F836" s="138" t="s">
        <v>1697</v>
      </c>
      <c r="G836" s="123">
        <v>133000</v>
      </c>
      <c r="H836" s="122" t="str">
        <f>VLOOKUP(D836,SPESA!$J$5:$K$1293,2,0)</f>
        <v>COPERTURA COSTO SOCIALE ASILO COMUNALE</v>
      </c>
      <c r="I836" s="123">
        <v>105000</v>
      </c>
      <c r="J836" s="123">
        <v>105000</v>
      </c>
    </row>
    <row r="837" spans="1:10" ht="14.25">
      <c r="A837" s="122" t="s">
        <v>1163</v>
      </c>
      <c r="B837" s="122">
        <v>135101</v>
      </c>
      <c r="C837" s="122">
        <v>71</v>
      </c>
      <c r="D837" s="122" t="str">
        <f t="shared" si="13"/>
        <v>135101/71</v>
      </c>
      <c r="E837" s="122" t="s">
        <v>530</v>
      </c>
      <c r="F837" s="122" t="s">
        <v>1696</v>
      </c>
      <c r="G837" s="122">
        <v>0</v>
      </c>
      <c r="H837" s="122" t="str">
        <f>VLOOKUP(D837,SPESA!$J$5:$K$1293,2,0)</f>
        <v>F.P.V. COPERTURA COSTO SOCIALE ASILO COMUNALE</v>
      </c>
      <c r="I837" s="122">
        <v>0</v>
      </c>
      <c r="J837" s="122">
        <v>0</v>
      </c>
    </row>
    <row r="838" spans="1:10" ht="14.25">
      <c r="A838" s="122" t="s">
        <v>1163</v>
      </c>
      <c r="B838" s="122">
        <v>135102</v>
      </c>
      <c r="C838" s="122">
        <v>0</v>
      </c>
      <c r="D838" s="122" t="str">
        <f t="shared" si="13"/>
        <v>135102/0</v>
      </c>
      <c r="E838" s="122" t="s">
        <v>531</v>
      </c>
      <c r="F838" s="122" t="s">
        <v>1697</v>
      </c>
      <c r="G838" s="122">
        <v>0</v>
      </c>
      <c r="H838" s="122" t="str">
        <f>VLOOKUP(D838,SPESA!$J$5:$K$1293,2,0)</f>
        <v>CONTRIBUTO DI GESTIONE ASILO NIDO (TRASFERIMENTO REGIONALE)</v>
      </c>
      <c r="I838" s="122">
        <v>0</v>
      </c>
      <c r="J838" s="122">
        <v>0</v>
      </c>
    </row>
    <row r="839" spans="1:10" ht="14.25">
      <c r="A839" s="122" t="s">
        <v>1163</v>
      </c>
      <c r="B839" s="122">
        <v>135102</v>
      </c>
      <c r="C839" s="122">
        <v>71</v>
      </c>
      <c r="D839" s="122" t="str">
        <f t="shared" si="13"/>
        <v>135102/71</v>
      </c>
      <c r="E839" s="122" t="s">
        <v>1700</v>
      </c>
      <c r="F839" s="122" t="s">
        <v>1698</v>
      </c>
      <c r="G839" s="122">
        <v>0</v>
      </c>
      <c r="H839" s="122" t="e">
        <f>VLOOKUP(D839,SPESA!$J$5:$K$1293,2,0)</f>
        <v>#N/A</v>
      </c>
      <c r="I839" s="122">
        <v>0</v>
      </c>
      <c r="J839" s="122">
        <v>0</v>
      </c>
    </row>
    <row r="840" spans="1:10" ht="14.25">
      <c r="A840" s="122" t="s">
        <v>1163</v>
      </c>
      <c r="B840" s="122">
        <v>135103</v>
      </c>
      <c r="C840" s="122">
        <v>0</v>
      </c>
      <c r="D840" s="122" t="str">
        <f t="shared" si="13"/>
        <v>135103/0</v>
      </c>
      <c r="E840" s="122" t="s">
        <v>532</v>
      </c>
      <c r="F840" s="122" t="s">
        <v>1697</v>
      </c>
      <c r="G840" s="122">
        <v>0</v>
      </c>
      <c r="H840" s="122" t="str">
        <f>VLOOKUP(D840,SPESA!$J$5:$K$1293,2,0)</f>
        <v>COPERTURA DISAVANZO DI ESERCIZIO GESTIONE ASILO NIDO</v>
      </c>
      <c r="I840" s="122">
        <v>0</v>
      </c>
      <c r="J840" s="122">
        <v>0</v>
      </c>
    </row>
    <row r="841" spans="1:10" ht="14.25">
      <c r="A841" s="122" t="s">
        <v>1163</v>
      </c>
      <c r="B841" s="122">
        <v>135103</v>
      </c>
      <c r="C841" s="122">
        <v>71</v>
      </c>
      <c r="D841" s="122" t="str">
        <f t="shared" si="13"/>
        <v>135103/71</v>
      </c>
      <c r="E841" s="122" t="s">
        <v>1701</v>
      </c>
      <c r="F841" s="122" t="s">
        <v>1698</v>
      </c>
      <c r="G841" s="122">
        <v>0</v>
      </c>
      <c r="H841" s="122" t="e">
        <f>VLOOKUP(D841,SPESA!$J$5:$K$1293,2,0)</f>
        <v>#N/A</v>
      </c>
      <c r="I841" s="122">
        <v>0</v>
      </c>
      <c r="J841" s="122">
        <v>0</v>
      </c>
    </row>
    <row r="842" spans="1:10" ht="14.25">
      <c r="A842" s="122" t="s">
        <v>1163</v>
      </c>
      <c r="B842" s="122">
        <v>135310</v>
      </c>
      <c r="C842" s="122">
        <v>0</v>
      </c>
      <c r="D842" s="122" t="str">
        <f t="shared" si="13"/>
        <v>135310/0</v>
      </c>
      <c r="E842" s="122" t="s">
        <v>533</v>
      </c>
      <c r="F842" s="122" t="s">
        <v>1702</v>
      </c>
      <c r="G842" s="122">
        <v>0</v>
      </c>
      <c r="H842" s="122" t="str">
        <f>VLOOKUP(D842,SPESA!$J$5:$K$1293,2,0)</f>
        <v>ONERI STRAORDINARI GESTIONE CORRENTE GESTIONE ASILO NIDO</v>
      </c>
      <c r="I842" s="122">
        <v>0</v>
      </c>
      <c r="J842" s="122">
        <v>0</v>
      </c>
    </row>
    <row r="843" spans="1:10" ht="14.25">
      <c r="A843" s="122" t="s">
        <v>1163</v>
      </c>
      <c r="B843" s="122">
        <v>135310</v>
      </c>
      <c r="C843" s="122">
        <v>71</v>
      </c>
      <c r="D843" s="122" t="str">
        <f t="shared" si="13"/>
        <v>135310/71</v>
      </c>
      <c r="E843" s="122" t="s">
        <v>1703</v>
      </c>
      <c r="F843" s="122" t="s">
        <v>1698</v>
      </c>
      <c r="G843" s="122">
        <v>0</v>
      </c>
      <c r="H843" s="122" t="e">
        <f>VLOOKUP(D843,SPESA!$J$5:$K$1293,2,0)</f>
        <v>#N/A</v>
      </c>
      <c r="I843" s="122">
        <v>0</v>
      </c>
      <c r="J843" s="122">
        <v>0</v>
      </c>
    </row>
    <row r="844" spans="1:10" ht="14.25">
      <c r="A844" s="122" t="s">
        <v>1163</v>
      </c>
      <c r="B844" s="122">
        <v>139801</v>
      </c>
      <c r="C844" s="122">
        <v>0</v>
      </c>
      <c r="D844" s="122" t="str">
        <f t="shared" si="13"/>
        <v>139801/0</v>
      </c>
      <c r="E844" s="122" t="s">
        <v>204</v>
      </c>
      <c r="F844" s="138" t="s">
        <v>1704</v>
      </c>
      <c r="G844" s="123">
        <v>66242</v>
      </c>
      <c r="H844" s="122" t="str">
        <f>VLOOKUP(D844,SPESA!$J$5:$K$1293,2,0)</f>
        <v>STIPENDI ED ASSEGNI FISSI AL PERSONALE</v>
      </c>
      <c r="I844" s="123">
        <v>66242</v>
      </c>
      <c r="J844" s="123">
        <v>66242</v>
      </c>
    </row>
    <row r="845" spans="1:10" ht="14.25">
      <c r="A845" s="122" t="s">
        <v>1163</v>
      </c>
      <c r="B845" s="122">
        <v>139801</v>
      </c>
      <c r="C845" s="122">
        <v>71</v>
      </c>
      <c r="D845" s="122" t="str">
        <f t="shared" si="13"/>
        <v>139801/71</v>
      </c>
      <c r="E845" s="122" t="s">
        <v>205</v>
      </c>
      <c r="F845" s="122" t="s">
        <v>1707</v>
      </c>
      <c r="G845" s="122">
        <v>0</v>
      </c>
      <c r="H845" s="122" t="str">
        <f>VLOOKUP(D845,SPESA!$J$5:$K$1293,2,0)</f>
        <v>F.P.V. STIPENDI ED ASSEGNI FISSI AL PERSONALE</v>
      </c>
      <c r="I845" s="122">
        <v>0</v>
      </c>
      <c r="J845" s="122">
        <v>0</v>
      </c>
    </row>
    <row r="846" spans="1:10" ht="14.25">
      <c r="A846" s="122" t="s">
        <v>1163</v>
      </c>
      <c r="B846" s="122">
        <v>139802</v>
      </c>
      <c r="C846" s="122">
        <v>0</v>
      </c>
      <c r="D846" s="122" t="str">
        <f t="shared" si="13"/>
        <v>139802/0</v>
      </c>
      <c r="E846" s="122" t="s">
        <v>534</v>
      </c>
      <c r="F846" s="138" t="s">
        <v>1706</v>
      </c>
      <c r="G846" s="123">
        <v>13104.06</v>
      </c>
      <c r="H846" s="122" t="str">
        <f>VLOOKUP(D846,SPESA!$J$5:$K$1293,2,0)</f>
        <v>RETRIBUZIONE POSIZIONE E RISULTATO SERVIZI SOCIALI</v>
      </c>
      <c r="I846" s="123">
        <v>11592</v>
      </c>
      <c r="J846" s="123">
        <v>11592</v>
      </c>
    </row>
    <row r="847" spans="1:10" ht="14.25">
      <c r="A847" s="122" t="s">
        <v>1163</v>
      </c>
      <c r="B847" s="122">
        <v>139802</v>
      </c>
      <c r="C847" s="122">
        <v>71</v>
      </c>
      <c r="D847" s="122" t="str">
        <f t="shared" si="13"/>
        <v>139802/71</v>
      </c>
      <c r="E847" s="122" t="s">
        <v>1127</v>
      </c>
      <c r="F847" s="122" t="s">
        <v>1707</v>
      </c>
      <c r="G847" s="122">
        <v>0</v>
      </c>
      <c r="H847" s="122" t="str">
        <f>VLOOKUP(D847,SPESA!$J$5:$K$1293,2,0)</f>
        <v>F.P.V. RETRIBUZIONE POSIZIONE E RISULTATO SERVIZI SOCIALI</v>
      </c>
      <c r="I847" s="122">
        <v>0</v>
      </c>
      <c r="J847" s="122">
        <v>0</v>
      </c>
    </row>
    <row r="848" spans="1:10" ht="14.25">
      <c r="A848" s="122" t="s">
        <v>1163</v>
      </c>
      <c r="B848" s="122">
        <v>139805</v>
      </c>
      <c r="C848" s="122">
        <v>0</v>
      </c>
      <c r="D848" s="122" t="str">
        <f t="shared" si="13"/>
        <v>139805/0</v>
      </c>
      <c r="E848" s="122" t="s">
        <v>1709</v>
      </c>
      <c r="F848" s="138" t="s">
        <v>1708</v>
      </c>
      <c r="G848" s="123">
        <v>21406.27</v>
      </c>
      <c r="H848" s="122" t="str">
        <f>VLOOKUP(D848,SPESA!$J$5:$K$1293,2,0)</f>
        <v>RITENUTE PREVIDENZIALI ED ASSISTENZIALI ASSICURATIVE OBBLIG ATORIE CARICO COMUNE</v>
      </c>
      <c r="I848" s="123">
        <v>20947</v>
      </c>
      <c r="J848" s="123">
        <v>20947</v>
      </c>
    </row>
    <row r="849" spans="1:10" ht="14.25">
      <c r="A849" s="122" t="s">
        <v>1163</v>
      </c>
      <c r="B849" s="122">
        <v>139805</v>
      </c>
      <c r="C849" s="122">
        <v>71</v>
      </c>
      <c r="D849" s="122" t="str">
        <f t="shared" si="13"/>
        <v>139805/71</v>
      </c>
      <c r="E849" s="122" t="s">
        <v>1710</v>
      </c>
      <c r="F849" s="122" t="s">
        <v>1707</v>
      </c>
      <c r="G849" s="122">
        <v>0</v>
      </c>
      <c r="H849" s="122" t="str">
        <f>VLOOKUP(D849,SPESA!$J$5:$K$1293,2,0)</f>
        <v>F.P.V. RITENUTE PREVIDENZIALI ED ASSISTENZIALI ASSICURATIVE OBBLIG ATORIE CARICO COMUNE</v>
      </c>
      <c r="I849" s="122">
        <v>0</v>
      </c>
      <c r="J849" s="122">
        <v>0</v>
      </c>
    </row>
    <row r="850" spans="1:10" ht="14.25">
      <c r="A850" s="122" t="s">
        <v>1163</v>
      </c>
      <c r="B850" s="122">
        <v>139806</v>
      </c>
      <c r="C850" s="122">
        <v>0</v>
      </c>
      <c r="D850" s="122" t="str">
        <f t="shared" si="13"/>
        <v>139806/0</v>
      </c>
      <c r="E850" s="122" t="s">
        <v>537</v>
      </c>
      <c r="F850" s="138" t="s">
        <v>1711</v>
      </c>
      <c r="G850" s="123">
        <v>1213</v>
      </c>
      <c r="H850" s="122" t="str">
        <f>VLOOKUP(D850,SPESA!$J$5:$K$1293,2,0)</f>
        <v>CORRESPONSIONE ASSEGNI FAMIGLIARI SERVIZI SOCIALI</v>
      </c>
      <c r="I850" s="123">
        <v>1213</v>
      </c>
      <c r="J850" s="123">
        <v>1213</v>
      </c>
    </row>
    <row r="851" spans="1:10" ht="14.25">
      <c r="A851" s="122" t="s">
        <v>1163</v>
      </c>
      <c r="B851" s="122">
        <v>139806</v>
      </c>
      <c r="C851" s="122">
        <v>71</v>
      </c>
      <c r="D851" s="122" t="str">
        <f t="shared" si="13"/>
        <v>139806/71</v>
      </c>
      <c r="E851" s="122" t="s">
        <v>1712</v>
      </c>
      <c r="F851" s="122" t="s">
        <v>1707</v>
      </c>
      <c r="G851" s="122">
        <v>0</v>
      </c>
      <c r="H851" s="122" t="e">
        <f>VLOOKUP(D851,SPESA!$J$5:$K$1293,2,0)</f>
        <v>#N/A</v>
      </c>
      <c r="I851" s="122">
        <v>0</v>
      </c>
      <c r="J851" s="122">
        <v>0</v>
      </c>
    </row>
    <row r="852" spans="1:10" ht="14.25">
      <c r="A852" s="122" t="s">
        <v>1163</v>
      </c>
      <c r="B852" s="122">
        <v>139901</v>
      </c>
      <c r="C852" s="122">
        <v>0</v>
      </c>
      <c r="D852" s="122" t="str">
        <f t="shared" si="13"/>
        <v>139901/0</v>
      </c>
      <c r="E852" s="122" t="s">
        <v>538</v>
      </c>
      <c r="F852" s="138" t="s">
        <v>1713</v>
      </c>
      <c r="G852" s="122">
        <v>500</v>
      </c>
      <c r="H852" s="122" t="str">
        <f>VLOOKUP(D852,SPESA!$J$5:$K$1293,2,0)</f>
        <v>LIBRI RIVISTE CANCELLERIA STAMPATI E VARIE</v>
      </c>
      <c r="I852" s="122">
        <v>500</v>
      </c>
      <c r="J852" s="122">
        <v>500</v>
      </c>
    </row>
    <row r="853" spans="1:10" ht="14.25">
      <c r="A853" s="122" t="s">
        <v>1163</v>
      </c>
      <c r="B853" s="122">
        <v>139901</v>
      </c>
      <c r="C853" s="122">
        <v>71</v>
      </c>
      <c r="D853" s="122" t="str">
        <f t="shared" si="13"/>
        <v>139901/71</v>
      </c>
      <c r="E853" s="122" t="s">
        <v>539</v>
      </c>
      <c r="F853" s="122" t="s">
        <v>1705</v>
      </c>
      <c r="G853" s="122">
        <v>0</v>
      </c>
      <c r="H853" s="122" t="str">
        <f>VLOOKUP(D853,SPESA!$J$5:$K$1293,2,0)</f>
        <v>F.P.V. LIBRI RIVISTE CANCELLERIA STAMPATI E VARIE</v>
      </c>
      <c r="I853" s="122">
        <v>0</v>
      </c>
      <c r="J853" s="122">
        <v>0</v>
      </c>
    </row>
    <row r="854" spans="1:10" ht="14.25">
      <c r="A854" s="122" t="s">
        <v>1163</v>
      </c>
      <c r="B854" s="122">
        <v>140000</v>
      </c>
      <c r="C854" s="122">
        <v>0</v>
      </c>
      <c r="D854" s="122" t="str">
        <f t="shared" si="13"/>
        <v>140000/0</v>
      </c>
      <c r="E854" s="122" t="s">
        <v>540</v>
      </c>
      <c r="F854" s="138" t="s">
        <v>1714</v>
      </c>
      <c r="G854" s="122">
        <v>500</v>
      </c>
      <c r="H854" s="122" t="str">
        <f>VLOOKUP(D854,SPESA!$J$5:$K$1293,2,0)</f>
        <v>ACQUISTO BENI INIZIATIVE ANZIANI</v>
      </c>
      <c r="I854" s="122">
        <v>500</v>
      </c>
      <c r="J854" s="122">
        <v>500</v>
      </c>
    </row>
    <row r="855" spans="1:10" ht="14.25">
      <c r="A855" s="122" t="s">
        <v>1163</v>
      </c>
      <c r="B855" s="122">
        <v>140000</v>
      </c>
      <c r="C855" s="122">
        <v>71</v>
      </c>
      <c r="D855" s="122" t="str">
        <f t="shared" si="13"/>
        <v>140000/71</v>
      </c>
      <c r="E855" s="122" t="s">
        <v>541</v>
      </c>
      <c r="F855" s="122" t="s">
        <v>1705</v>
      </c>
      <c r="G855" s="122">
        <v>0</v>
      </c>
      <c r="H855" s="122" t="str">
        <f>VLOOKUP(D855,SPESA!$J$5:$K$1293,2,0)</f>
        <v>F.P.V. ACQUISTO BENI INIZIATIVE ANZIANI</v>
      </c>
      <c r="I855" s="122">
        <v>0</v>
      </c>
      <c r="J855" s="122">
        <v>0</v>
      </c>
    </row>
    <row r="856" spans="1:10" ht="14.25">
      <c r="A856" s="122" t="s">
        <v>1163</v>
      </c>
      <c r="B856" s="122">
        <v>140200</v>
      </c>
      <c r="C856" s="122">
        <v>0</v>
      </c>
      <c r="D856" s="122" t="str">
        <f t="shared" si="13"/>
        <v>140200/0</v>
      </c>
      <c r="E856" s="122" t="s">
        <v>542</v>
      </c>
      <c r="F856" s="138" t="s">
        <v>1714</v>
      </c>
      <c r="G856" s="123">
        <v>1500</v>
      </c>
      <c r="H856" s="122" t="str">
        <f>VLOOKUP(D856,SPESA!$J$5:$K$1293,2,0)</f>
        <v>INIZIATIVE A FAVORE DELLA GIOVENTU' - ACQUISTO BENI</v>
      </c>
      <c r="I856" s="123">
        <v>1500</v>
      </c>
      <c r="J856" s="123">
        <v>1500</v>
      </c>
    </row>
    <row r="857" spans="1:10" ht="14.25">
      <c r="A857" s="122" t="s">
        <v>1163</v>
      </c>
      <c r="B857" s="122">
        <v>140200</v>
      </c>
      <c r="C857" s="122">
        <v>71</v>
      </c>
      <c r="D857" s="122" t="str">
        <f t="shared" si="13"/>
        <v>140200/71</v>
      </c>
      <c r="E857" s="122" t="s">
        <v>543</v>
      </c>
      <c r="F857" s="122" t="s">
        <v>1705</v>
      </c>
      <c r="G857" s="122">
        <v>0</v>
      </c>
      <c r="H857" s="122" t="str">
        <f>VLOOKUP(D857,SPESA!$J$5:$K$1293,2,0)</f>
        <v>F.P.V. INIZIATIVE A FAVORE DELLA GIOVENTU' - ACQUISTO BENI</v>
      </c>
      <c r="I857" s="122">
        <v>0</v>
      </c>
      <c r="J857" s="122">
        <v>0</v>
      </c>
    </row>
    <row r="858" spans="1:10" ht="14.25">
      <c r="A858" s="122" t="s">
        <v>1163</v>
      </c>
      <c r="B858" s="122">
        <v>140201</v>
      </c>
      <c r="C858" s="122">
        <v>0</v>
      </c>
      <c r="D858" s="122" t="str">
        <f t="shared" si="13"/>
        <v>140201/0</v>
      </c>
      <c r="E858" s="122" t="s">
        <v>544</v>
      </c>
      <c r="F858" s="138" t="s">
        <v>1714</v>
      </c>
      <c r="G858" s="123">
        <v>4500</v>
      </c>
      <c r="H858" s="122" t="str">
        <f>VLOOKUP(D858,SPESA!$J$5:$K$1293,2,0)</f>
        <v>MEZZI DI TRASPORTO ADIBITI A SERVIZI SOCIALI</v>
      </c>
      <c r="I858" s="123">
        <v>4500</v>
      </c>
      <c r="J858" s="123">
        <v>4500</v>
      </c>
    </row>
    <row r="859" spans="1:10" ht="14.25">
      <c r="A859" s="122" t="s">
        <v>1163</v>
      </c>
      <c r="B859" s="122">
        <v>140201</v>
      </c>
      <c r="C859" s="122">
        <v>71</v>
      </c>
      <c r="D859" s="122" t="str">
        <f t="shared" si="13"/>
        <v>140201/71</v>
      </c>
      <c r="E859" s="122" t="s">
        <v>545</v>
      </c>
      <c r="F859" s="122" t="s">
        <v>1705</v>
      </c>
      <c r="G859" s="122">
        <v>0</v>
      </c>
      <c r="H859" s="122" t="str">
        <f>VLOOKUP(D859,SPESA!$J$5:$K$1293,2,0)</f>
        <v>F.P.V. MEZZI DI TRASPORTO ADIBITI A SERVIZI SOCIALI</v>
      </c>
      <c r="I859" s="122">
        <v>0</v>
      </c>
      <c r="J859" s="122">
        <v>0</v>
      </c>
    </row>
    <row r="860" spans="1:10" ht="14.25">
      <c r="A860" s="122" t="s">
        <v>1163</v>
      </c>
      <c r="B860" s="122">
        <v>140210</v>
      </c>
      <c r="C860" s="122">
        <v>0</v>
      </c>
      <c r="D860" s="122" t="str">
        <f t="shared" si="13"/>
        <v>140210/0</v>
      </c>
      <c r="E860" s="122" t="s">
        <v>546</v>
      </c>
      <c r="F860" s="138" t="s">
        <v>1714</v>
      </c>
      <c r="G860" s="123">
        <v>3150</v>
      </c>
      <c r="H860" s="122" t="str">
        <f>VLOOKUP(D860,SPESA!$J$5:$K$1293,2,0)</f>
        <v>ACQUISTO BENI PER CENTRO ESTIVO</v>
      </c>
      <c r="I860" s="123">
        <v>3500</v>
      </c>
      <c r="J860" s="123">
        <v>3500</v>
      </c>
    </row>
    <row r="861" spans="1:10" ht="14.25">
      <c r="A861" s="122" t="s">
        <v>1163</v>
      </c>
      <c r="B861" s="122">
        <v>140210</v>
      </c>
      <c r="C861" s="122">
        <v>71</v>
      </c>
      <c r="D861" s="122" t="str">
        <f t="shared" si="13"/>
        <v>140210/71</v>
      </c>
      <c r="E861" s="122" t="s">
        <v>547</v>
      </c>
      <c r="F861" s="122" t="s">
        <v>1705</v>
      </c>
      <c r="G861" s="122">
        <v>0</v>
      </c>
      <c r="H861" s="122" t="str">
        <f>VLOOKUP(D861,SPESA!$J$5:$K$1293,2,0)</f>
        <v>F.P.V. ACQUISTO BENI PER CENTRO ESTIVO</v>
      </c>
      <c r="I861" s="122">
        <v>0</v>
      </c>
      <c r="J861" s="122">
        <v>0</v>
      </c>
    </row>
    <row r="862" spans="1:10" ht="14.25">
      <c r="A862" s="122" t="s">
        <v>1163</v>
      </c>
      <c r="B862" s="122">
        <v>140211</v>
      </c>
      <c r="C862" s="122">
        <v>0</v>
      </c>
      <c r="D862" s="122" t="str">
        <f t="shared" si="13"/>
        <v>140211/0</v>
      </c>
      <c r="E862" s="122" t="s">
        <v>548</v>
      </c>
      <c r="F862" s="138" t="s">
        <v>1714</v>
      </c>
      <c r="G862" s="122">
        <v>500</v>
      </c>
      <c r="H862" s="122" t="str">
        <f>VLOOKUP(D862,SPESA!$J$5:$K$1293,2,0)</f>
        <v>ACQUISTO MATERIALE PER ATTIVITA' DI ASSISTENZA HANDICAP</v>
      </c>
      <c r="I862" s="122">
        <v>500</v>
      </c>
      <c r="J862" s="122">
        <v>500</v>
      </c>
    </row>
    <row r="863" spans="1:10" ht="14.25">
      <c r="A863" s="122" t="s">
        <v>1163</v>
      </c>
      <c r="B863" s="122">
        <v>140211</v>
      </c>
      <c r="C863" s="122">
        <v>71</v>
      </c>
      <c r="D863" s="122" t="str">
        <f t="shared" si="13"/>
        <v>140211/71</v>
      </c>
      <c r="E863" s="122" t="s">
        <v>549</v>
      </c>
      <c r="F863" s="122" t="s">
        <v>1705</v>
      </c>
      <c r="G863" s="122">
        <v>0</v>
      </c>
      <c r="H863" s="122" t="str">
        <f>VLOOKUP(D863,SPESA!$J$5:$K$1293,2,0)</f>
        <v>F.P.V. ACQUISTO MATERIALE PER ATTIVITA' DI ASSISTENZA HANDICAP</v>
      </c>
      <c r="I863" s="122">
        <v>0</v>
      </c>
      <c r="J863" s="122">
        <v>0</v>
      </c>
    </row>
    <row r="864" spans="1:10" ht="14.25">
      <c r="A864" s="122" t="s">
        <v>1163</v>
      </c>
      <c r="B864" s="122">
        <v>141100</v>
      </c>
      <c r="C864" s="122">
        <v>2</v>
      </c>
      <c r="D864" s="122" t="str">
        <f t="shared" si="13"/>
        <v>141100/2</v>
      </c>
      <c r="E864" s="122" t="s">
        <v>550</v>
      </c>
      <c r="F864" s="138" t="s">
        <v>1715</v>
      </c>
      <c r="G864" s="123">
        <v>1190</v>
      </c>
      <c r="H864" s="122" t="str">
        <f>VLOOKUP(D864,SPESA!$J$5:$K$1293,2,0)</f>
        <v>SPESE TELEFONICHE - UTENZE CENTRO ANZIANI</v>
      </c>
      <c r="I864" s="123">
        <v>1190</v>
      </c>
      <c r="J864" s="123">
        <v>1190</v>
      </c>
    </row>
    <row r="865" spans="1:10" ht="14.25">
      <c r="A865" s="122" t="s">
        <v>1163</v>
      </c>
      <c r="B865" s="122">
        <v>141100</v>
      </c>
      <c r="C865" s="122">
        <v>3</v>
      </c>
      <c r="D865" s="122" t="str">
        <f t="shared" si="13"/>
        <v>141100/3</v>
      </c>
      <c r="E865" s="122" t="s">
        <v>551</v>
      </c>
      <c r="F865" s="138" t="s">
        <v>1716</v>
      </c>
      <c r="G865" s="123">
        <v>18500</v>
      </c>
      <c r="H865" s="122" t="str">
        <f>VLOOKUP(D865,SPESA!$J$5:$K$1293,2,0)</f>
        <v>SPESE ENERGIA ELETTRICA - UTENZE CENTRO ANZIANI ED ALTRI IMMOBILI</v>
      </c>
      <c r="I865" s="123">
        <v>19000</v>
      </c>
      <c r="J865" s="123">
        <v>19000</v>
      </c>
    </row>
    <row r="866" spans="1:10" ht="14.25">
      <c r="A866" s="122" t="s">
        <v>1163</v>
      </c>
      <c r="B866" s="122">
        <v>141100</v>
      </c>
      <c r="C866" s="122">
        <v>5</v>
      </c>
      <c r="D866" s="122" t="str">
        <f t="shared" si="13"/>
        <v>141100/5</v>
      </c>
      <c r="E866" s="122" t="s">
        <v>552</v>
      </c>
      <c r="F866" s="138" t="s">
        <v>1717</v>
      </c>
      <c r="G866" s="123">
        <v>1200</v>
      </c>
      <c r="H866" s="122" t="str">
        <f>VLOOKUP(D866,SPESA!$J$5:$K$1293,2,0)</f>
        <v>SPESE ACQUA - UTENZE ORTI ANZIANI</v>
      </c>
      <c r="I866" s="123">
        <v>1200</v>
      </c>
      <c r="J866" s="123">
        <v>1200</v>
      </c>
    </row>
    <row r="867" spans="1:10" ht="14.25">
      <c r="A867" s="122" t="s">
        <v>1163</v>
      </c>
      <c r="B867" s="122">
        <v>141100</v>
      </c>
      <c r="C867" s="122">
        <v>7</v>
      </c>
      <c r="D867" s="122" t="str">
        <f t="shared" si="13"/>
        <v>141100/7</v>
      </c>
      <c r="E867" s="122" t="s">
        <v>553</v>
      </c>
      <c r="F867" s="138" t="s">
        <v>1718</v>
      </c>
      <c r="G867" s="122">
        <v>999</v>
      </c>
      <c r="H867" s="122" t="str">
        <f>VLOOKUP(D867,SPESA!$J$5:$K$1293,2,0)</f>
        <v>SPESE PER ASSICURAZIONI - CENTRO ANZIANI</v>
      </c>
      <c r="I867" s="122">
        <v>999</v>
      </c>
      <c r="J867" s="122">
        <v>999</v>
      </c>
    </row>
    <row r="868" spans="1:10" ht="14.25">
      <c r="A868" s="122" t="s">
        <v>1163</v>
      </c>
      <c r="B868" s="122">
        <v>141100</v>
      </c>
      <c r="C868" s="122">
        <v>8</v>
      </c>
      <c r="D868" s="122" t="str">
        <f t="shared" si="13"/>
        <v>141100/8</v>
      </c>
      <c r="E868" s="122" t="s">
        <v>1720</v>
      </c>
      <c r="F868" s="138" t="s">
        <v>1719</v>
      </c>
      <c r="G868" s="123">
        <v>4500</v>
      </c>
      <c r="H868" s="122" t="str">
        <f>VLOOKUP(D868,SPESA!$J$5:$K$1293,2,0)</f>
        <v>SPESE CONDOMINIALI ALLOGGIO COMUNALE DI VIA VARESE</v>
      </c>
      <c r="I868" s="123">
        <v>5000</v>
      </c>
      <c r="J868" s="123">
        <v>5000</v>
      </c>
    </row>
    <row r="869" spans="1:10" ht="14.25">
      <c r="A869" s="122" t="s">
        <v>1163</v>
      </c>
      <c r="B869" s="122">
        <v>141100</v>
      </c>
      <c r="C869" s="122">
        <v>9</v>
      </c>
      <c r="D869" s="122" t="str">
        <f t="shared" si="13"/>
        <v>141100/9</v>
      </c>
      <c r="E869" s="122" t="s">
        <v>555</v>
      </c>
      <c r="F869" s="122" t="s">
        <v>1719</v>
      </c>
      <c r="G869" s="122">
        <v>0</v>
      </c>
      <c r="H869" s="122" t="str">
        <f>VLOOKUP(D869,SPESA!$J$5:$K$1293,2,0)</f>
        <v>SPESE DI GESTIONE NUOVO CENTRO ANZIANI</v>
      </c>
      <c r="I869" s="122">
        <v>0</v>
      </c>
      <c r="J869" s="122">
        <v>0</v>
      </c>
    </row>
    <row r="870" spans="1:10" ht="14.25">
      <c r="A870" s="122" t="s">
        <v>1163</v>
      </c>
      <c r="B870" s="122">
        <v>141100</v>
      </c>
      <c r="C870" s="122">
        <v>10</v>
      </c>
      <c r="D870" s="122" t="str">
        <f t="shared" si="13"/>
        <v>141100/10</v>
      </c>
      <c r="E870" s="122" t="s">
        <v>556</v>
      </c>
      <c r="F870" s="138" t="s">
        <v>1721</v>
      </c>
      <c r="G870" s="123">
        <v>3800</v>
      </c>
      <c r="H870" s="122" t="str">
        <f>VLOOKUP(D870,SPESA!$J$5:$K$1293,2,0)</f>
        <v>SPESE PER INIZIATIVE A FAVORE DELLA TERZA ETA'</v>
      </c>
      <c r="I870" s="123">
        <v>4000</v>
      </c>
      <c r="J870" s="123">
        <v>4000</v>
      </c>
    </row>
    <row r="871" spans="1:10" ht="14.25">
      <c r="A871" s="122" t="s">
        <v>1163</v>
      </c>
      <c r="B871" s="122">
        <v>141100</v>
      </c>
      <c r="C871" s="122">
        <v>11</v>
      </c>
      <c r="D871" s="122" t="str">
        <f t="shared" si="13"/>
        <v>141100/11</v>
      </c>
      <c r="E871" s="122" t="s">
        <v>557</v>
      </c>
      <c r="F871" s="138" t="s">
        <v>1721</v>
      </c>
      <c r="G871" s="123">
        <v>3600</v>
      </c>
      <c r="H871" s="122" t="str">
        <f>VLOOKUP(D871,SPESA!$J$5:$K$1293,2,0)</f>
        <v>SPESE PER ASSISTENZA DOMICILIARE</v>
      </c>
      <c r="I871" s="123">
        <v>4000</v>
      </c>
      <c r="J871" s="123">
        <v>4000</v>
      </c>
    </row>
    <row r="872" spans="1:10" ht="14.25">
      <c r="A872" s="122" t="s">
        <v>1163</v>
      </c>
      <c r="B872" s="122">
        <v>141100</v>
      </c>
      <c r="C872" s="122">
        <v>12</v>
      </c>
      <c r="D872" s="122" t="str">
        <f t="shared" si="13"/>
        <v>141100/12</v>
      </c>
      <c r="E872" s="122" t="s">
        <v>558</v>
      </c>
      <c r="F872" s="138" t="s">
        <v>1721</v>
      </c>
      <c r="G872" s="123">
        <v>21375</v>
      </c>
      <c r="H872" s="122" t="str">
        <f>VLOOKUP(D872,SPESA!$J$5:$K$1293,2,0)</f>
        <v>SPESE PER GESTIONE SERVIZIO PASTI ANZIANI</v>
      </c>
      <c r="I872" s="123">
        <v>22500</v>
      </c>
      <c r="J872" s="123">
        <v>22500</v>
      </c>
    </row>
    <row r="873" spans="1:10" ht="14.25">
      <c r="A873" s="122" t="s">
        <v>1163</v>
      </c>
      <c r="B873" s="122">
        <v>141100</v>
      </c>
      <c r="C873" s="122">
        <v>13</v>
      </c>
      <c r="D873" s="122" t="str">
        <f t="shared" si="13"/>
        <v>141100/13</v>
      </c>
      <c r="E873" s="122" t="s">
        <v>559</v>
      </c>
      <c r="F873" s="138" t="s">
        <v>1721</v>
      </c>
      <c r="G873" s="122">
        <v>500</v>
      </c>
      <c r="H873" s="122" t="str">
        <f>VLOOKUP(D873,SPESA!$J$5:$K$1293,2,0)</f>
        <v>SPESE DI GESTIONE CORSO ATTIVITA' MOTORIA</v>
      </c>
      <c r="I873" s="122">
        <v>500</v>
      </c>
      <c r="J873" s="122">
        <v>500</v>
      </c>
    </row>
    <row r="874" spans="1:10" ht="14.25">
      <c r="A874" s="122" t="s">
        <v>1163</v>
      </c>
      <c r="B874" s="122">
        <v>141100</v>
      </c>
      <c r="C874" s="122">
        <v>52</v>
      </c>
      <c r="D874" s="122" t="str">
        <f t="shared" si="13"/>
        <v>141100/52</v>
      </c>
      <c r="E874" s="122" t="s">
        <v>560</v>
      </c>
      <c r="F874" s="122" t="s">
        <v>1707</v>
      </c>
      <c r="G874" s="122">
        <v>0</v>
      </c>
      <c r="H874" s="122" t="str">
        <f>VLOOKUP(D874,SPESA!$J$5:$K$1293,2,0)</f>
        <v>F.P.V. SPESE TELEFONICHE - UTENZE CENTRO ANZIANI</v>
      </c>
      <c r="I874" s="122">
        <v>0</v>
      </c>
      <c r="J874" s="122">
        <v>0</v>
      </c>
    </row>
    <row r="875" spans="1:10" ht="14.25">
      <c r="A875" s="122" t="s">
        <v>1163</v>
      </c>
      <c r="B875" s="122">
        <v>141100</v>
      </c>
      <c r="C875" s="122">
        <v>53</v>
      </c>
      <c r="D875" s="122" t="str">
        <f t="shared" si="13"/>
        <v>141100/53</v>
      </c>
      <c r="E875" s="122" t="s">
        <v>561</v>
      </c>
      <c r="F875" s="122" t="s">
        <v>1707</v>
      </c>
      <c r="G875" s="122">
        <v>0</v>
      </c>
      <c r="H875" s="122" t="str">
        <f>VLOOKUP(D875,SPESA!$J$5:$K$1293,2,0)</f>
        <v>F.P.V. SPESE ENERGIA ELETTRICA - UTENZE CENTRO ANZIANI ED ALTRI IMMOBILI</v>
      </c>
      <c r="I875" s="122">
        <v>0</v>
      </c>
      <c r="J875" s="122">
        <v>0</v>
      </c>
    </row>
    <row r="876" spans="1:10" ht="14.25">
      <c r="A876" s="122" t="s">
        <v>1163</v>
      </c>
      <c r="B876" s="122">
        <v>141100</v>
      </c>
      <c r="C876" s="122">
        <v>55</v>
      </c>
      <c r="D876" s="122" t="str">
        <f t="shared" si="13"/>
        <v>141100/55</v>
      </c>
      <c r="E876" s="122" t="s">
        <v>562</v>
      </c>
      <c r="F876" s="122" t="s">
        <v>1707</v>
      </c>
      <c r="G876" s="122">
        <v>0</v>
      </c>
      <c r="H876" s="122" t="str">
        <f>VLOOKUP(D876,SPESA!$J$5:$K$1293,2,0)</f>
        <v>F.P.V. SPESE ACQUA - UTENZE ORTI ANZIANI</v>
      </c>
      <c r="I876" s="122">
        <v>0</v>
      </c>
      <c r="J876" s="122">
        <v>0</v>
      </c>
    </row>
    <row r="877" spans="1:10" ht="14.25">
      <c r="A877" s="122" t="s">
        <v>1163</v>
      </c>
      <c r="B877" s="122">
        <v>141100</v>
      </c>
      <c r="C877" s="122">
        <v>57</v>
      </c>
      <c r="D877" s="122" t="str">
        <f t="shared" si="13"/>
        <v>141100/57</v>
      </c>
      <c r="E877" s="122" t="s">
        <v>1722</v>
      </c>
      <c r="F877" s="122" t="s">
        <v>1707</v>
      </c>
      <c r="G877" s="122">
        <v>0</v>
      </c>
      <c r="H877" s="122" t="e">
        <f>VLOOKUP(D877,SPESA!$J$5:$K$1293,2,0)</f>
        <v>#N/A</v>
      </c>
      <c r="I877" s="122">
        <v>0</v>
      </c>
      <c r="J877" s="122">
        <v>0</v>
      </c>
    </row>
    <row r="878" spans="1:10" ht="14.25">
      <c r="A878" s="122" t="s">
        <v>1163</v>
      </c>
      <c r="B878" s="122">
        <v>141100</v>
      </c>
      <c r="C878" s="122">
        <v>58</v>
      </c>
      <c r="D878" s="122" t="str">
        <f t="shared" si="13"/>
        <v>141100/58</v>
      </c>
      <c r="E878" s="122" t="s">
        <v>563</v>
      </c>
      <c r="F878" s="122" t="s">
        <v>1705</v>
      </c>
      <c r="G878" s="122">
        <v>0</v>
      </c>
      <c r="H878" s="122" t="str">
        <f>VLOOKUP(D878,SPESA!$J$5:$K$1293,2,0)</f>
        <v>F.P.V. SPESE CONDOMINIALI ALLOGGIO COMUNALE DI VIA VARESE</v>
      </c>
      <c r="I878" s="122">
        <v>0</v>
      </c>
      <c r="J878" s="122">
        <v>0</v>
      </c>
    </row>
    <row r="879" spans="1:10" ht="14.25">
      <c r="A879" s="122" t="s">
        <v>1163</v>
      </c>
      <c r="B879" s="122">
        <v>141100</v>
      </c>
      <c r="C879" s="122">
        <v>59</v>
      </c>
      <c r="D879" s="122" t="str">
        <f t="shared" si="13"/>
        <v>141100/59</v>
      </c>
      <c r="E879" s="122" t="s">
        <v>1723</v>
      </c>
      <c r="F879" s="122" t="s">
        <v>1707</v>
      </c>
      <c r="G879" s="122">
        <v>0</v>
      </c>
      <c r="H879" s="122" t="e">
        <f>VLOOKUP(D879,SPESA!$J$5:$K$1293,2,0)</f>
        <v>#N/A</v>
      </c>
      <c r="I879" s="122">
        <v>0</v>
      </c>
      <c r="J879" s="122">
        <v>0</v>
      </c>
    </row>
    <row r="880" spans="1:10" ht="14.25">
      <c r="A880" s="122" t="s">
        <v>1163</v>
      </c>
      <c r="B880" s="122">
        <v>141100</v>
      </c>
      <c r="C880" s="122">
        <v>60</v>
      </c>
      <c r="D880" s="122" t="str">
        <f t="shared" si="13"/>
        <v>141100/60</v>
      </c>
      <c r="E880" s="122" t="s">
        <v>564</v>
      </c>
      <c r="F880" s="122" t="s">
        <v>1705</v>
      </c>
      <c r="G880" s="122">
        <v>0</v>
      </c>
      <c r="H880" s="122" t="str">
        <f>VLOOKUP(D880,SPESA!$J$5:$K$1293,2,0)</f>
        <v>F.P.V. SPESE PER INIZIATIVE A FAVORE DELLA TERZA ETA'</v>
      </c>
      <c r="I880" s="122">
        <v>0</v>
      </c>
      <c r="J880" s="122">
        <v>0</v>
      </c>
    </row>
    <row r="881" spans="1:10" ht="14.25">
      <c r="A881" s="122" t="s">
        <v>1163</v>
      </c>
      <c r="B881" s="122">
        <v>141100</v>
      </c>
      <c r="C881" s="122">
        <v>61</v>
      </c>
      <c r="D881" s="122" t="str">
        <f t="shared" si="13"/>
        <v>141100/61</v>
      </c>
      <c r="E881" s="122" t="s">
        <v>565</v>
      </c>
      <c r="F881" s="122" t="s">
        <v>1705</v>
      </c>
      <c r="G881" s="122">
        <v>0</v>
      </c>
      <c r="H881" s="122" t="str">
        <f>VLOOKUP(D881,SPESA!$J$5:$K$1293,2,0)</f>
        <v>F.P.V. SPESE PER ASSISTENZA DOMICILIARE</v>
      </c>
      <c r="I881" s="122">
        <v>0</v>
      </c>
      <c r="J881" s="122">
        <v>0</v>
      </c>
    </row>
    <row r="882" spans="1:10" ht="14.25">
      <c r="A882" s="122" t="s">
        <v>1163</v>
      </c>
      <c r="B882" s="122">
        <v>141100</v>
      </c>
      <c r="C882" s="122">
        <v>62</v>
      </c>
      <c r="D882" s="122" t="str">
        <f t="shared" si="13"/>
        <v>141100/62</v>
      </c>
      <c r="E882" s="122" t="s">
        <v>566</v>
      </c>
      <c r="F882" s="122" t="s">
        <v>1705</v>
      </c>
      <c r="G882" s="122">
        <v>0</v>
      </c>
      <c r="H882" s="122" t="str">
        <f>VLOOKUP(D882,SPESA!$J$5:$K$1293,2,0)</f>
        <v>F.P.V. SPESE PER GESTIONE SERVIZIO PASTI ANZIANI</v>
      </c>
      <c r="I882" s="122">
        <v>0</v>
      </c>
      <c r="J882" s="122">
        <v>0</v>
      </c>
    </row>
    <row r="883" spans="1:10" ht="14.25">
      <c r="A883" s="122" t="s">
        <v>1163</v>
      </c>
      <c r="B883" s="122">
        <v>141100</v>
      </c>
      <c r="C883" s="122">
        <v>63</v>
      </c>
      <c r="D883" s="122" t="str">
        <f t="shared" si="13"/>
        <v>141100/63</v>
      </c>
      <c r="E883" s="122" t="s">
        <v>567</v>
      </c>
      <c r="F883" s="122" t="s">
        <v>1705</v>
      </c>
      <c r="G883" s="122">
        <v>0</v>
      </c>
      <c r="H883" s="122" t="str">
        <f>VLOOKUP(D883,SPESA!$J$5:$K$1293,2,0)</f>
        <v>F.P.V. SPESE DI GESTIONE CORSO ATTIVITA' MOTORIA</v>
      </c>
      <c r="I883" s="122">
        <v>0</v>
      </c>
      <c r="J883" s="122">
        <v>0</v>
      </c>
    </row>
    <row r="884" spans="1:10" ht="14.25">
      <c r="A884" s="122" t="s">
        <v>1163</v>
      </c>
      <c r="B884" s="122">
        <v>141200</v>
      </c>
      <c r="C884" s="122">
        <v>2</v>
      </c>
      <c r="D884" s="122" t="str">
        <f t="shared" si="13"/>
        <v>141200/2</v>
      </c>
      <c r="E884" s="122" t="s">
        <v>32</v>
      </c>
      <c r="F884" s="138" t="s">
        <v>1715</v>
      </c>
      <c r="G884" s="123">
        <v>1570</v>
      </c>
      <c r="H884" s="122" t="str">
        <f>VLOOKUP(D884,SPESA!$J$5:$K$1293,2,0)</f>
        <v>SPESE TELEFONICHE - UTENZE</v>
      </c>
      <c r="I884" s="123">
        <v>1570</v>
      </c>
      <c r="J884" s="123">
        <v>1570</v>
      </c>
    </row>
    <row r="885" spans="1:10" ht="14.25">
      <c r="A885" s="122" t="s">
        <v>1163</v>
      </c>
      <c r="B885" s="122">
        <v>141200</v>
      </c>
      <c r="C885" s="122">
        <v>3</v>
      </c>
      <c r="D885" s="122" t="str">
        <f t="shared" si="13"/>
        <v>141200/3</v>
      </c>
      <c r="E885" s="122" t="s">
        <v>79</v>
      </c>
      <c r="F885" s="138" t="s">
        <v>1716</v>
      </c>
      <c r="G885" s="123">
        <v>1100</v>
      </c>
      <c r="H885" s="122" t="str">
        <f>VLOOKUP(D885,SPESA!$J$5:$K$1293,2,0)</f>
        <v>SPESE ENERGIA ELETTRICA - UTENZE</v>
      </c>
      <c r="I885" s="123">
        <v>1100</v>
      </c>
      <c r="J885" s="123">
        <v>1100</v>
      </c>
    </row>
    <row r="886" spans="1:10" ht="14.25">
      <c r="A886" s="122" t="s">
        <v>1163</v>
      </c>
      <c r="B886" s="122">
        <v>141200</v>
      </c>
      <c r="C886" s="122">
        <v>4</v>
      </c>
      <c r="D886" s="122" t="str">
        <f t="shared" si="13"/>
        <v>141200/4</v>
      </c>
      <c r="E886" s="122" t="s">
        <v>34</v>
      </c>
      <c r="F886" s="138" t="s">
        <v>1724</v>
      </c>
      <c r="G886" s="123">
        <v>1161</v>
      </c>
      <c r="H886" s="122" t="str">
        <f>VLOOKUP(D886,SPESA!$J$5:$K$1293,2,0)</f>
        <v>SPESE DI RISCALDAMENTO - UTENZE</v>
      </c>
      <c r="I886" s="123">
        <v>1290</v>
      </c>
      <c r="J886" s="123">
        <v>1290</v>
      </c>
    </row>
    <row r="887" spans="1:10" ht="14.25">
      <c r="A887" s="122" t="s">
        <v>1163</v>
      </c>
      <c r="B887" s="122">
        <v>141200</v>
      </c>
      <c r="C887" s="122">
        <v>6</v>
      </c>
      <c r="D887" s="122" t="str">
        <f t="shared" si="13"/>
        <v>141200/6</v>
      </c>
      <c r="E887" s="122" t="s">
        <v>82</v>
      </c>
      <c r="F887" s="138" t="s">
        <v>1721</v>
      </c>
      <c r="G887" s="123">
        <v>3691</v>
      </c>
      <c r="H887" s="122" t="str">
        <f>VLOOKUP(D887,SPESA!$J$5:$K$1293,2,0)</f>
        <v>SPESE DI PULIZIA LOCALI</v>
      </c>
      <c r="I887" s="123">
        <v>3691</v>
      </c>
      <c r="J887" s="123">
        <v>3691</v>
      </c>
    </row>
    <row r="888" spans="1:10" ht="14.25">
      <c r="A888" s="122" t="s">
        <v>1163</v>
      </c>
      <c r="B888" s="122">
        <v>141200</v>
      </c>
      <c r="C888" s="122">
        <v>7</v>
      </c>
      <c r="D888" s="122" t="str">
        <f t="shared" si="13"/>
        <v>141200/7</v>
      </c>
      <c r="E888" s="122" t="s">
        <v>83</v>
      </c>
      <c r="F888" s="138" t="s">
        <v>1718</v>
      </c>
      <c r="G888" s="122">
        <v>671</v>
      </c>
      <c r="H888" s="122" t="str">
        <f>VLOOKUP(D888,SPESA!$J$5:$K$1293,2,0)</f>
        <v>SPESE PER ASSICURAZIONI</v>
      </c>
      <c r="I888" s="122">
        <v>671</v>
      </c>
      <c r="J888" s="122">
        <v>671</v>
      </c>
    </row>
    <row r="889" spans="1:10" ht="14.25">
      <c r="A889" s="122" t="s">
        <v>1163</v>
      </c>
      <c r="B889" s="122">
        <v>141200</v>
      </c>
      <c r="C889" s="122">
        <v>8</v>
      </c>
      <c r="D889" s="122" t="str">
        <f t="shared" si="13"/>
        <v>141200/8</v>
      </c>
      <c r="E889" s="122" t="s">
        <v>568</v>
      </c>
      <c r="F889" s="122" t="s">
        <v>1725</v>
      </c>
      <c r="G889" s="122">
        <v>0</v>
      </c>
      <c r="H889" s="122" t="str">
        <f>VLOOKUP(D889,SPESA!$J$5:$K$1293,2,0)</f>
        <v>SPESE PER MANUTENZIONE ATTREZZATURE UFFICIO</v>
      </c>
      <c r="I889" s="122">
        <v>0</v>
      </c>
      <c r="J889" s="122">
        <v>0</v>
      </c>
    </row>
    <row r="890" spans="1:10" ht="14.25">
      <c r="A890" s="122" t="s">
        <v>1163</v>
      </c>
      <c r="B890" s="122">
        <v>141200</v>
      </c>
      <c r="C890" s="122">
        <v>9</v>
      </c>
      <c r="D890" s="122" t="str">
        <f t="shared" si="13"/>
        <v>141200/9</v>
      </c>
      <c r="E890" s="122" t="s">
        <v>569</v>
      </c>
      <c r="F890" s="138" t="s">
        <v>1726</v>
      </c>
      <c r="G890" s="122">
        <v>500</v>
      </c>
      <c r="H890" s="122" t="str">
        <f>VLOOKUP(D890,SPESA!$J$5:$K$1293,2,0)</f>
        <v>SPESE DI MANUTENZIONE AUTOMEZZI SERVIZI SOCIALI</v>
      </c>
      <c r="I890" s="122">
        <v>500</v>
      </c>
      <c r="J890" s="122">
        <v>500</v>
      </c>
    </row>
    <row r="891" spans="1:10" ht="14.25">
      <c r="A891" s="122" t="s">
        <v>1163</v>
      </c>
      <c r="B891" s="122">
        <v>141200</v>
      </c>
      <c r="C891" s="122">
        <v>15</v>
      </c>
      <c r="D891" s="122" t="str">
        <f t="shared" si="13"/>
        <v>141200/15</v>
      </c>
      <c r="E891" s="122" t="s">
        <v>570</v>
      </c>
      <c r="F891" s="138" t="s">
        <v>1727</v>
      </c>
      <c r="G891" s="122">
        <v>12</v>
      </c>
      <c r="H891" s="122" t="str">
        <f>VLOOKUP(D891,SPESA!$J$5:$K$1293,2,0)</f>
        <v>MISSIONI DIPENDENTI COMUNALI - UFFICIO SERVIZI ALLA PERSONA</v>
      </c>
      <c r="I891" s="122">
        <v>12</v>
      </c>
      <c r="J891" s="122">
        <v>12</v>
      </c>
    </row>
    <row r="892" spans="1:10" ht="14.25">
      <c r="A892" s="122" t="s">
        <v>1163</v>
      </c>
      <c r="B892" s="122">
        <v>141200</v>
      </c>
      <c r="C892" s="122">
        <v>52</v>
      </c>
      <c r="D892" s="122" t="str">
        <f t="shared" si="13"/>
        <v>141200/52</v>
      </c>
      <c r="E892" s="122" t="s">
        <v>37</v>
      </c>
      <c r="F892" s="122" t="s">
        <v>1707</v>
      </c>
      <c r="G892" s="122">
        <v>0</v>
      </c>
      <c r="H892" s="122" t="str">
        <f>VLOOKUP(D892,SPESA!$J$5:$K$1293,2,0)</f>
        <v>F.P.V. SPESE TELEFONICHE - UTENZE</v>
      </c>
      <c r="I892" s="122">
        <v>0</v>
      </c>
      <c r="J892" s="122">
        <v>0</v>
      </c>
    </row>
    <row r="893" spans="1:10" ht="14.25">
      <c r="A893" s="122" t="s">
        <v>1163</v>
      </c>
      <c r="B893" s="122">
        <v>141200</v>
      </c>
      <c r="C893" s="122">
        <v>53</v>
      </c>
      <c r="D893" s="122" t="str">
        <f t="shared" si="13"/>
        <v>141200/53</v>
      </c>
      <c r="E893" s="122" t="s">
        <v>86</v>
      </c>
      <c r="F893" s="122" t="s">
        <v>1707</v>
      </c>
      <c r="G893" s="122">
        <v>0</v>
      </c>
      <c r="H893" s="122" t="str">
        <f>VLOOKUP(D893,SPESA!$J$5:$K$1293,2,0)</f>
        <v>F.P.V. SPESE ENERGIA ELETTRICA - UTENZE</v>
      </c>
      <c r="I893" s="122">
        <v>0</v>
      </c>
      <c r="J893" s="122">
        <v>0</v>
      </c>
    </row>
    <row r="894" spans="1:10" ht="14.25">
      <c r="A894" s="122" t="s">
        <v>1163</v>
      </c>
      <c r="B894" s="122">
        <v>141200</v>
      </c>
      <c r="C894" s="122">
        <v>54</v>
      </c>
      <c r="D894" s="122" t="str">
        <f t="shared" si="13"/>
        <v>141200/54</v>
      </c>
      <c r="E894" s="122" t="s">
        <v>123</v>
      </c>
      <c r="F894" s="122" t="s">
        <v>1705</v>
      </c>
      <c r="G894" s="122">
        <v>0</v>
      </c>
      <c r="H894" s="122" t="str">
        <f>VLOOKUP(D894,SPESA!$J$5:$K$1293,2,0)</f>
        <v>F.P.V. SPESE DI RISCALDAMENTO - UTENZE</v>
      </c>
      <c r="I894" s="122">
        <v>0</v>
      </c>
      <c r="J894" s="122">
        <v>0</v>
      </c>
    </row>
    <row r="895" spans="1:10" ht="14.25">
      <c r="A895" s="122" t="s">
        <v>1163</v>
      </c>
      <c r="B895" s="122">
        <v>141200</v>
      </c>
      <c r="C895" s="122">
        <v>56</v>
      </c>
      <c r="D895" s="122" t="str">
        <f t="shared" si="13"/>
        <v>141200/56</v>
      </c>
      <c r="E895" s="122" t="s">
        <v>124</v>
      </c>
      <c r="F895" s="122" t="s">
        <v>1705</v>
      </c>
      <c r="G895" s="122">
        <v>0</v>
      </c>
      <c r="H895" s="122" t="str">
        <f>VLOOKUP(D895,SPESA!$J$5:$K$1293,2,0)</f>
        <v>F.P.V. SPESE DI PULIZIA LOCALI</v>
      </c>
      <c r="I895" s="122">
        <v>0</v>
      </c>
      <c r="J895" s="122">
        <v>0</v>
      </c>
    </row>
    <row r="896" spans="1:10" ht="14.25">
      <c r="A896" s="122" t="s">
        <v>1163</v>
      </c>
      <c r="B896" s="122">
        <v>141200</v>
      </c>
      <c r="C896" s="122">
        <v>57</v>
      </c>
      <c r="D896" s="122" t="str">
        <f t="shared" si="13"/>
        <v>141200/57</v>
      </c>
      <c r="E896" s="122" t="s">
        <v>89</v>
      </c>
      <c r="F896" s="122" t="s">
        <v>1707</v>
      </c>
      <c r="G896" s="122">
        <v>0</v>
      </c>
      <c r="H896" s="122" t="e">
        <f>VLOOKUP(D896,SPESA!$J$5:$K$1293,2,0)</f>
        <v>#N/A</v>
      </c>
      <c r="I896" s="122">
        <v>0</v>
      </c>
      <c r="J896" s="122">
        <v>0</v>
      </c>
    </row>
    <row r="897" spans="1:10" ht="14.25">
      <c r="A897" s="122" t="s">
        <v>1163</v>
      </c>
      <c r="B897" s="122">
        <v>141200</v>
      </c>
      <c r="C897" s="122">
        <v>58</v>
      </c>
      <c r="D897" s="122" t="str">
        <f t="shared" si="13"/>
        <v>141200/58</v>
      </c>
      <c r="E897" s="122" t="s">
        <v>1728</v>
      </c>
      <c r="F897" s="122" t="s">
        <v>1707</v>
      </c>
      <c r="G897" s="122">
        <v>0</v>
      </c>
      <c r="H897" s="122" t="e">
        <f>VLOOKUP(D897,SPESA!$J$5:$K$1293,2,0)</f>
        <v>#N/A</v>
      </c>
      <c r="I897" s="122">
        <v>0</v>
      </c>
      <c r="J897" s="122">
        <v>0</v>
      </c>
    </row>
    <row r="898" spans="1:10" ht="14.25">
      <c r="A898" s="122" t="s">
        <v>1163</v>
      </c>
      <c r="B898" s="122">
        <v>141200</v>
      </c>
      <c r="C898" s="122">
        <v>59</v>
      </c>
      <c r="D898" s="122" t="str">
        <f t="shared" si="13"/>
        <v>141200/59</v>
      </c>
      <c r="E898" s="122" t="s">
        <v>571</v>
      </c>
      <c r="F898" s="122" t="s">
        <v>1705</v>
      </c>
      <c r="G898" s="122">
        <v>0</v>
      </c>
      <c r="H898" s="122" t="str">
        <f>VLOOKUP(D898,SPESA!$J$5:$K$1293,2,0)</f>
        <v>F.P.V. SPESE DI MANUTENZIONE AUTOMEZZI SERVIZI SOCIALI</v>
      </c>
      <c r="I898" s="122">
        <v>0</v>
      </c>
      <c r="J898" s="122">
        <v>0</v>
      </c>
    </row>
    <row r="899" spans="1:10" ht="14.25">
      <c r="A899" s="122" t="s">
        <v>1163</v>
      </c>
      <c r="B899" s="122">
        <v>141200</v>
      </c>
      <c r="C899" s="122">
        <v>65</v>
      </c>
      <c r="D899" s="122" t="str">
        <f t="shared" ref="D899:D962" si="14">CONCATENATE(B899,"/",C899)</f>
        <v>141200/65</v>
      </c>
      <c r="E899" s="122" t="s">
        <v>1729</v>
      </c>
      <c r="F899" s="122" t="s">
        <v>1707</v>
      </c>
      <c r="G899" s="122">
        <v>0</v>
      </c>
      <c r="H899" s="122" t="str">
        <f>VLOOKUP(D899,SPESA!$J$5:$K$1293,2,0)</f>
        <v xml:space="preserve">F.P.V. MISSIONI DIPENDENTI COMUNALI - UFFICIO SERVIZI ALLA PERSONA </v>
      </c>
      <c r="I899" s="122">
        <v>0</v>
      </c>
      <c r="J899" s="122">
        <v>0</v>
      </c>
    </row>
    <row r="900" spans="1:10" ht="14.25">
      <c r="A900" s="122" t="s">
        <v>1163</v>
      </c>
      <c r="B900" s="122">
        <v>141300</v>
      </c>
      <c r="C900" s="122">
        <v>2</v>
      </c>
      <c r="D900" s="122" t="str">
        <f t="shared" si="14"/>
        <v>141300/2</v>
      </c>
      <c r="E900" s="122" t="s">
        <v>572</v>
      </c>
      <c r="F900" s="138" t="s">
        <v>1715</v>
      </c>
      <c r="G900" s="122">
        <v>450</v>
      </c>
      <c r="H900" s="122" t="str">
        <f>VLOOKUP(D900,SPESA!$J$5:$K$1293,2,0)</f>
        <v>SPESE TELEFONICHE - UTENZE C.A.G.</v>
      </c>
      <c r="I900" s="122">
        <v>450</v>
      </c>
      <c r="J900" s="122">
        <v>450</v>
      </c>
    </row>
    <row r="901" spans="1:10" ht="14.25">
      <c r="A901" s="122" t="s">
        <v>1163</v>
      </c>
      <c r="B901" s="122">
        <v>141300</v>
      </c>
      <c r="C901" s="122">
        <v>3</v>
      </c>
      <c r="D901" s="122" t="str">
        <f t="shared" si="14"/>
        <v>141300/3</v>
      </c>
      <c r="E901" s="122" t="s">
        <v>573</v>
      </c>
      <c r="F901" s="138" t="s">
        <v>1716</v>
      </c>
      <c r="G901" s="122">
        <v>650</v>
      </c>
      <c r="H901" s="122" t="str">
        <f>VLOOKUP(D901,SPESA!$J$5:$K$1293,2,0)</f>
        <v>SPESE ENERGIA ELETTRICA - UTENZE C.A.G.</v>
      </c>
      <c r="I901" s="122">
        <v>650</v>
      </c>
      <c r="J901" s="122">
        <v>650</v>
      </c>
    </row>
    <row r="902" spans="1:10" ht="14.25">
      <c r="A902" s="122" t="s">
        <v>1163</v>
      </c>
      <c r="B902" s="122">
        <v>141300</v>
      </c>
      <c r="C902" s="122">
        <v>4</v>
      </c>
      <c r="D902" s="122" t="str">
        <f t="shared" si="14"/>
        <v>141300/4</v>
      </c>
      <c r="E902" s="122" t="s">
        <v>574</v>
      </c>
      <c r="F902" s="138" t="s">
        <v>1724</v>
      </c>
      <c r="G902" s="123">
        <v>1215</v>
      </c>
      <c r="H902" s="122" t="str">
        <f>VLOOKUP(D902,SPESA!$J$5:$K$1293,2,0)</f>
        <v>SPESE DI RISCALDAMENTO - UTENZE C.A.G.</v>
      </c>
      <c r="I902" s="123">
        <v>1350</v>
      </c>
      <c r="J902" s="123">
        <v>1350</v>
      </c>
    </row>
    <row r="903" spans="1:10" ht="14.25">
      <c r="A903" s="122" t="s">
        <v>1163</v>
      </c>
      <c r="B903" s="122">
        <v>141300</v>
      </c>
      <c r="C903" s="122">
        <v>6</v>
      </c>
      <c r="D903" s="122" t="str">
        <f t="shared" si="14"/>
        <v>141300/6</v>
      </c>
      <c r="E903" s="122" t="s">
        <v>575</v>
      </c>
      <c r="F903" s="138" t="s">
        <v>1730</v>
      </c>
      <c r="G903" s="123">
        <v>2500</v>
      </c>
      <c r="H903" s="122" t="str">
        <f>VLOOKUP(D903,SPESA!$J$5:$K$1293,2,0)</f>
        <v>SPESE DI PULIZIA LOCALI C.A.G.</v>
      </c>
      <c r="I903" s="123">
        <v>2500</v>
      </c>
      <c r="J903" s="123">
        <v>2500</v>
      </c>
    </row>
    <row r="904" spans="1:10" ht="14.25">
      <c r="A904" s="122" t="s">
        <v>1163</v>
      </c>
      <c r="B904" s="122">
        <v>141300</v>
      </c>
      <c r="C904" s="122">
        <v>8</v>
      </c>
      <c r="D904" s="122" t="str">
        <f t="shared" si="14"/>
        <v>141300/8</v>
      </c>
      <c r="E904" s="122" t="s">
        <v>576</v>
      </c>
      <c r="F904" s="138" t="s">
        <v>1721</v>
      </c>
      <c r="G904" s="123">
        <v>15000</v>
      </c>
      <c r="H904" s="122" t="str">
        <f>VLOOKUP(D904,SPESA!$J$5:$K$1293,2,0)</f>
        <v>SPESE PER INIZIATIVE A FAVORE DELLA GIOVENTU'</v>
      </c>
      <c r="I904" s="123">
        <v>30000</v>
      </c>
      <c r="J904" s="123">
        <v>30000</v>
      </c>
    </row>
    <row r="905" spans="1:10" ht="14.25">
      <c r="A905" s="122" t="s">
        <v>1163</v>
      </c>
      <c r="B905" s="122">
        <v>141300</v>
      </c>
      <c r="C905" s="122">
        <v>52</v>
      </c>
      <c r="D905" s="122" t="str">
        <f t="shared" si="14"/>
        <v>141300/52</v>
      </c>
      <c r="E905" s="122" t="s">
        <v>577</v>
      </c>
      <c r="F905" s="122" t="s">
        <v>1707</v>
      </c>
      <c r="G905" s="122">
        <v>0</v>
      </c>
      <c r="H905" s="122" t="str">
        <f>VLOOKUP(D905,SPESA!$J$5:$K$1293,2,0)</f>
        <v>F.P.V. SPESE TELEFONICHE - UTENZE C.A.G.</v>
      </c>
      <c r="I905" s="122">
        <v>0</v>
      </c>
      <c r="J905" s="122">
        <v>0</v>
      </c>
    </row>
    <row r="906" spans="1:10" ht="14.25">
      <c r="A906" s="122" t="s">
        <v>1163</v>
      </c>
      <c r="B906" s="122">
        <v>141300</v>
      </c>
      <c r="C906" s="122">
        <v>53</v>
      </c>
      <c r="D906" s="122" t="str">
        <f t="shared" si="14"/>
        <v>141300/53</v>
      </c>
      <c r="E906" s="122" t="s">
        <v>578</v>
      </c>
      <c r="F906" s="122" t="s">
        <v>1707</v>
      </c>
      <c r="G906" s="122">
        <v>0</v>
      </c>
      <c r="H906" s="122" t="str">
        <f>VLOOKUP(D906,SPESA!$J$5:$K$1293,2,0)</f>
        <v>F.P.V. SPESE ENERGIA ELETTRICA - UTENZE C.A.G.</v>
      </c>
      <c r="I906" s="122">
        <v>0</v>
      </c>
      <c r="J906" s="122">
        <v>0</v>
      </c>
    </row>
    <row r="907" spans="1:10" ht="14.25">
      <c r="A907" s="122" t="s">
        <v>1163</v>
      </c>
      <c r="B907" s="122">
        <v>141300</v>
      </c>
      <c r="C907" s="122">
        <v>54</v>
      </c>
      <c r="D907" s="122" t="str">
        <f t="shared" si="14"/>
        <v>141300/54</v>
      </c>
      <c r="E907" s="122" t="s">
        <v>579</v>
      </c>
      <c r="F907" s="122" t="s">
        <v>1705</v>
      </c>
      <c r="G907" s="122">
        <v>0</v>
      </c>
      <c r="H907" s="122" t="str">
        <f>VLOOKUP(D907,SPESA!$J$5:$K$1293,2,0)</f>
        <v>F.P.V. SPESE DI RISCALDAMENTO - UTENZE C.A.G.</v>
      </c>
      <c r="I907" s="122">
        <v>0</v>
      </c>
      <c r="J907" s="122">
        <v>0</v>
      </c>
    </row>
    <row r="908" spans="1:10" ht="14.25">
      <c r="A908" s="122" t="s">
        <v>1163</v>
      </c>
      <c r="B908" s="122">
        <v>141300</v>
      </c>
      <c r="C908" s="122">
        <v>56</v>
      </c>
      <c r="D908" s="122" t="str">
        <f t="shared" si="14"/>
        <v>141300/56</v>
      </c>
      <c r="E908" s="122" t="s">
        <v>580</v>
      </c>
      <c r="F908" s="122" t="s">
        <v>1705</v>
      </c>
      <c r="G908" s="122">
        <v>0</v>
      </c>
      <c r="H908" s="122" t="str">
        <f>VLOOKUP(D908,SPESA!$J$5:$K$1293,2,0)</f>
        <v>F.P.V. SPESE DI PULIZIA LOCALI C.A.G.</v>
      </c>
      <c r="I908" s="122">
        <v>0</v>
      </c>
      <c r="J908" s="122">
        <v>0</v>
      </c>
    </row>
    <row r="909" spans="1:10" ht="14.25">
      <c r="A909" s="122" t="s">
        <v>1163</v>
      </c>
      <c r="B909" s="122">
        <v>141300</v>
      </c>
      <c r="C909" s="122">
        <v>58</v>
      </c>
      <c r="D909" s="122" t="str">
        <f t="shared" si="14"/>
        <v>141300/58</v>
      </c>
      <c r="E909" s="122" t="s">
        <v>581</v>
      </c>
      <c r="F909" s="122" t="s">
        <v>1705</v>
      </c>
      <c r="G909" s="122">
        <v>0</v>
      </c>
      <c r="H909" s="122" t="str">
        <f>VLOOKUP(D909,SPESA!$J$5:$K$1293,2,0)</f>
        <v>F.P.V. SPESE PER INIZIATIVE A FAVORE DELLA GIOVENTU'</v>
      </c>
      <c r="I909" s="122">
        <v>0</v>
      </c>
      <c r="J909" s="122">
        <v>0</v>
      </c>
    </row>
    <row r="910" spans="1:10" ht="14.25">
      <c r="A910" s="122" t="s">
        <v>1163</v>
      </c>
      <c r="B910" s="122">
        <v>141350</v>
      </c>
      <c r="C910" s="122">
        <v>0</v>
      </c>
      <c r="D910" s="122" t="str">
        <f t="shared" si="14"/>
        <v>141350/0</v>
      </c>
      <c r="E910" s="122" t="s">
        <v>1732</v>
      </c>
      <c r="F910" s="122" t="s">
        <v>1731</v>
      </c>
      <c r="G910" s="122">
        <v>0</v>
      </c>
      <c r="H910" s="122" t="str">
        <f>VLOOKUP(D910,SPESA!$J$5:$K$1293,2,0)</f>
        <v xml:space="preserve">COOPERAZIONE INTERNAZIONALE TRASFERIMENTI </v>
      </c>
      <c r="I910" s="122">
        <v>0</v>
      </c>
      <c r="J910" s="122">
        <v>0</v>
      </c>
    </row>
    <row r="911" spans="1:10" ht="14.25">
      <c r="A911" s="122" t="s">
        <v>1163</v>
      </c>
      <c r="B911" s="122">
        <v>141350</v>
      </c>
      <c r="C911" s="122">
        <v>71</v>
      </c>
      <c r="D911" s="122" t="str">
        <f t="shared" si="14"/>
        <v>141350/71</v>
      </c>
      <c r="E911" s="122" t="s">
        <v>1733</v>
      </c>
      <c r="F911" s="122" t="s">
        <v>1707</v>
      </c>
      <c r="G911" s="122">
        <v>0</v>
      </c>
      <c r="H911" s="122" t="str">
        <f>VLOOKUP(D911,SPESA!$J$5:$K$1293,2,0)</f>
        <v xml:space="preserve">F.P.V. COOPERAZIONE INTERNAZIONALE TRASFERIMENTI </v>
      </c>
      <c r="I911" s="122">
        <v>0</v>
      </c>
      <c r="J911" s="122">
        <v>0</v>
      </c>
    </row>
    <row r="912" spans="1:10" ht="14.25">
      <c r="A912" s="122" t="s">
        <v>1163</v>
      </c>
      <c r="B912" s="122">
        <v>141400</v>
      </c>
      <c r="C912" s="122">
        <v>0</v>
      </c>
      <c r="D912" s="122" t="str">
        <f t="shared" si="14"/>
        <v>141400/0</v>
      </c>
      <c r="E912" s="122" t="s">
        <v>582</v>
      </c>
      <c r="F912" s="138" t="s">
        <v>1721</v>
      </c>
      <c r="G912" s="123">
        <v>260035</v>
      </c>
      <c r="H912" s="122" t="str">
        <f>VLOOKUP(D912,SPESA!$J$5:$K$1293,2,0)</f>
        <v>RETTE DI RICOVERO DI ANZIANI ED INABILI IN CASE DI RIPOSO</v>
      </c>
      <c r="I912" s="123">
        <v>260000</v>
      </c>
      <c r="J912" s="123">
        <v>260000</v>
      </c>
    </row>
    <row r="913" spans="1:10" ht="14.25">
      <c r="A913" s="122" t="s">
        <v>1163</v>
      </c>
      <c r="B913" s="122">
        <v>141400</v>
      </c>
      <c r="C913" s="122">
        <v>71</v>
      </c>
      <c r="D913" s="122" t="str">
        <f t="shared" si="14"/>
        <v>141400/71</v>
      </c>
      <c r="E913" s="122" t="s">
        <v>583</v>
      </c>
      <c r="F913" s="122" t="s">
        <v>1705</v>
      </c>
      <c r="G913" s="122">
        <v>0</v>
      </c>
      <c r="H913" s="122" t="str">
        <f>VLOOKUP(D913,SPESA!$J$5:$K$1293,2,0)</f>
        <v>F.P.V. RETTE DI RICOVERO DI ANZIANI ED INABILI IN CASE DI RIPOSO</v>
      </c>
      <c r="I913" s="122">
        <v>0</v>
      </c>
      <c r="J913" s="122">
        <v>0</v>
      </c>
    </row>
    <row r="914" spans="1:10" ht="14.25">
      <c r="A914" s="122" t="s">
        <v>1163</v>
      </c>
      <c r="B914" s="122">
        <v>141500</v>
      </c>
      <c r="C914" s="122">
        <v>0</v>
      </c>
      <c r="D914" s="122" t="str">
        <f t="shared" si="14"/>
        <v>141500/0</v>
      </c>
      <c r="E914" s="122" t="s">
        <v>584</v>
      </c>
      <c r="F914" s="138" t="s">
        <v>1721</v>
      </c>
      <c r="G914" s="123">
        <v>34500</v>
      </c>
      <c r="H914" s="122" t="str">
        <f>VLOOKUP(D914,SPESA!$J$5:$K$1293,2,0)</f>
        <v>ASSISTENZA INVALIDI ED HANDICAPPATI - PRESTAZIONI DI SERVIZI</v>
      </c>
      <c r="I914" s="123">
        <v>35000</v>
      </c>
      <c r="J914" s="123">
        <v>35000</v>
      </c>
    </row>
    <row r="915" spans="1:10" ht="14.25">
      <c r="A915" s="122" t="s">
        <v>1163</v>
      </c>
      <c r="B915" s="122">
        <v>141500</v>
      </c>
      <c r="C915" s="122">
        <v>71</v>
      </c>
      <c r="D915" s="122" t="str">
        <f t="shared" si="14"/>
        <v>141500/71</v>
      </c>
      <c r="E915" s="122" t="s">
        <v>585</v>
      </c>
      <c r="F915" s="122" t="s">
        <v>1705</v>
      </c>
      <c r="G915" s="122">
        <v>0</v>
      </c>
      <c r="H915" s="122" t="str">
        <f>VLOOKUP(D915,SPESA!$J$5:$K$1293,2,0)</f>
        <v>F.P.V. ASSISTENZA INVALIDI ED HANDICAPPATI - PRESTAZIONI DI SERVIZI</v>
      </c>
      <c r="I915" s="122">
        <v>0</v>
      </c>
      <c r="J915" s="122">
        <v>0</v>
      </c>
    </row>
    <row r="916" spans="1:10" ht="14.25">
      <c r="A916" s="122" t="s">
        <v>1163</v>
      </c>
      <c r="B916" s="122">
        <v>141501</v>
      </c>
      <c r="C916" s="122">
        <v>0</v>
      </c>
      <c r="D916" s="122" t="str">
        <f t="shared" si="14"/>
        <v>141501/0</v>
      </c>
      <c r="E916" s="122" t="s">
        <v>586</v>
      </c>
      <c r="F916" s="138" t="s">
        <v>1721</v>
      </c>
      <c r="G916" s="123">
        <v>15200</v>
      </c>
      <c r="H916" s="122" t="str">
        <f>VLOOKUP(D916,SPESA!$J$5:$K$1293,2,0)</f>
        <v>SERVIZI ASSISTENZIALI DI SUPPORTO ALLE FAMIGLIE</v>
      </c>
      <c r="I916" s="123">
        <v>16000</v>
      </c>
      <c r="J916" s="123">
        <v>16000</v>
      </c>
    </row>
    <row r="917" spans="1:10" ht="14.25">
      <c r="A917" s="122" t="s">
        <v>1163</v>
      </c>
      <c r="B917" s="122">
        <v>141501</v>
      </c>
      <c r="C917" s="122">
        <v>71</v>
      </c>
      <c r="D917" s="122" t="str">
        <f t="shared" si="14"/>
        <v>141501/71</v>
      </c>
      <c r="E917" s="122" t="s">
        <v>587</v>
      </c>
      <c r="F917" s="122" t="s">
        <v>1705</v>
      </c>
      <c r="G917" s="122">
        <v>0</v>
      </c>
      <c r="H917" s="122" t="str">
        <f>VLOOKUP(D917,SPESA!$J$5:$K$1293,2,0)</f>
        <v>F.P.V. SERVIZI ASSISTENZIALI DI SUPPORTO ALLE FAMIGLIE</v>
      </c>
      <c r="I917" s="122">
        <v>0</v>
      </c>
      <c r="J917" s="122">
        <v>0</v>
      </c>
    </row>
    <row r="918" spans="1:10" ht="14.25">
      <c r="A918" s="122" t="s">
        <v>1163</v>
      </c>
      <c r="B918" s="122">
        <v>141502</v>
      </c>
      <c r="C918" s="122">
        <v>0</v>
      </c>
      <c r="D918" s="122" t="str">
        <f t="shared" si="14"/>
        <v>141502/0</v>
      </c>
      <c r="E918" s="122" t="s">
        <v>588</v>
      </c>
      <c r="F918" s="138" t="s">
        <v>1721</v>
      </c>
      <c r="G918" s="123">
        <v>110000</v>
      </c>
      <c r="H918" s="122" t="str">
        <f>VLOOKUP(D918,SPESA!$J$5:$K$1293,2,0)</f>
        <v>SPESA PER SOSTEGNO HANDICAP</v>
      </c>
      <c r="I918" s="123">
        <v>110000</v>
      </c>
      <c r="J918" s="123">
        <v>110000</v>
      </c>
    </row>
    <row r="919" spans="1:10" ht="14.25">
      <c r="A919" s="122" t="s">
        <v>1163</v>
      </c>
      <c r="B919" s="122">
        <v>141502</v>
      </c>
      <c r="C919" s="122">
        <v>71</v>
      </c>
      <c r="D919" s="122" t="str">
        <f t="shared" si="14"/>
        <v>141502/71</v>
      </c>
      <c r="E919" s="122" t="s">
        <v>589</v>
      </c>
      <c r="F919" s="122" t="s">
        <v>1705</v>
      </c>
      <c r="G919" s="122">
        <v>0</v>
      </c>
      <c r="H919" s="122" t="str">
        <f>VLOOKUP(D919,SPESA!$J$5:$K$1293,2,0)</f>
        <v>F.P.V. SPESA PER SOSTEGNO HANDICAP</v>
      </c>
      <c r="I919" s="122">
        <v>0</v>
      </c>
      <c r="J919" s="122">
        <v>0</v>
      </c>
    </row>
    <row r="920" spans="1:10" ht="14.25">
      <c r="A920" s="122" t="s">
        <v>1163</v>
      </c>
      <c r="B920" s="122">
        <v>141503</v>
      </c>
      <c r="C920" s="122">
        <v>0</v>
      </c>
      <c r="D920" s="122" t="str">
        <f t="shared" si="14"/>
        <v>141503/0</v>
      </c>
      <c r="E920" s="122" t="s">
        <v>1734</v>
      </c>
      <c r="F920" s="138" t="s">
        <v>1721</v>
      </c>
      <c r="G920" s="123">
        <v>74100</v>
      </c>
      <c r="H920" s="122" t="str">
        <f>VLOOKUP(D920,SPESA!$J$5:$K$1293,2,0)</f>
        <v>SPESA PER ORGANIZZAZIONE CENTRO ESTIVO</v>
      </c>
      <c r="I920" s="123">
        <v>78000</v>
      </c>
      <c r="J920" s="123">
        <v>78000</v>
      </c>
    </row>
    <row r="921" spans="1:10" ht="14.25">
      <c r="A921" s="122" t="s">
        <v>1163</v>
      </c>
      <c r="B921" s="122">
        <v>141503</v>
      </c>
      <c r="C921" s="122">
        <v>6</v>
      </c>
      <c r="D921" s="122" t="str">
        <f t="shared" si="14"/>
        <v>141503/6</v>
      </c>
      <c r="E921" s="122" t="s">
        <v>1735</v>
      </c>
      <c r="F921" s="138" t="s">
        <v>1730</v>
      </c>
      <c r="G921" s="123">
        <v>2237</v>
      </c>
      <c r="H921" s="122" t="str">
        <f>VLOOKUP(D921,SPESA!$J$5:$K$1293,2,0)</f>
        <v>SPESE PULIZIA LOCALI COMUNALI (ADIBITI A CENTRO ESTIVO)</v>
      </c>
      <c r="I921" s="123">
        <v>2237</v>
      </c>
      <c r="J921" s="123">
        <v>2237</v>
      </c>
    </row>
    <row r="922" spans="1:10" ht="14.25">
      <c r="A922" s="122" t="s">
        <v>1163</v>
      </c>
      <c r="B922" s="122">
        <v>141503</v>
      </c>
      <c r="C922" s="122">
        <v>56</v>
      </c>
      <c r="D922" s="122" t="str">
        <f t="shared" si="14"/>
        <v>141503/56</v>
      </c>
      <c r="E922" s="122" t="s">
        <v>1736</v>
      </c>
      <c r="F922" s="122" t="s">
        <v>1707</v>
      </c>
      <c r="G922" s="122">
        <v>0</v>
      </c>
      <c r="H922" s="122" t="e">
        <f>VLOOKUP(D922,SPESA!$J$5:$K$1293,2,0)</f>
        <v>#N/A</v>
      </c>
      <c r="I922" s="122">
        <v>0</v>
      </c>
      <c r="J922" s="122">
        <v>0</v>
      </c>
    </row>
    <row r="923" spans="1:10" ht="14.25">
      <c r="A923" s="122" t="s">
        <v>1163</v>
      </c>
      <c r="B923" s="122">
        <v>141503</v>
      </c>
      <c r="C923" s="122">
        <v>71</v>
      </c>
      <c r="D923" s="122" t="str">
        <f t="shared" si="14"/>
        <v>141503/71</v>
      </c>
      <c r="E923" s="122" t="s">
        <v>592</v>
      </c>
      <c r="F923" s="122" t="s">
        <v>1705</v>
      </c>
      <c r="G923" s="122">
        <v>0</v>
      </c>
      <c r="H923" s="122" t="str">
        <f>VLOOKUP(D923,SPESA!$J$5:$K$1293,2,0)</f>
        <v>F.P.V. SPESA PER ORGANIZZAZIONE CENTRO ESTIVO</v>
      </c>
      <c r="I923" s="122">
        <v>0</v>
      </c>
      <c r="J923" s="122">
        <v>0</v>
      </c>
    </row>
    <row r="924" spans="1:10" ht="14.25">
      <c r="A924" s="122" t="s">
        <v>1163</v>
      </c>
      <c r="B924" s="122">
        <v>141504</v>
      </c>
      <c r="C924" s="122">
        <v>0</v>
      </c>
      <c r="D924" s="122" t="str">
        <f t="shared" si="14"/>
        <v>141504/0</v>
      </c>
      <c r="E924" s="122" t="s">
        <v>593</v>
      </c>
      <c r="F924" s="138" t="s">
        <v>1737</v>
      </c>
      <c r="G924" s="122">
        <v>100</v>
      </c>
      <c r="H924" s="122" t="str">
        <f>VLOOKUP(D924,SPESA!$J$5:$K$1293,2,0)</f>
        <v>RETTE DI RICOVERO MINORI IN STRUTTURE EDUCATIVE</v>
      </c>
      <c r="I924" s="122">
        <v>100</v>
      </c>
      <c r="J924" s="122">
        <v>100</v>
      </c>
    </row>
    <row r="925" spans="1:10" ht="14.25">
      <c r="A925" s="122" t="s">
        <v>1163</v>
      </c>
      <c r="B925" s="122">
        <v>141504</v>
      </c>
      <c r="C925" s="122">
        <v>71</v>
      </c>
      <c r="D925" s="122" t="str">
        <f t="shared" si="14"/>
        <v>141504/71</v>
      </c>
      <c r="E925" s="122" t="s">
        <v>594</v>
      </c>
      <c r="F925" s="122" t="s">
        <v>1705</v>
      </c>
      <c r="G925" s="122">
        <v>0</v>
      </c>
      <c r="H925" s="122" t="str">
        <f>VLOOKUP(D925,SPESA!$J$5:$K$1293,2,0)</f>
        <v>F.P.V. RETTE DI RICOVERO MINORI IN STRUTTURE EDUCATIVE</v>
      </c>
      <c r="I925" s="122">
        <v>0</v>
      </c>
      <c r="J925" s="122">
        <v>0</v>
      </c>
    </row>
    <row r="926" spans="1:10" ht="14.25">
      <c r="A926" s="122" t="s">
        <v>1163</v>
      </c>
      <c r="B926" s="122">
        <v>141505</v>
      </c>
      <c r="C926" s="122">
        <v>0</v>
      </c>
      <c r="D926" s="122" t="str">
        <f t="shared" si="14"/>
        <v>141505/0</v>
      </c>
      <c r="E926" s="122" t="s">
        <v>595</v>
      </c>
      <c r="F926" s="138" t="s">
        <v>1737</v>
      </c>
      <c r="G926" s="123">
        <v>28500</v>
      </c>
      <c r="H926" s="122" t="str">
        <f>VLOOKUP(D926,SPESA!$J$5:$K$1293,2,0)</f>
        <v>RETTE DI RICOVERO DISABILI IN STRUTTURE PROTETTE</v>
      </c>
      <c r="I926" s="123">
        <v>30000</v>
      </c>
      <c r="J926" s="123">
        <v>30000</v>
      </c>
    </row>
    <row r="927" spans="1:10" ht="14.25">
      <c r="A927" s="122" t="s">
        <v>1163</v>
      </c>
      <c r="B927" s="122">
        <v>141505</v>
      </c>
      <c r="C927" s="122">
        <v>71</v>
      </c>
      <c r="D927" s="122" t="str">
        <f t="shared" si="14"/>
        <v>141505/71</v>
      </c>
      <c r="E927" s="122" t="s">
        <v>596</v>
      </c>
      <c r="F927" s="122" t="s">
        <v>1705</v>
      </c>
      <c r="G927" s="122">
        <v>0</v>
      </c>
      <c r="H927" s="122" t="str">
        <f>VLOOKUP(D927,SPESA!$J$5:$K$1293,2,0)</f>
        <v>F.P.V. RETTE DI RICOVERO DISABILI IN STRUTTURE PROTETTE</v>
      </c>
      <c r="I927" s="122">
        <v>0</v>
      </c>
      <c r="J927" s="122">
        <v>0</v>
      </c>
    </row>
    <row r="928" spans="1:10" ht="14.25">
      <c r="A928" s="122" t="s">
        <v>1163</v>
      </c>
      <c r="B928" s="122">
        <v>141510</v>
      </c>
      <c r="C928" s="122">
        <v>0</v>
      </c>
      <c r="D928" s="122" t="str">
        <f t="shared" si="14"/>
        <v>141510/0</v>
      </c>
      <c r="E928" s="122" t="s">
        <v>597</v>
      </c>
      <c r="F928" s="138" t="s">
        <v>1738</v>
      </c>
      <c r="G928" s="123">
        <v>4000</v>
      </c>
      <c r="H928" s="122" t="str">
        <f>VLOOKUP(D928,SPESA!$J$5:$K$1293,2,0)</f>
        <v>PROGETTI LEGGE 162/98</v>
      </c>
      <c r="I928" s="123">
        <v>4000</v>
      </c>
      <c r="J928" s="123">
        <v>4000</v>
      </c>
    </row>
    <row r="929" spans="1:10" ht="14.25">
      <c r="A929" s="122" t="s">
        <v>1163</v>
      </c>
      <c r="B929" s="122">
        <v>141510</v>
      </c>
      <c r="C929" s="122">
        <v>71</v>
      </c>
      <c r="D929" s="122" t="str">
        <f t="shared" si="14"/>
        <v>141510/71</v>
      </c>
      <c r="E929" s="122" t="s">
        <v>598</v>
      </c>
      <c r="F929" s="122" t="s">
        <v>1705</v>
      </c>
      <c r="G929" s="122">
        <v>0</v>
      </c>
      <c r="H929" s="122" t="str">
        <f>VLOOKUP(D929,SPESA!$J$5:$K$1293,2,0)</f>
        <v>F.P.V. PROGETTI LEGGE 162/98</v>
      </c>
      <c r="I929" s="122">
        <v>0</v>
      </c>
      <c r="J929" s="122">
        <v>0</v>
      </c>
    </row>
    <row r="930" spans="1:10" ht="14.25">
      <c r="A930" s="122" t="s">
        <v>1163</v>
      </c>
      <c r="B930" s="122">
        <v>141605</v>
      </c>
      <c r="C930" s="122">
        <v>0</v>
      </c>
      <c r="D930" s="122" t="str">
        <f t="shared" si="14"/>
        <v>141605/0</v>
      </c>
      <c r="E930" s="122" t="s">
        <v>1739</v>
      </c>
      <c r="F930" s="138" t="s">
        <v>1721</v>
      </c>
      <c r="G930" s="123">
        <v>2000</v>
      </c>
      <c r="H930" s="122" t="str">
        <f>VLOOKUP(D930,SPESA!$J$5:$K$1293,2,0)</f>
        <v>PROGETTI DI PREVENZIONE E RECUPERO DISAGIO GIOVANILE - SOSTE GNO ALLA GENITORIALITA'</v>
      </c>
      <c r="I930" s="123">
        <v>2000</v>
      </c>
      <c r="J930" s="123">
        <v>2000</v>
      </c>
    </row>
    <row r="931" spans="1:10" ht="14.25">
      <c r="A931" s="122" t="s">
        <v>1163</v>
      </c>
      <c r="B931" s="122">
        <v>141605</v>
      </c>
      <c r="C931" s="122">
        <v>71</v>
      </c>
      <c r="D931" s="122" t="str">
        <f t="shared" si="14"/>
        <v>141605/71</v>
      </c>
      <c r="E931" s="122" t="s">
        <v>1740</v>
      </c>
      <c r="F931" s="122" t="s">
        <v>1705</v>
      </c>
      <c r="G931" s="122">
        <v>0</v>
      </c>
      <c r="H931" s="122" t="str">
        <f>VLOOKUP(D931,SPESA!$J$5:$K$1293,2,0)</f>
        <v>F.P.V. PROGETTI DI PREVENZIONE E RECUPERO DISAGIO GIOVANILE - SOSTE GNO ALLA GENITORIALITA'</v>
      </c>
      <c r="I931" s="122">
        <v>0</v>
      </c>
      <c r="J931" s="122">
        <v>0</v>
      </c>
    </row>
    <row r="932" spans="1:10" ht="14.25">
      <c r="A932" s="122" t="s">
        <v>1163</v>
      </c>
      <c r="B932" s="122">
        <v>143100</v>
      </c>
      <c r="C932" s="122">
        <v>0</v>
      </c>
      <c r="D932" s="122" t="str">
        <f t="shared" si="14"/>
        <v>143100/0</v>
      </c>
      <c r="E932" s="122" t="s">
        <v>601</v>
      </c>
      <c r="F932" s="138" t="s">
        <v>1741</v>
      </c>
      <c r="G932" s="123">
        <v>13179.3</v>
      </c>
      <c r="H932" s="122" t="str">
        <f>VLOOKUP(D932,SPESA!$J$5:$K$1293,2,0)</f>
        <v>SPESE AUTONOLEGGIO SERVIZI SOCIALI</v>
      </c>
      <c r="I932" s="123">
        <v>13000.01</v>
      </c>
      <c r="J932" s="123">
        <v>13000</v>
      </c>
    </row>
    <row r="933" spans="1:10" ht="14.25">
      <c r="A933" s="122" t="s">
        <v>1163</v>
      </c>
      <c r="B933" s="122">
        <v>143100</v>
      </c>
      <c r="C933" s="122">
        <v>71</v>
      </c>
      <c r="D933" s="122" t="str">
        <f t="shared" si="14"/>
        <v>143100/71</v>
      </c>
      <c r="E933" s="122" t="s">
        <v>602</v>
      </c>
      <c r="F933" s="122" t="s">
        <v>1705</v>
      </c>
      <c r="G933" s="122">
        <v>0</v>
      </c>
      <c r="H933" s="122" t="str">
        <f>VLOOKUP(D933,SPESA!$J$5:$K$1293,2,0)</f>
        <v>F.P.V. SPESE AUTONOLEGGIO SERVIZI SOCIALI</v>
      </c>
      <c r="I933" s="122">
        <v>0</v>
      </c>
      <c r="J933" s="122">
        <v>0</v>
      </c>
    </row>
    <row r="934" spans="1:10" ht="14.25">
      <c r="A934" s="122" t="s">
        <v>1163</v>
      </c>
      <c r="B934" s="122">
        <v>144100</v>
      </c>
      <c r="C934" s="122">
        <v>0</v>
      </c>
      <c r="D934" s="122" t="str">
        <f t="shared" si="14"/>
        <v>144100/0</v>
      </c>
      <c r="E934" s="122" t="s">
        <v>603</v>
      </c>
      <c r="F934" s="138" t="s">
        <v>1721</v>
      </c>
      <c r="G934" s="123">
        <v>35625</v>
      </c>
      <c r="H934" s="122" t="str">
        <f>VLOOKUP(D934,SPESA!$J$5:$K$1293,2,0)</f>
        <v>ASSISTENZA A PERSONE BISOGNOSE</v>
      </c>
      <c r="I934" s="123">
        <v>37500</v>
      </c>
      <c r="J934" s="123">
        <v>37500</v>
      </c>
    </row>
    <row r="935" spans="1:10" ht="14.25">
      <c r="A935" s="122" t="s">
        <v>1163</v>
      </c>
      <c r="B935" s="122">
        <v>144100</v>
      </c>
      <c r="C935" s="122">
        <v>71</v>
      </c>
      <c r="D935" s="122" t="str">
        <f t="shared" si="14"/>
        <v>144100/71</v>
      </c>
      <c r="E935" s="122" t="s">
        <v>604</v>
      </c>
      <c r="F935" s="122" t="s">
        <v>1705</v>
      </c>
      <c r="G935" s="122">
        <v>0</v>
      </c>
      <c r="H935" s="122" t="str">
        <f>VLOOKUP(D935,SPESA!$J$5:$K$1293,2,0)</f>
        <v>F.P.V. ASSISTENZA A PERSONE BISOGNOSE</v>
      </c>
      <c r="I935" s="122">
        <v>0</v>
      </c>
      <c r="J935" s="122">
        <v>0</v>
      </c>
    </row>
    <row r="936" spans="1:10" ht="14.25">
      <c r="A936" s="122" t="s">
        <v>1163</v>
      </c>
      <c r="B936" s="122">
        <v>144101</v>
      </c>
      <c r="C936" s="122">
        <v>0</v>
      </c>
      <c r="D936" s="122" t="str">
        <f t="shared" si="14"/>
        <v>144101/0</v>
      </c>
      <c r="E936" s="122" t="s">
        <v>605</v>
      </c>
      <c r="F936" s="138" t="s">
        <v>1742</v>
      </c>
      <c r="G936" s="123">
        <v>44100</v>
      </c>
      <c r="H936" s="122" t="str">
        <f>VLOOKUP(D936,SPESA!$J$5:$K$1293,2,0)</f>
        <v>FONDO DI SOSTEGNO PER GRAVI CONDIZIONI ECONOMICHE INDOTTE DALL'ATTUALE CRISI FINANZIARIA</v>
      </c>
      <c r="I936" s="123">
        <v>45000</v>
      </c>
      <c r="J936" s="123">
        <v>45000</v>
      </c>
    </row>
    <row r="937" spans="1:10" ht="14.25">
      <c r="A937" s="122" t="s">
        <v>1163</v>
      </c>
      <c r="B937" s="122">
        <v>144101</v>
      </c>
      <c r="C937" s="122">
        <v>71</v>
      </c>
      <c r="D937" s="122" t="str">
        <f t="shared" si="14"/>
        <v>144101/71</v>
      </c>
      <c r="E937" s="122" t="s">
        <v>606</v>
      </c>
      <c r="F937" s="122" t="s">
        <v>1705</v>
      </c>
      <c r="G937" s="122">
        <v>0</v>
      </c>
      <c r="H937" s="122" t="str">
        <f>VLOOKUP(D937,SPESA!$J$5:$K$1293,2,0)</f>
        <v>F.P.V. FONDO DI SOSTEGNO PER GRAVI CONDIZIONI ECONOMICHE INDOTTE DALL'ATTUALE CRISI FINANZIARIA</v>
      </c>
      <c r="I937" s="122">
        <v>0</v>
      </c>
      <c r="J937" s="122">
        <v>0</v>
      </c>
    </row>
    <row r="938" spans="1:10" ht="14.25">
      <c r="A938" s="122" t="s">
        <v>1163</v>
      </c>
      <c r="B938" s="122">
        <v>144110</v>
      </c>
      <c r="C938" s="122">
        <v>0</v>
      </c>
      <c r="D938" s="122" t="str">
        <f t="shared" si="14"/>
        <v>144110/0</v>
      </c>
      <c r="E938" s="122" t="s">
        <v>607</v>
      </c>
      <c r="F938" s="138" t="s">
        <v>1742</v>
      </c>
      <c r="G938" s="123">
        <v>2000</v>
      </c>
      <c r="H938" s="122" t="str">
        <f>VLOOKUP(D938,SPESA!$J$5:$K$1293,2,0)</f>
        <v>PRESTITI D'ONORE</v>
      </c>
      <c r="I938" s="123">
        <v>2000</v>
      </c>
      <c r="J938" s="123">
        <v>2000</v>
      </c>
    </row>
    <row r="939" spans="1:10" ht="14.25">
      <c r="A939" s="122" t="s">
        <v>1163</v>
      </c>
      <c r="B939" s="122">
        <v>144110</v>
      </c>
      <c r="C939" s="122">
        <v>71</v>
      </c>
      <c r="D939" s="122" t="str">
        <f t="shared" si="14"/>
        <v>144110/71</v>
      </c>
      <c r="E939" s="122" t="s">
        <v>1743</v>
      </c>
      <c r="F939" s="122" t="s">
        <v>1707</v>
      </c>
      <c r="G939" s="122">
        <v>0</v>
      </c>
      <c r="H939" s="122" t="e">
        <f>VLOOKUP(D939,SPESA!$J$5:$K$1293,2,0)</f>
        <v>#N/A</v>
      </c>
      <c r="I939" s="122">
        <v>0</v>
      </c>
      <c r="J939" s="122">
        <v>0</v>
      </c>
    </row>
    <row r="940" spans="1:10" ht="14.25">
      <c r="A940" s="122" t="s">
        <v>1163</v>
      </c>
      <c r="B940" s="122">
        <v>144120</v>
      </c>
      <c r="C940" s="122">
        <v>0</v>
      </c>
      <c r="D940" s="122" t="str">
        <f t="shared" si="14"/>
        <v>144120/0</v>
      </c>
      <c r="E940" s="122" t="s">
        <v>1745</v>
      </c>
      <c r="F940" s="138" t="s">
        <v>1744</v>
      </c>
      <c r="G940" s="123">
        <v>3000</v>
      </c>
      <c r="H940" s="122" t="str">
        <f>VLOOKUP(D940,SPESA!$J$5:$K$1293,2,0)</f>
        <v xml:space="preserve">PROGETTO DI COMUNITA' IL PANIERE DELLA SOLIDARIETA' SPESE   </v>
      </c>
      <c r="I940" s="123">
        <v>3000</v>
      </c>
      <c r="J940" s="123">
        <v>3000</v>
      </c>
    </row>
    <row r="941" spans="1:10" ht="14.25">
      <c r="A941" s="122" t="s">
        <v>1163</v>
      </c>
      <c r="B941" s="122">
        <v>144120</v>
      </c>
      <c r="C941" s="122">
        <v>71</v>
      </c>
      <c r="D941" s="122" t="str">
        <f t="shared" si="14"/>
        <v>144120/71</v>
      </c>
      <c r="E941" s="122" t="s">
        <v>1747</v>
      </c>
      <c r="F941" s="122" t="s">
        <v>1746</v>
      </c>
      <c r="G941" s="122">
        <v>0</v>
      </c>
      <c r="H941" s="122" t="e">
        <f>VLOOKUP(D941,SPESA!$J$5:$K$1293,2,0)</f>
        <v>#N/A</v>
      </c>
      <c r="I941" s="122">
        <v>0</v>
      </c>
      <c r="J941" s="122">
        <v>0</v>
      </c>
    </row>
    <row r="942" spans="1:10" ht="14.25">
      <c r="A942" s="122" t="s">
        <v>1163</v>
      </c>
      <c r="B942" s="122">
        <v>144201</v>
      </c>
      <c r="C942" s="122">
        <v>0</v>
      </c>
      <c r="D942" s="122" t="str">
        <f t="shared" si="14"/>
        <v>144201/0</v>
      </c>
      <c r="E942" s="122" t="s">
        <v>608</v>
      </c>
      <c r="F942" s="138" t="s">
        <v>1731</v>
      </c>
      <c r="G942" s="123">
        <v>20000</v>
      </c>
      <c r="H942" s="122" t="str">
        <f>VLOOKUP(D942,SPESA!$J$5:$K$1293,2,0)</f>
        <v>CONTRIBUTO SOSTEGNO AFFITTI L.R.14/1/2000 N. 2</v>
      </c>
      <c r="I942" s="123">
        <v>20000</v>
      </c>
      <c r="J942" s="123">
        <v>20000</v>
      </c>
    </row>
    <row r="943" spans="1:10" ht="14.25">
      <c r="A943" s="122" t="s">
        <v>1163</v>
      </c>
      <c r="B943" s="122">
        <v>144201</v>
      </c>
      <c r="C943" s="122">
        <v>71</v>
      </c>
      <c r="D943" s="122" t="str">
        <f t="shared" si="14"/>
        <v>144201/71</v>
      </c>
      <c r="E943" s="122" t="s">
        <v>609</v>
      </c>
      <c r="F943" s="122" t="s">
        <v>1705</v>
      </c>
      <c r="G943" s="122">
        <v>0</v>
      </c>
      <c r="H943" s="122" t="str">
        <f>VLOOKUP(D943,SPESA!$J$5:$K$1293,2,0)</f>
        <v>F.P.V. CONTRIBUTO SOSTEGNO AFFITTI L.R.14/1/2000 N. 2</v>
      </c>
      <c r="I943" s="122">
        <v>0</v>
      </c>
      <c r="J943" s="122">
        <v>0</v>
      </c>
    </row>
    <row r="944" spans="1:10" ht="14.25">
      <c r="A944" s="122" t="s">
        <v>1163</v>
      </c>
      <c r="B944" s="122">
        <v>144202</v>
      </c>
      <c r="C944" s="122">
        <v>0</v>
      </c>
      <c r="D944" s="122" t="str">
        <f t="shared" si="14"/>
        <v>144202/0</v>
      </c>
      <c r="E944" s="122" t="s">
        <v>610</v>
      </c>
      <c r="F944" s="138" t="s">
        <v>1731</v>
      </c>
      <c r="G944" s="123">
        <v>9500</v>
      </c>
      <c r="H944" s="122" t="str">
        <f>VLOOKUP(D944,SPESA!$J$5:$K$1293,2,0)</f>
        <v>CONTRIBUTO SOSTEGNO AFFITTO A CARICO DEL COMUNE</v>
      </c>
      <c r="I944" s="123">
        <v>10000</v>
      </c>
      <c r="J944" s="123">
        <v>10000</v>
      </c>
    </row>
    <row r="945" spans="1:10" ht="14.25">
      <c r="A945" s="122" t="s">
        <v>1163</v>
      </c>
      <c r="B945" s="122">
        <v>144202</v>
      </c>
      <c r="C945" s="122">
        <v>71</v>
      </c>
      <c r="D945" s="122" t="str">
        <f t="shared" si="14"/>
        <v>144202/71</v>
      </c>
      <c r="E945" s="122" t="s">
        <v>611</v>
      </c>
      <c r="F945" s="122" t="s">
        <v>1705</v>
      </c>
      <c r="G945" s="122">
        <v>0</v>
      </c>
      <c r="H945" s="122" t="str">
        <f>VLOOKUP(D945,SPESA!$J$5:$K$1293,2,0)</f>
        <v>F.P.V. CONTRIBUTO SOSTEGNO AFFITTO A CARICO DEL COMUNE</v>
      </c>
      <c r="I945" s="122">
        <v>0</v>
      </c>
      <c r="J945" s="122">
        <v>0</v>
      </c>
    </row>
    <row r="946" spans="1:10" ht="14.25">
      <c r="A946" s="122" t="s">
        <v>1163</v>
      </c>
      <c r="B946" s="122">
        <v>144205</v>
      </c>
      <c r="C946" s="122">
        <v>0</v>
      </c>
      <c r="D946" s="122" t="str">
        <f t="shared" si="14"/>
        <v>144205/0</v>
      </c>
      <c r="E946" s="122" t="s">
        <v>1748</v>
      </c>
      <c r="F946" s="122" t="s">
        <v>1731</v>
      </c>
      <c r="G946" s="122">
        <v>0</v>
      </c>
      <c r="H946" s="122" t="str">
        <f>VLOOKUP(D946,SPESA!$J$5:$K$1293,2,0)</f>
        <v xml:space="preserve">SPESE PER MOROSITA' INCOLPEVOLE   </v>
      </c>
      <c r="I946" s="122">
        <v>0</v>
      </c>
      <c r="J946" s="122">
        <v>0</v>
      </c>
    </row>
    <row r="947" spans="1:10" ht="14.25">
      <c r="A947" s="122" t="s">
        <v>1163</v>
      </c>
      <c r="B947" s="122">
        <v>144205</v>
      </c>
      <c r="C947" s="122">
        <v>71</v>
      </c>
      <c r="D947" s="122" t="str">
        <f t="shared" si="14"/>
        <v>144205/71</v>
      </c>
      <c r="E947" s="122" t="s">
        <v>1749</v>
      </c>
      <c r="F947" s="122" t="s">
        <v>1707</v>
      </c>
      <c r="G947" s="122">
        <v>0</v>
      </c>
      <c r="H947" s="122" t="e">
        <f>VLOOKUP(D947,SPESA!$J$5:$K$1293,2,0)</f>
        <v>#N/A</v>
      </c>
      <c r="I947" s="122">
        <v>0</v>
      </c>
      <c r="J947" s="122">
        <v>0</v>
      </c>
    </row>
    <row r="948" spans="1:10" ht="14.25">
      <c r="A948" s="122" t="s">
        <v>1163</v>
      </c>
      <c r="B948" s="122">
        <v>144310</v>
      </c>
      <c r="C948" s="122">
        <v>0</v>
      </c>
      <c r="D948" s="122" t="str">
        <f t="shared" si="14"/>
        <v>144310/0</v>
      </c>
      <c r="E948" s="122" t="s">
        <v>612</v>
      </c>
      <c r="F948" s="138" t="s">
        <v>1750</v>
      </c>
      <c r="G948" s="123">
        <v>2340</v>
      </c>
      <c r="H948" s="122" t="str">
        <f>VLOOKUP(D948,SPESA!$J$5:$K$1293,2,0)</f>
        <v>CONTRIBUTO PER IL CENTRO ESTIVO - SOSTEGNO AL VOLONTARIATO</v>
      </c>
      <c r="I948" s="123">
        <v>2600</v>
      </c>
      <c r="J948" s="123">
        <v>2600</v>
      </c>
    </row>
    <row r="949" spans="1:10" ht="14.25">
      <c r="A949" s="122" t="s">
        <v>1163</v>
      </c>
      <c r="B949" s="122">
        <v>144310</v>
      </c>
      <c r="C949" s="122">
        <v>71</v>
      </c>
      <c r="D949" s="122" t="str">
        <f t="shared" si="14"/>
        <v>144310/71</v>
      </c>
      <c r="E949" s="122" t="s">
        <v>1751</v>
      </c>
      <c r="F949" s="122" t="s">
        <v>1707</v>
      </c>
      <c r="G949" s="122">
        <v>0</v>
      </c>
      <c r="H949" s="122" t="e">
        <f>VLOOKUP(D949,SPESA!$J$5:$K$1293,2,0)</f>
        <v>#N/A</v>
      </c>
      <c r="I949" s="122">
        <v>0</v>
      </c>
      <c r="J949" s="122">
        <v>0</v>
      </c>
    </row>
    <row r="950" spans="1:10" ht="14.25">
      <c r="A950" s="122" t="s">
        <v>1163</v>
      </c>
      <c r="B950" s="122">
        <v>144600</v>
      </c>
      <c r="C950" s="122">
        <v>0</v>
      </c>
      <c r="D950" s="122" t="str">
        <f t="shared" si="14"/>
        <v>144600/0</v>
      </c>
      <c r="E950" s="122" t="s">
        <v>1753</v>
      </c>
      <c r="F950" s="138" t="s">
        <v>1752</v>
      </c>
      <c r="G950" s="123">
        <v>7600</v>
      </c>
      <c r="H950" s="122" t="str">
        <f>VLOOKUP(D950,SPESA!$J$5:$K$1293,2,0)</f>
        <v xml:space="preserve">CONTRIBUTO AGENZIA FORMAZIONE ORIENTAMENTO AL LAVORO   </v>
      </c>
      <c r="I950" s="123">
        <v>8000</v>
      </c>
      <c r="J950" s="123">
        <v>8000</v>
      </c>
    </row>
    <row r="951" spans="1:10" ht="14.25">
      <c r="A951" s="122" t="s">
        <v>1163</v>
      </c>
      <c r="B951" s="122">
        <v>144600</v>
      </c>
      <c r="C951" s="122">
        <v>71</v>
      </c>
      <c r="D951" s="122" t="str">
        <f t="shared" si="14"/>
        <v>144600/71</v>
      </c>
      <c r="E951" s="122" t="s">
        <v>1754</v>
      </c>
      <c r="F951" s="122" t="s">
        <v>1707</v>
      </c>
      <c r="G951" s="122">
        <v>0</v>
      </c>
      <c r="H951" s="122" t="e">
        <f>VLOOKUP(D951,SPESA!$J$5:$K$1293,2,0)</f>
        <v>#N/A</v>
      </c>
      <c r="I951" s="122">
        <v>0</v>
      </c>
      <c r="J951" s="122">
        <v>0</v>
      </c>
    </row>
    <row r="952" spans="1:10" ht="14.25">
      <c r="A952" s="122" t="s">
        <v>1163</v>
      </c>
      <c r="B952" s="122">
        <v>144605</v>
      </c>
      <c r="C952" s="122">
        <v>0</v>
      </c>
      <c r="D952" s="122" t="str">
        <f t="shared" si="14"/>
        <v>144605/0</v>
      </c>
      <c r="E952" s="122" t="s">
        <v>1755</v>
      </c>
      <c r="F952" s="138" t="s">
        <v>1721</v>
      </c>
      <c r="G952" s="123">
        <v>14700</v>
      </c>
      <c r="H952" s="122" t="str">
        <f>VLOOKUP(D952,SPESA!$J$5:$K$1293,2,0)</f>
        <v xml:space="preserve">PROGETTO ORIENTAMENTO LAVORO </v>
      </c>
      <c r="I952" s="123">
        <v>15000</v>
      </c>
      <c r="J952" s="123">
        <v>15000</v>
      </c>
    </row>
    <row r="953" spans="1:10" ht="14.25">
      <c r="A953" s="122" t="s">
        <v>1163</v>
      </c>
      <c r="B953" s="122">
        <v>144605</v>
      </c>
      <c r="C953" s="122">
        <v>71</v>
      </c>
      <c r="D953" s="122" t="str">
        <f t="shared" si="14"/>
        <v>144605/71</v>
      </c>
      <c r="E953" s="122" t="s">
        <v>1756</v>
      </c>
      <c r="F953" s="122" t="s">
        <v>1705</v>
      </c>
      <c r="G953" s="122">
        <v>0</v>
      </c>
      <c r="H953" s="122" t="str">
        <f>VLOOKUP(D953,SPESA!$J$5:$K$1293,2,0)</f>
        <v xml:space="preserve">F.P.V. PROGETTO ORIENTAMENTO LAVORO </v>
      </c>
      <c r="I953" s="122">
        <v>0</v>
      </c>
      <c r="J953" s="122">
        <v>0</v>
      </c>
    </row>
    <row r="954" spans="1:10" ht="14.25">
      <c r="A954" s="122" t="s">
        <v>1163</v>
      </c>
      <c r="B954" s="122">
        <v>144611</v>
      </c>
      <c r="C954" s="122">
        <v>0</v>
      </c>
      <c r="D954" s="122" t="str">
        <f t="shared" si="14"/>
        <v>144611/0</v>
      </c>
      <c r="E954" s="122" t="s">
        <v>613</v>
      </c>
      <c r="F954" s="138" t="s">
        <v>1752</v>
      </c>
      <c r="G954" s="123">
        <v>130000</v>
      </c>
      <c r="H954" s="122" t="str">
        <f>VLOOKUP(D954,SPESA!$J$5:$K$1293,2,0)</f>
        <v>CONFERIMENTO QUOTA DI GESTIONE AZIENDA SPECIALE DI SERVIZI ASSISTENZIALI DEL RHODENSE</v>
      </c>
      <c r="I954" s="123">
        <v>130000</v>
      </c>
      <c r="J954" s="123">
        <v>130000</v>
      </c>
    </row>
    <row r="955" spans="1:10" ht="14.25">
      <c r="A955" s="122" t="s">
        <v>1163</v>
      </c>
      <c r="B955" s="122">
        <v>144611</v>
      </c>
      <c r="C955" s="122">
        <v>71</v>
      </c>
      <c r="D955" s="122" t="str">
        <f t="shared" si="14"/>
        <v>144611/71</v>
      </c>
      <c r="E955" s="122" t="s">
        <v>614</v>
      </c>
      <c r="F955" s="122" t="s">
        <v>1705</v>
      </c>
      <c r="G955" s="122">
        <v>0</v>
      </c>
      <c r="H955" s="122" t="str">
        <f>VLOOKUP(D955,SPESA!$J$5:$K$1293,2,0)</f>
        <v>F.P.V. CONFERIMENTO QUOTA DI GESTIONE AZIENDA SPECIALE DI SERVIZI ASSISTENZIALI DEL RHODENSE</v>
      </c>
      <c r="I955" s="122">
        <v>0</v>
      </c>
      <c r="J955" s="122">
        <v>0</v>
      </c>
    </row>
    <row r="956" spans="1:10" ht="14.25">
      <c r="A956" s="122" t="s">
        <v>1163</v>
      </c>
      <c r="B956" s="122">
        <v>145300</v>
      </c>
      <c r="C956" s="122">
        <v>0</v>
      </c>
      <c r="D956" s="122" t="str">
        <f t="shared" si="14"/>
        <v>145300/0</v>
      </c>
      <c r="E956" s="122" t="s">
        <v>615</v>
      </c>
      <c r="F956" s="122" t="s">
        <v>1731</v>
      </c>
      <c r="G956" s="122">
        <v>0</v>
      </c>
      <c r="H956" s="122" t="str">
        <f>VLOOKUP(D956,SPESA!$J$5:$K$1293,2,0)</f>
        <v>CONTRIBUTO PER ADOZIONE ED AFFIDI</v>
      </c>
      <c r="I956" s="122">
        <v>0</v>
      </c>
      <c r="J956" s="122">
        <v>0</v>
      </c>
    </row>
    <row r="957" spans="1:10" ht="14.25">
      <c r="A957" s="122" t="s">
        <v>1163</v>
      </c>
      <c r="B957" s="122">
        <v>145300</v>
      </c>
      <c r="C957" s="122">
        <v>71</v>
      </c>
      <c r="D957" s="122" t="str">
        <f t="shared" si="14"/>
        <v>145300/71</v>
      </c>
      <c r="E957" s="122" t="s">
        <v>1757</v>
      </c>
      <c r="F957" s="122" t="s">
        <v>1707</v>
      </c>
      <c r="G957" s="122">
        <v>0</v>
      </c>
      <c r="H957" s="122" t="e">
        <f>VLOOKUP(D957,SPESA!$J$5:$K$1293,2,0)</f>
        <v>#N/A</v>
      </c>
      <c r="I957" s="122">
        <v>0</v>
      </c>
      <c r="J957" s="122">
        <v>0</v>
      </c>
    </row>
    <row r="958" spans="1:10" ht="14.25">
      <c r="A958" s="122" t="s">
        <v>1163</v>
      </c>
      <c r="B958" s="122">
        <v>145400</v>
      </c>
      <c r="C958" s="122">
        <v>0</v>
      </c>
      <c r="D958" s="122" t="str">
        <f t="shared" si="14"/>
        <v>145400/0</v>
      </c>
      <c r="E958" s="122" t="s">
        <v>1758</v>
      </c>
      <c r="F958" s="138" t="s">
        <v>1731</v>
      </c>
      <c r="G958" s="123">
        <v>4750</v>
      </c>
      <c r="H958" s="122" t="str">
        <f>VLOOKUP(D958,SPESA!$J$5:$K$1293,2,0)</f>
        <v>ISTITUZIONE VARIE PER SERVIZI SOCIALI - CONTRIBUTI</v>
      </c>
      <c r="I958" s="123">
        <v>5000</v>
      </c>
      <c r="J958" s="123">
        <v>5000</v>
      </c>
    </row>
    <row r="959" spans="1:10" ht="14.25">
      <c r="A959" s="122" t="s">
        <v>1163</v>
      </c>
      <c r="B959" s="122">
        <v>145400</v>
      </c>
      <c r="C959" s="122">
        <v>71</v>
      </c>
      <c r="D959" s="122" t="str">
        <f t="shared" si="14"/>
        <v>145400/71</v>
      </c>
      <c r="E959" s="122" t="s">
        <v>1759</v>
      </c>
      <c r="F959" s="122" t="s">
        <v>1707</v>
      </c>
      <c r="G959" s="122">
        <v>0</v>
      </c>
      <c r="H959" s="122" t="e">
        <f>VLOOKUP(D959,SPESA!$J$5:$K$1293,2,0)</f>
        <v>#N/A</v>
      </c>
      <c r="I959" s="122">
        <v>0</v>
      </c>
      <c r="J959" s="122">
        <v>0</v>
      </c>
    </row>
    <row r="960" spans="1:10" ht="14.25">
      <c r="A960" s="122" t="s">
        <v>1163</v>
      </c>
      <c r="B960" s="122">
        <v>145802</v>
      </c>
      <c r="C960" s="122">
        <v>0</v>
      </c>
      <c r="D960" s="122" t="str">
        <f t="shared" si="14"/>
        <v>145802/0</v>
      </c>
      <c r="E960" s="122" t="s">
        <v>617</v>
      </c>
      <c r="F960" s="138" t="s">
        <v>1752</v>
      </c>
      <c r="G960" s="123">
        <v>1000</v>
      </c>
      <c r="H960" s="122" t="str">
        <f>VLOOKUP(D960,SPESA!$J$5:$K$1293,2,0)</f>
        <v>SERVIZI DELEGATI ALTRI ENTI</v>
      </c>
      <c r="I960" s="123">
        <v>1000</v>
      </c>
      <c r="J960" s="123">
        <v>1000</v>
      </c>
    </row>
    <row r="961" spans="1:10" ht="14.25">
      <c r="A961" s="122" t="s">
        <v>1163</v>
      </c>
      <c r="B961" s="122">
        <v>145802</v>
      </c>
      <c r="C961" s="122">
        <v>71</v>
      </c>
      <c r="D961" s="122" t="str">
        <f t="shared" si="14"/>
        <v>145802/71</v>
      </c>
      <c r="E961" s="122" t="s">
        <v>618</v>
      </c>
      <c r="F961" s="122" t="s">
        <v>1705</v>
      </c>
      <c r="G961" s="122">
        <v>0</v>
      </c>
      <c r="H961" s="122" t="str">
        <f>VLOOKUP(D961,SPESA!$J$5:$K$1293,2,0)</f>
        <v>F.P.V. SERVIZI DELEGATI ALTRI ENTI</v>
      </c>
      <c r="I961" s="122">
        <v>0</v>
      </c>
      <c r="J961" s="122">
        <v>0</v>
      </c>
    </row>
    <row r="962" spans="1:10" ht="14.25">
      <c r="A962" s="122" t="s">
        <v>1163</v>
      </c>
      <c r="B962" s="122">
        <v>145900</v>
      </c>
      <c r="C962" s="122">
        <v>0</v>
      </c>
      <c r="D962" s="122" t="str">
        <f t="shared" si="14"/>
        <v>145900/0</v>
      </c>
      <c r="E962" s="122" t="s">
        <v>619</v>
      </c>
      <c r="F962" s="138" t="s">
        <v>1760</v>
      </c>
      <c r="G962" s="123">
        <v>33320</v>
      </c>
      <c r="H962" s="122" t="str">
        <f>VLOOKUP(D962,SPESA!$J$5:$K$1293,2,0)</f>
        <v>INTERVENTI DI PROMOZ. LAVORATIVA SOGG.CON DIFFICOLTA' PERSONALE E/O SOCIALE</v>
      </c>
      <c r="I962" s="123">
        <v>34000</v>
      </c>
      <c r="J962" s="123">
        <v>34000</v>
      </c>
    </row>
    <row r="963" spans="1:10" ht="14.25">
      <c r="A963" s="122" t="s">
        <v>1163</v>
      </c>
      <c r="B963" s="122">
        <v>145900</v>
      </c>
      <c r="C963" s="122">
        <v>71</v>
      </c>
      <c r="D963" s="122" t="str">
        <f t="shared" ref="D963:D1026" si="15">CONCATENATE(B963,"/",C963)</f>
        <v>145900/71</v>
      </c>
      <c r="E963" s="122" t="s">
        <v>620</v>
      </c>
      <c r="F963" s="122" t="s">
        <v>1705</v>
      </c>
      <c r="G963" s="122">
        <v>0</v>
      </c>
      <c r="H963" s="122" t="str">
        <f>VLOOKUP(D963,SPESA!$J$5:$K$1293,2,0)</f>
        <v>F.P.V. INTERVENTI DI PROMOZ. LAVORATIVA SOGG.CON DIFFICOLTA' PERSONALE E/O SOCIALE</v>
      </c>
      <c r="I963" s="122">
        <v>0</v>
      </c>
      <c r="J963" s="122">
        <v>0</v>
      </c>
    </row>
    <row r="964" spans="1:10" ht="14.25">
      <c r="A964" s="122" t="s">
        <v>1163</v>
      </c>
      <c r="B964" s="122">
        <v>146100</v>
      </c>
      <c r="C964" s="122">
        <v>0</v>
      </c>
      <c r="D964" s="122" t="str">
        <f t="shared" si="15"/>
        <v>146100/0</v>
      </c>
      <c r="E964" s="122" t="s">
        <v>621</v>
      </c>
      <c r="F964" s="122" t="s">
        <v>1761</v>
      </c>
      <c r="G964" s="122">
        <v>0</v>
      </c>
      <c r="H964" s="122" t="str">
        <f>VLOOKUP(D964,SPESA!$J$5:$K$1293,2,0)</f>
        <v>PARTECIPAZIONE DEL COMUNE AGLI AIUTI UMANITARI INTERNAZIONAL I</v>
      </c>
      <c r="I964" s="122">
        <v>0</v>
      </c>
      <c r="J964" s="122">
        <v>0</v>
      </c>
    </row>
    <row r="965" spans="1:10" ht="14.25">
      <c r="A965" s="122" t="s">
        <v>1163</v>
      </c>
      <c r="B965" s="122">
        <v>146100</v>
      </c>
      <c r="C965" s="122">
        <v>71</v>
      </c>
      <c r="D965" s="122" t="str">
        <f t="shared" si="15"/>
        <v>146100/71</v>
      </c>
      <c r="E965" s="122" t="s">
        <v>1762</v>
      </c>
      <c r="F965" s="122" t="s">
        <v>1707</v>
      </c>
      <c r="G965" s="122">
        <v>0</v>
      </c>
      <c r="H965" s="122" t="e">
        <f>VLOOKUP(D965,SPESA!$J$5:$K$1293,2,0)</f>
        <v>#N/A</v>
      </c>
      <c r="I965" s="122">
        <v>0</v>
      </c>
      <c r="J965" s="122">
        <v>0</v>
      </c>
    </row>
    <row r="966" spans="1:10" ht="14.25">
      <c r="A966" s="122" t="s">
        <v>1163</v>
      </c>
      <c r="B966" s="122">
        <v>146101</v>
      </c>
      <c r="C966" s="122">
        <v>0</v>
      </c>
      <c r="D966" s="122" t="str">
        <f t="shared" si="15"/>
        <v>146101/0</v>
      </c>
      <c r="E966" s="122" t="s">
        <v>622</v>
      </c>
      <c r="F966" s="122" t="s">
        <v>1731</v>
      </c>
      <c r="G966" s="122">
        <v>0</v>
      </c>
      <c r="H966" s="122" t="str">
        <f>VLOOKUP(D966,SPESA!$J$5:$K$1293,2,0)</f>
        <v>CONTRIBUTO POPOLAZIONI TERREMOTATE</v>
      </c>
      <c r="I966" s="122">
        <v>0</v>
      </c>
      <c r="J966" s="122">
        <v>0</v>
      </c>
    </row>
    <row r="967" spans="1:10" ht="14.25">
      <c r="A967" s="122" t="s">
        <v>1163</v>
      </c>
      <c r="B967" s="122">
        <v>146101</v>
      </c>
      <c r="C967" s="122">
        <v>71</v>
      </c>
      <c r="D967" s="122" t="str">
        <f t="shared" si="15"/>
        <v>146101/71</v>
      </c>
      <c r="E967" s="122" t="s">
        <v>1763</v>
      </c>
      <c r="F967" s="122" t="s">
        <v>1707</v>
      </c>
      <c r="G967" s="122">
        <v>0</v>
      </c>
      <c r="H967" s="122" t="e">
        <f>VLOOKUP(D967,SPESA!$J$5:$K$1293,2,0)</f>
        <v>#N/A</v>
      </c>
      <c r="I967" s="122">
        <v>0</v>
      </c>
      <c r="J967" s="122">
        <v>0</v>
      </c>
    </row>
    <row r="968" spans="1:10" ht="14.25">
      <c r="A968" s="122" t="s">
        <v>1163</v>
      </c>
      <c r="B968" s="122">
        <v>146110</v>
      </c>
      <c r="C968" s="122">
        <v>0</v>
      </c>
      <c r="D968" s="122" t="str">
        <f t="shared" si="15"/>
        <v>146110/0</v>
      </c>
      <c r="E968" s="122" t="s">
        <v>623</v>
      </c>
      <c r="F968" s="138" t="s">
        <v>1761</v>
      </c>
      <c r="G968" s="123">
        <v>2500</v>
      </c>
      <c r="H968" s="122" t="str">
        <f>VLOOKUP(D968,SPESA!$J$5:$K$1293,2,0)</f>
        <v>INIZIATIVE DI PACE</v>
      </c>
      <c r="I968" s="123">
        <v>2500</v>
      </c>
      <c r="J968" s="123">
        <v>2500</v>
      </c>
    </row>
    <row r="969" spans="1:10" ht="14.25">
      <c r="A969" s="122" t="s">
        <v>1163</v>
      </c>
      <c r="B969" s="122">
        <v>146110</v>
      </c>
      <c r="C969" s="122">
        <v>71</v>
      </c>
      <c r="D969" s="122" t="str">
        <f t="shared" si="15"/>
        <v>146110/71</v>
      </c>
      <c r="E969" s="122" t="s">
        <v>1764</v>
      </c>
      <c r="F969" s="122" t="s">
        <v>1707</v>
      </c>
      <c r="G969" s="122">
        <v>0</v>
      </c>
      <c r="H969" s="122" t="e">
        <f>VLOOKUP(D969,SPESA!$J$5:$K$1293,2,0)</f>
        <v>#N/A</v>
      </c>
      <c r="I969" s="122">
        <v>0</v>
      </c>
      <c r="J969" s="122">
        <v>0</v>
      </c>
    </row>
    <row r="970" spans="1:10" ht="14.25">
      <c r="A970" s="122" t="s">
        <v>1163</v>
      </c>
      <c r="B970" s="122">
        <v>146500</v>
      </c>
      <c r="C970" s="122">
        <v>0</v>
      </c>
      <c r="D970" s="122" t="str">
        <f t="shared" si="15"/>
        <v>146500/0</v>
      </c>
      <c r="E970" s="122" t="s">
        <v>39</v>
      </c>
      <c r="F970" s="138" t="s">
        <v>1765</v>
      </c>
      <c r="G970" s="123">
        <v>6792.37</v>
      </c>
      <c r="H970" s="122" t="str">
        <f>VLOOKUP(D970,SPESA!$J$5:$K$1293,2,0)</f>
        <v>IMPOSTA REGIONALE ATTIVITA' PRODUTTIVE (I.R.A.P.)</v>
      </c>
      <c r="I970" s="123">
        <v>6616</v>
      </c>
      <c r="J970" s="123">
        <v>6616</v>
      </c>
    </row>
    <row r="971" spans="1:10" ht="14.25">
      <c r="A971" s="122" t="s">
        <v>1163</v>
      </c>
      <c r="B971" s="122">
        <v>146500</v>
      </c>
      <c r="C971" s="122">
        <v>71</v>
      </c>
      <c r="D971" s="122" t="str">
        <f t="shared" si="15"/>
        <v>146500/71</v>
      </c>
      <c r="E971" s="122" t="s">
        <v>40</v>
      </c>
      <c r="F971" s="122" t="s">
        <v>1707</v>
      </c>
      <c r="G971" s="122">
        <v>0</v>
      </c>
      <c r="H971" s="122" t="str">
        <f>VLOOKUP(D971,SPESA!$J$5:$K$1293,2,0)</f>
        <v>F.P.V. IMPOSTA REGIONALE ATTIVITA' PRODUTTIVE (I.R.A.P.)</v>
      </c>
      <c r="I971" s="122">
        <v>0</v>
      </c>
      <c r="J971" s="122">
        <v>0</v>
      </c>
    </row>
    <row r="972" spans="1:10" ht="14.25">
      <c r="A972" s="122" t="s">
        <v>1163</v>
      </c>
      <c r="B972" s="122">
        <v>146501</v>
      </c>
      <c r="C972" s="122">
        <v>0</v>
      </c>
      <c r="D972" s="122" t="str">
        <f t="shared" si="15"/>
        <v>146501/0</v>
      </c>
      <c r="E972" s="122" t="s">
        <v>624</v>
      </c>
      <c r="F972" s="138" t="s">
        <v>1765</v>
      </c>
      <c r="G972" s="123">
        <v>8000</v>
      </c>
      <c r="H972" s="122" t="str">
        <f>VLOOKUP(D972,SPESA!$J$5:$K$1293,2,0)</f>
        <v>IMPOSTA REGIONALE ATTIVITA' PRODUTTIVE LAVORO AUTONOMO (I.R. A.P.)</v>
      </c>
      <c r="I972" s="123">
        <v>8000</v>
      </c>
      <c r="J972" s="123">
        <v>8000</v>
      </c>
    </row>
    <row r="973" spans="1:10" ht="14.25">
      <c r="A973" s="122" t="s">
        <v>1163</v>
      </c>
      <c r="B973" s="122">
        <v>146501</v>
      </c>
      <c r="C973" s="122">
        <v>71</v>
      </c>
      <c r="D973" s="122" t="str">
        <f t="shared" si="15"/>
        <v>146501/71</v>
      </c>
      <c r="E973" s="122" t="s">
        <v>625</v>
      </c>
      <c r="F973" s="122" t="s">
        <v>1707</v>
      </c>
      <c r="G973" s="122">
        <v>0</v>
      </c>
      <c r="H973" s="122" t="str">
        <f>VLOOKUP(D973,SPESA!$J$5:$K$1293,2,0)</f>
        <v>F.P.V. IMPOSTA REGIONALE ATTIVITA' PRODUTTIVE LAVORO AUTONOMO (I.R. A.P.)</v>
      </c>
      <c r="I973" s="122">
        <v>0</v>
      </c>
      <c r="J973" s="122">
        <v>0</v>
      </c>
    </row>
    <row r="974" spans="1:10" ht="14.25">
      <c r="A974" s="122" t="s">
        <v>1163</v>
      </c>
      <c r="B974" s="122">
        <v>146502</v>
      </c>
      <c r="C974" s="122">
        <v>0</v>
      </c>
      <c r="D974" s="122" t="str">
        <f t="shared" si="15"/>
        <v>146502/0</v>
      </c>
      <c r="E974" s="122" t="s">
        <v>626</v>
      </c>
      <c r="F974" s="138" t="s">
        <v>1766</v>
      </c>
      <c r="G974" s="123">
        <v>1000</v>
      </c>
      <c r="H974" s="122" t="str">
        <f>VLOOKUP(D974,SPESA!$J$5:$K$1293,2,0)</f>
        <v>IMPOSTE TASSE BOLLI</v>
      </c>
      <c r="I974" s="123">
        <v>1000</v>
      </c>
      <c r="J974" s="123">
        <v>1000</v>
      </c>
    </row>
    <row r="975" spans="1:10" ht="14.25">
      <c r="A975" s="122" t="s">
        <v>1163</v>
      </c>
      <c r="B975" s="122">
        <v>146502</v>
      </c>
      <c r="C975" s="122">
        <v>71</v>
      </c>
      <c r="D975" s="122" t="str">
        <f t="shared" si="15"/>
        <v>146502/71</v>
      </c>
      <c r="E975" s="122" t="s">
        <v>627</v>
      </c>
      <c r="F975" s="122" t="s">
        <v>1705</v>
      </c>
      <c r="G975" s="122">
        <v>0</v>
      </c>
      <c r="H975" s="122" t="str">
        <f>VLOOKUP(D975,SPESA!$J$5:$K$1293,2,0)</f>
        <v>F.P.V. IMPOSTE TASSE BOLLI</v>
      </c>
      <c r="I975" s="122">
        <v>0</v>
      </c>
      <c r="J975" s="122">
        <v>0</v>
      </c>
    </row>
    <row r="976" spans="1:10" ht="14.25">
      <c r="A976" s="122" t="s">
        <v>1163</v>
      </c>
      <c r="B976" s="122">
        <v>146550</v>
      </c>
      <c r="C976" s="122">
        <v>0</v>
      </c>
      <c r="D976" s="122" t="str">
        <f t="shared" si="15"/>
        <v>146550/0</v>
      </c>
      <c r="E976" s="122" t="s">
        <v>628</v>
      </c>
      <c r="F976" s="122" t="s">
        <v>1738</v>
      </c>
      <c r="G976" s="122">
        <v>0</v>
      </c>
      <c r="H976" s="122" t="str">
        <f>VLOOKUP(D976,SPESA!$J$5:$K$1293,2,0)</f>
        <v>ONERI STRAORDINARI GESTIONE CORRENTE SETTORE SOCIALE</v>
      </c>
      <c r="I976" s="122">
        <v>0</v>
      </c>
      <c r="J976" s="122">
        <v>0</v>
      </c>
    </row>
    <row r="977" spans="1:10" ht="14.25">
      <c r="A977" s="122" t="s">
        <v>1163</v>
      </c>
      <c r="B977" s="122">
        <v>146550</v>
      </c>
      <c r="C977" s="122">
        <v>71</v>
      </c>
      <c r="D977" s="122" t="str">
        <f t="shared" si="15"/>
        <v>146550/71</v>
      </c>
      <c r="E977" s="122" t="s">
        <v>1767</v>
      </c>
      <c r="F977" s="122" t="s">
        <v>1707</v>
      </c>
      <c r="G977" s="122">
        <v>0</v>
      </c>
      <c r="H977" s="122" t="e">
        <f>VLOOKUP(D977,SPESA!$J$5:$K$1293,2,0)</f>
        <v>#N/A</v>
      </c>
      <c r="I977" s="122">
        <v>0</v>
      </c>
      <c r="J977" s="122">
        <v>0</v>
      </c>
    </row>
    <row r="978" spans="1:10" ht="14.25">
      <c r="A978" s="122" t="s">
        <v>1163</v>
      </c>
      <c r="B978" s="122">
        <v>147406</v>
      </c>
      <c r="C978" s="122">
        <v>0</v>
      </c>
      <c r="D978" s="122" t="str">
        <f t="shared" si="15"/>
        <v>147406/0</v>
      </c>
      <c r="E978" s="122" t="s">
        <v>337</v>
      </c>
      <c r="F978" s="138" t="s">
        <v>1768</v>
      </c>
      <c r="G978" s="123">
        <v>3600</v>
      </c>
      <c r="H978" s="122" t="str">
        <f>VLOOKUP(D978,SPESA!$J$5:$K$1293,2,0)</f>
        <v>ACQUISTO BENI DIVERSI</v>
      </c>
      <c r="I978" s="123">
        <v>4000</v>
      </c>
      <c r="J978" s="123">
        <v>4000</v>
      </c>
    </row>
    <row r="979" spans="1:10" ht="14.25">
      <c r="A979" s="122" t="s">
        <v>1163</v>
      </c>
      <c r="B979" s="122">
        <v>147406</v>
      </c>
      <c r="C979" s="122">
        <v>71</v>
      </c>
      <c r="D979" s="122" t="str">
        <f t="shared" si="15"/>
        <v>147406/71</v>
      </c>
      <c r="E979" s="122" t="s">
        <v>338</v>
      </c>
      <c r="F979" s="122" t="s">
        <v>1769</v>
      </c>
      <c r="G979" s="122">
        <v>0</v>
      </c>
      <c r="H979" s="122" t="str">
        <f>VLOOKUP(D979,SPESA!$J$5:$K$1293,2,0)</f>
        <v>F.P.V. ACQUISTO BENI DIVERSI</v>
      </c>
      <c r="I979" s="122">
        <v>0</v>
      </c>
      <c r="J979" s="122">
        <v>0</v>
      </c>
    </row>
    <row r="980" spans="1:10" ht="14.25">
      <c r="A980" s="122" t="s">
        <v>1163</v>
      </c>
      <c r="B980" s="122">
        <v>148000</v>
      </c>
      <c r="C980" s="122">
        <v>1</v>
      </c>
      <c r="D980" s="122" t="str">
        <f t="shared" si="15"/>
        <v>148000/1</v>
      </c>
      <c r="E980" s="122" t="s">
        <v>629</v>
      </c>
      <c r="F980" s="138" t="s">
        <v>1770</v>
      </c>
      <c r="G980" s="123">
        <v>1500</v>
      </c>
      <c r="H980" s="122" t="str">
        <f>VLOOKUP(D980,SPESA!$J$5:$K$1293,2,0)</f>
        <v>SPESA PER ESUMAZIONE SALME</v>
      </c>
      <c r="I980" s="123">
        <v>1500</v>
      </c>
      <c r="J980" s="123">
        <v>1500</v>
      </c>
    </row>
    <row r="981" spans="1:10" ht="14.25">
      <c r="A981" s="122" t="s">
        <v>1163</v>
      </c>
      <c r="B981" s="122">
        <v>148000</v>
      </c>
      <c r="C981" s="122">
        <v>2</v>
      </c>
      <c r="D981" s="122" t="str">
        <f t="shared" si="15"/>
        <v>148000/2</v>
      </c>
      <c r="E981" s="122" t="s">
        <v>630</v>
      </c>
      <c r="F981" s="138" t="s">
        <v>1770</v>
      </c>
      <c r="G981" s="122">
        <v>800</v>
      </c>
      <c r="H981" s="122" t="str">
        <f>VLOOKUP(D981,SPESA!$J$5:$K$1293,2,0)</f>
        <v>SPESA PER SERVIZI FUNEBRI</v>
      </c>
      <c r="I981" s="122">
        <v>800</v>
      </c>
      <c r="J981" s="122">
        <v>800</v>
      </c>
    </row>
    <row r="982" spans="1:10" ht="14.25">
      <c r="A982" s="122" t="s">
        <v>1163</v>
      </c>
      <c r="B982" s="122">
        <v>148000</v>
      </c>
      <c r="C982" s="122">
        <v>51</v>
      </c>
      <c r="D982" s="122" t="str">
        <f t="shared" si="15"/>
        <v>148000/51</v>
      </c>
      <c r="E982" s="122" t="s">
        <v>631</v>
      </c>
      <c r="F982" s="122" t="s">
        <v>1769</v>
      </c>
      <c r="G982" s="122">
        <v>0</v>
      </c>
      <c r="H982" s="122" t="str">
        <f>VLOOKUP(D982,SPESA!$J$5:$K$1293,2,0)</f>
        <v>F.P.V. SPESA PER ESUMAZIONE SALME</v>
      </c>
      <c r="I982" s="122">
        <v>0</v>
      </c>
      <c r="J982" s="122">
        <v>0</v>
      </c>
    </row>
    <row r="983" spans="1:10" ht="14.25">
      <c r="A983" s="122" t="s">
        <v>1163</v>
      </c>
      <c r="B983" s="122">
        <v>148000</v>
      </c>
      <c r="C983" s="122">
        <v>52</v>
      </c>
      <c r="D983" s="122" t="str">
        <f t="shared" si="15"/>
        <v>148000/52</v>
      </c>
      <c r="E983" s="122" t="s">
        <v>632</v>
      </c>
      <c r="F983" s="122" t="s">
        <v>1776</v>
      </c>
      <c r="G983" s="122">
        <v>0</v>
      </c>
      <c r="H983" s="122" t="str">
        <f>VLOOKUP(D983,SPESA!$J$5:$K$1293,2,0)</f>
        <v>F.P.V. SPESA PER SERVIZI FUNEBRI</v>
      </c>
      <c r="I983" s="122">
        <v>0</v>
      </c>
      <c r="J983" s="122">
        <v>0</v>
      </c>
    </row>
    <row r="984" spans="1:10" ht="14.25">
      <c r="A984" s="122" t="s">
        <v>1163</v>
      </c>
      <c r="B984" s="122">
        <v>149200</v>
      </c>
      <c r="C984" s="122">
        <v>3</v>
      </c>
      <c r="D984" s="122" t="str">
        <f t="shared" si="15"/>
        <v>149200/3</v>
      </c>
      <c r="E984" s="122" t="s">
        <v>1772</v>
      </c>
      <c r="F984" s="138" t="s">
        <v>1771</v>
      </c>
      <c r="G984" s="123">
        <v>8100</v>
      </c>
      <c r="H984" s="122" t="str">
        <f>VLOOKUP(D984,SPESA!$J$5:$K$1293,2,0)</f>
        <v>SPESE ENERGIA ELETTRICA - ILLUMINAZIONE VOTIVA</v>
      </c>
      <c r="I984" s="123">
        <v>8100</v>
      </c>
      <c r="J984" s="123">
        <v>8100</v>
      </c>
    </row>
    <row r="985" spans="1:10" ht="14.25">
      <c r="A985" s="122" t="s">
        <v>1163</v>
      </c>
      <c r="B985" s="122">
        <v>149200</v>
      </c>
      <c r="C985" s="122">
        <v>5</v>
      </c>
      <c r="D985" s="122" t="str">
        <f t="shared" si="15"/>
        <v>149200/5</v>
      </c>
      <c r="E985" s="122" t="s">
        <v>81</v>
      </c>
      <c r="F985" s="138" t="s">
        <v>1773</v>
      </c>
      <c r="G985" s="123">
        <v>1750</v>
      </c>
      <c r="H985" s="122" t="str">
        <f>VLOOKUP(D985,SPESA!$J$5:$K$1293,2,0)</f>
        <v>SPESE ACQUA - UTENZE</v>
      </c>
      <c r="I985" s="123">
        <v>1750</v>
      </c>
      <c r="J985" s="123">
        <v>1750</v>
      </c>
    </row>
    <row r="986" spans="1:10" ht="14.25">
      <c r="A986" s="122" t="s">
        <v>1163</v>
      </c>
      <c r="B986" s="122">
        <v>149200</v>
      </c>
      <c r="C986" s="122">
        <v>6</v>
      </c>
      <c r="D986" s="122" t="str">
        <f t="shared" si="15"/>
        <v>149200/6</v>
      </c>
      <c r="E986" s="122" t="s">
        <v>634</v>
      </c>
      <c r="F986" s="138" t="s">
        <v>1774</v>
      </c>
      <c r="G986" s="122">
        <v>864</v>
      </c>
      <c r="H986" s="122" t="str">
        <f>VLOOKUP(D986,SPESA!$J$5:$K$1293,2,0)</f>
        <v>PULIZIA SERVIZI IGIENICI CIMITERO</v>
      </c>
      <c r="I986" s="122">
        <v>864</v>
      </c>
      <c r="J986" s="122">
        <v>864</v>
      </c>
    </row>
    <row r="987" spans="1:10" ht="14.25">
      <c r="A987" s="122" t="s">
        <v>1163</v>
      </c>
      <c r="B987" s="122">
        <v>149200</v>
      </c>
      <c r="C987" s="122">
        <v>9</v>
      </c>
      <c r="D987" s="122" t="str">
        <f t="shared" si="15"/>
        <v>149200/9</v>
      </c>
      <c r="E987" s="122" t="s">
        <v>635</v>
      </c>
      <c r="F987" s="122" t="s">
        <v>1775</v>
      </c>
      <c r="G987" s="122">
        <v>0</v>
      </c>
      <c r="H987" s="122" t="str">
        <f>VLOOKUP(D987,SPESA!$J$5:$K$1293,2,0)</f>
        <v>MANUTENZIONE IMPIANTO FOTOVOLTAICO CIMITERO COMUNALE</v>
      </c>
      <c r="I987" s="122">
        <v>0</v>
      </c>
      <c r="J987" s="122">
        <v>0</v>
      </c>
    </row>
    <row r="988" spans="1:10" ht="14.25">
      <c r="A988" s="122" t="s">
        <v>1163</v>
      </c>
      <c r="B988" s="122">
        <v>149200</v>
      </c>
      <c r="C988" s="122">
        <v>10</v>
      </c>
      <c r="D988" s="122" t="str">
        <f t="shared" si="15"/>
        <v>149200/10</v>
      </c>
      <c r="E988" s="122" t="s">
        <v>122</v>
      </c>
      <c r="F988" s="138" t="s">
        <v>1770</v>
      </c>
      <c r="G988" s="123">
        <v>46816</v>
      </c>
      <c r="H988" s="122" t="str">
        <f>VLOOKUP(D988,SPESA!$J$5:$K$1293,2,0)</f>
        <v>SPESE DIVERSE - PRESTAZIONE DI SERVIZI</v>
      </c>
      <c r="I988" s="123">
        <v>46816</v>
      </c>
      <c r="J988" s="123">
        <v>46816</v>
      </c>
    </row>
    <row r="989" spans="1:10" ht="14.25">
      <c r="A989" s="122" t="s">
        <v>1163</v>
      </c>
      <c r="B989" s="122">
        <v>149200</v>
      </c>
      <c r="C989" s="122">
        <v>53</v>
      </c>
      <c r="D989" s="122" t="str">
        <f t="shared" si="15"/>
        <v>149200/53</v>
      </c>
      <c r="E989" s="122" t="s">
        <v>636</v>
      </c>
      <c r="F989" s="122" t="s">
        <v>1776</v>
      </c>
      <c r="G989" s="122">
        <v>0</v>
      </c>
      <c r="H989" s="122" t="str">
        <f>VLOOKUP(D989,SPESA!$J$5:$K$1293,2,0)</f>
        <v>F.P.V. SPESE ENERGIA ELETTRICA - ILLUMINAZIONE VOTIVA</v>
      </c>
      <c r="I989" s="122">
        <v>0</v>
      </c>
      <c r="J989" s="122">
        <v>0</v>
      </c>
    </row>
    <row r="990" spans="1:10" ht="14.25">
      <c r="A990" s="122" t="s">
        <v>1163</v>
      </c>
      <c r="B990" s="122">
        <v>149200</v>
      </c>
      <c r="C990" s="122">
        <v>55</v>
      </c>
      <c r="D990" s="122" t="str">
        <f t="shared" si="15"/>
        <v>149200/55</v>
      </c>
      <c r="E990" s="122" t="s">
        <v>88</v>
      </c>
      <c r="F990" s="122" t="s">
        <v>1776</v>
      </c>
      <c r="G990" s="122">
        <v>0</v>
      </c>
      <c r="H990" s="122" t="str">
        <f>VLOOKUP(D990,SPESA!$J$5:$K$1293,2,0)</f>
        <v>F.P.V. SPESE ACQUA - UTENZE</v>
      </c>
      <c r="I990" s="122">
        <v>0</v>
      </c>
      <c r="J990" s="122">
        <v>0</v>
      </c>
    </row>
    <row r="991" spans="1:10" ht="14.25">
      <c r="A991" s="122" t="s">
        <v>1163</v>
      </c>
      <c r="B991" s="122">
        <v>149200</v>
      </c>
      <c r="C991" s="122">
        <v>56</v>
      </c>
      <c r="D991" s="122" t="str">
        <f t="shared" si="15"/>
        <v>149200/56</v>
      </c>
      <c r="E991" s="122" t="s">
        <v>637</v>
      </c>
      <c r="F991" s="122" t="s">
        <v>1769</v>
      </c>
      <c r="G991" s="122">
        <v>0</v>
      </c>
      <c r="H991" s="122" t="str">
        <f>VLOOKUP(D991,SPESA!$J$5:$K$1293,2,0)</f>
        <v>F.P.V. PULIZIA SERVIZI IGIENICI CIMITERO</v>
      </c>
      <c r="I991" s="122">
        <v>0</v>
      </c>
      <c r="J991" s="122">
        <v>0</v>
      </c>
    </row>
    <row r="992" spans="1:10" ht="14.25">
      <c r="A992" s="122" t="s">
        <v>1163</v>
      </c>
      <c r="B992" s="122">
        <v>149200</v>
      </c>
      <c r="C992" s="122">
        <v>59</v>
      </c>
      <c r="D992" s="122" t="str">
        <f t="shared" si="15"/>
        <v>149200/59</v>
      </c>
      <c r="E992" s="122" t="s">
        <v>1777</v>
      </c>
      <c r="F992" s="122" t="s">
        <v>1776</v>
      </c>
      <c r="G992" s="122">
        <v>0</v>
      </c>
      <c r="H992" s="122" t="e">
        <f>VLOOKUP(D992,SPESA!$J$5:$K$1293,2,0)</f>
        <v>#N/A</v>
      </c>
      <c r="I992" s="122">
        <v>0</v>
      </c>
      <c r="J992" s="122">
        <v>0</v>
      </c>
    </row>
    <row r="993" spans="1:10" ht="14.25">
      <c r="A993" s="122" t="s">
        <v>1163</v>
      </c>
      <c r="B993" s="122">
        <v>149200</v>
      </c>
      <c r="C993" s="122">
        <v>60</v>
      </c>
      <c r="D993" s="122" t="str">
        <f t="shared" si="15"/>
        <v>149200/60</v>
      </c>
      <c r="E993" s="122" t="s">
        <v>125</v>
      </c>
      <c r="F993" s="122" t="s">
        <v>1769</v>
      </c>
      <c r="G993" s="122">
        <v>0</v>
      </c>
      <c r="H993" s="122" t="str">
        <f>VLOOKUP(D993,SPESA!$J$5:$K$1293,2,0)</f>
        <v>F.P.V. SPESE DIVERSE - PRESTAZIONE DI SERVIZI</v>
      </c>
      <c r="I993" s="122">
        <v>0</v>
      </c>
      <c r="J993" s="122">
        <v>0</v>
      </c>
    </row>
    <row r="994" spans="1:10" ht="14.25">
      <c r="A994" s="122" t="s">
        <v>1163</v>
      </c>
      <c r="B994" s="122">
        <v>149400</v>
      </c>
      <c r="C994" s="122">
        <v>0</v>
      </c>
      <c r="D994" s="122" t="str">
        <f t="shared" si="15"/>
        <v>149400/0</v>
      </c>
      <c r="E994" s="122" t="s">
        <v>638</v>
      </c>
      <c r="F994" s="122" t="s">
        <v>1778</v>
      </c>
      <c r="G994" s="122">
        <v>0</v>
      </c>
      <c r="H994" s="122" t="str">
        <f>VLOOKUP(D994,SPESA!$J$5:$K$1293,2,0)</f>
        <v>SPESE SERVIZIO ILLUMINAZIONE VOTIVA GESTITO IN ECONOMIA (SER VIZIO RILEVANTE IVA)</v>
      </c>
      <c r="I994" s="122">
        <v>0</v>
      </c>
      <c r="J994" s="122">
        <v>0</v>
      </c>
    </row>
    <row r="995" spans="1:10" ht="14.25">
      <c r="A995" s="122" t="s">
        <v>1163</v>
      </c>
      <c r="B995" s="122">
        <v>149400</v>
      </c>
      <c r="C995" s="122">
        <v>71</v>
      </c>
      <c r="D995" s="122" t="str">
        <f t="shared" si="15"/>
        <v>149400/71</v>
      </c>
      <c r="E995" s="122" t="s">
        <v>1779</v>
      </c>
      <c r="F995" s="122" t="s">
        <v>1776</v>
      </c>
      <c r="G995" s="122">
        <v>0</v>
      </c>
      <c r="H995" s="122" t="e">
        <f>VLOOKUP(D995,SPESA!$J$5:$K$1293,2,0)</f>
        <v>#N/A</v>
      </c>
      <c r="I995" s="122">
        <v>0</v>
      </c>
      <c r="J995" s="122">
        <v>0</v>
      </c>
    </row>
    <row r="996" spans="1:10" ht="14.25">
      <c r="A996" s="122" t="s">
        <v>1163</v>
      </c>
      <c r="B996" s="122">
        <v>150100</v>
      </c>
      <c r="C996" s="122">
        <v>0</v>
      </c>
      <c r="D996" s="122" t="str">
        <f t="shared" si="15"/>
        <v>150100/0</v>
      </c>
      <c r="E996" s="122" t="s">
        <v>639</v>
      </c>
      <c r="F996" s="122" t="s">
        <v>1780</v>
      </c>
      <c r="G996" s="122">
        <v>0</v>
      </c>
      <c r="H996" s="122" t="str">
        <f>VLOOKUP(D996,SPESA!$J$5:$K$1293,2,0)</f>
        <v>ONERI STRAORDINARI GESTIONE CORRENTI SERVIZI CIMITERIALI</v>
      </c>
      <c r="I996" s="122">
        <v>0</v>
      </c>
      <c r="J996" s="122">
        <v>0</v>
      </c>
    </row>
    <row r="997" spans="1:10" ht="14.25">
      <c r="A997" s="122" t="s">
        <v>1163</v>
      </c>
      <c r="B997" s="122">
        <v>150100</v>
      </c>
      <c r="C997" s="122">
        <v>71</v>
      </c>
      <c r="D997" s="122" t="str">
        <f t="shared" si="15"/>
        <v>150100/71</v>
      </c>
      <c r="E997" s="122" t="s">
        <v>640</v>
      </c>
      <c r="F997" s="122" t="s">
        <v>1769</v>
      </c>
      <c r="G997" s="122">
        <v>0</v>
      </c>
      <c r="H997" s="122" t="str">
        <f>VLOOKUP(D997,SPESA!$J$5:$K$1293,2,0)</f>
        <v>F.P.V. ONERI STRAORDINARI GESTIONE CORRENTI SERVIZI CIMITERIALI</v>
      </c>
      <c r="I997" s="122">
        <v>0</v>
      </c>
      <c r="J997" s="122">
        <v>0</v>
      </c>
    </row>
    <row r="998" spans="1:10" ht="14.25">
      <c r="A998" s="122" t="s">
        <v>1163</v>
      </c>
      <c r="B998" s="122">
        <v>205100</v>
      </c>
      <c r="C998" s="122">
        <v>0</v>
      </c>
      <c r="D998" s="122" t="str">
        <f t="shared" si="15"/>
        <v>205100/0</v>
      </c>
      <c r="E998" s="122" t="s">
        <v>641</v>
      </c>
      <c r="F998" s="139" t="s">
        <v>1781</v>
      </c>
      <c r="G998" s="122">
        <v>0</v>
      </c>
      <c r="H998" s="122" t="str">
        <f>VLOOKUP(D998,SPESA!$J$5:$K$1293,2,0)</f>
        <v>RISTRUTTURAZIONE MUNICIPIO</v>
      </c>
      <c r="I998" s="123">
        <v>700000</v>
      </c>
      <c r="J998" s="123">
        <v>300000</v>
      </c>
    </row>
    <row r="999" spans="1:10" ht="14.25">
      <c r="A999" s="122" t="s">
        <v>1163</v>
      </c>
      <c r="B999" s="122">
        <v>205100</v>
      </c>
      <c r="C999" s="122">
        <v>71</v>
      </c>
      <c r="D999" s="122" t="str">
        <f t="shared" si="15"/>
        <v>205100/71</v>
      </c>
      <c r="E999" s="122" t="s">
        <v>642</v>
      </c>
      <c r="F999" s="122" t="s">
        <v>1782</v>
      </c>
      <c r="G999" s="122">
        <v>0</v>
      </c>
      <c r="H999" s="122" t="str">
        <f>VLOOKUP(D999,SPESA!$J$5:$K$1293,2,0)</f>
        <v>F.P.V. RISTRUTTURAZIONE MUNICIPIO</v>
      </c>
      <c r="I999" s="122">
        <v>0</v>
      </c>
      <c r="J999" s="122">
        <v>0</v>
      </c>
    </row>
    <row r="1000" spans="1:10" ht="14.25">
      <c r="A1000" s="122" t="s">
        <v>1163</v>
      </c>
      <c r="B1000" s="122">
        <v>205101</v>
      </c>
      <c r="C1000" s="122">
        <v>0</v>
      </c>
      <c r="D1000" s="122" t="str">
        <f t="shared" si="15"/>
        <v>205101/0</v>
      </c>
      <c r="E1000" s="122" t="s">
        <v>643</v>
      </c>
      <c r="F1000" s="122" t="s">
        <v>1783</v>
      </c>
      <c r="G1000" s="122">
        <v>0</v>
      </c>
      <c r="H1000" s="122" t="str">
        <f>VLOOKUP(D1000,SPESA!$J$5:$K$1293,2,0)</f>
        <v>RECUPERO AREA EX FONDAZIONE FERRARIO</v>
      </c>
      <c r="I1000" s="122">
        <v>0</v>
      </c>
      <c r="J1000" s="122">
        <v>0</v>
      </c>
    </row>
    <row r="1001" spans="1:10" ht="14.25">
      <c r="A1001" s="122" t="s">
        <v>1163</v>
      </c>
      <c r="B1001" s="122">
        <v>205101</v>
      </c>
      <c r="C1001" s="122">
        <v>71</v>
      </c>
      <c r="D1001" s="122" t="str">
        <f t="shared" si="15"/>
        <v>205101/71</v>
      </c>
      <c r="E1001" s="122" t="s">
        <v>644</v>
      </c>
      <c r="F1001" s="122" t="s">
        <v>1784</v>
      </c>
      <c r="G1001" s="122">
        <v>0</v>
      </c>
      <c r="H1001" s="122" t="str">
        <f>VLOOKUP(D1001,SPESA!$J$5:$K$1293,2,0)</f>
        <v>F.P.V. RECUPERO AREA EX FONDAZIONE FERRARIO</v>
      </c>
      <c r="I1001" s="122">
        <v>0</v>
      </c>
      <c r="J1001" s="122">
        <v>0</v>
      </c>
    </row>
    <row r="1002" spans="1:10" ht="14.25">
      <c r="A1002" s="122" t="s">
        <v>1163</v>
      </c>
      <c r="B1002" s="122">
        <v>205102</v>
      </c>
      <c r="C1002" s="122">
        <v>0</v>
      </c>
      <c r="D1002" s="122" t="str">
        <f t="shared" si="15"/>
        <v>205102/0</v>
      </c>
      <c r="E1002" s="122" t="s">
        <v>1786</v>
      </c>
      <c r="F1002" s="122" t="s">
        <v>1785</v>
      </c>
      <c r="G1002" s="122">
        <v>0</v>
      </c>
      <c r="H1002" s="122" t="str">
        <f>VLOOKUP(D1002,SPESA!$J$5:$K$1293,2,0)</f>
        <v xml:space="preserve">RIQUALIFICAZIONE LOCALE CENTRO ANZIANI PER ALTRA DESTINAZIONE </v>
      </c>
      <c r="I1002" s="122">
        <v>0</v>
      </c>
      <c r="J1002" s="122">
        <v>0</v>
      </c>
    </row>
    <row r="1003" spans="1:10" ht="14.25">
      <c r="A1003" s="122" t="s">
        <v>1163</v>
      </c>
      <c r="B1003" s="122">
        <v>205102</v>
      </c>
      <c r="C1003" s="122">
        <v>71</v>
      </c>
      <c r="D1003" s="122" t="str">
        <f t="shared" si="15"/>
        <v>205102/71</v>
      </c>
      <c r="E1003" s="122" t="s">
        <v>1788</v>
      </c>
      <c r="F1003" s="122" t="s">
        <v>1787</v>
      </c>
      <c r="G1003" s="122">
        <v>0</v>
      </c>
      <c r="H1003" s="122" t="e">
        <f>VLOOKUP(D1003,SPESA!$J$5:$K$1293,2,0)</f>
        <v>#N/A</v>
      </c>
      <c r="I1003" s="122">
        <v>0</v>
      </c>
      <c r="J1003" s="122">
        <v>0</v>
      </c>
    </row>
    <row r="1004" spans="1:10" ht="14.25">
      <c r="A1004" s="122" t="s">
        <v>1163</v>
      </c>
      <c r="B1004" s="122">
        <v>205103</v>
      </c>
      <c r="C1004" s="122">
        <v>0</v>
      </c>
      <c r="D1004" s="122" t="str">
        <f t="shared" si="15"/>
        <v>205103/0</v>
      </c>
      <c r="E1004" s="122" t="s">
        <v>645</v>
      </c>
      <c r="F1004" s="122" t="s">
        <v>1789</v>
      </c>
      <c r="G1004" s="122">
        <v>0</v>
      </c>
      <c r="H1004" s="122" t="str">
        <f>VLOOKUP(D1004,SPESA!$J$5:$K$1293,2,0)</f>
        <v>FONDO PROGETTAZIONE PERSONALE UFFICIO TECNICO SU REALIZZAZIONE OPERE A SCOMPUTO DI ONERI DI URBANIZZAZIONE</v>
      </c>
      <c r="I1004" s="122">
        <v>0</v>
      </c>
      <c r="J1004" s="122">
        <v>0</v>
      </c>
    </row>
    <row r="1005" spans="1:10" ht="14.25">
      <c r="A1005" s="122" t="s">
        <v>1163</v>
      </c>
      <c r="B1005" s="122">
        <v>205103</v>
      </c>
      <c r="C1005" s="122">
        <v>71</v>
      </c>
      <c r="D1005" s="122" t="str">
        <f t="shared" si="15"/>
        <v>205103/71</v>
      </c>
      <c r="E1005" s="122" t="s">
        <v>646</v>
      </c>
      <c r="F1005" s="122" t="s">
        <v>1784</v>
      </c>
      <c r="G1005" s="122">
        <v>0</v>
      </c>
      <c r="H1005" s="122" t="str">
        <f>VLOOKUP(D1005,SPESA!$J$5:$K$1293,2,0)</f>
        <v>F.P.V. FONDO PROGETTAZIONE PERSONALE UFFICIO TECNICO SU REALIZZAZIONE OPERE A SCOMPUTO DI ONERI DI URBANIZZAZIONE</v>
      </c>
      <c r="I1005" s="122">
        <v>0</v>
      </c>
      <c r="J1005" s="122">
        <v>0</v>
      </c>
    </row>
    <row r="1006" spans="1:10" ht="14.25">
      <c r="A1006" s="122" t="s">
        <v>1163</v>
      </c>
      <c r="B1006" s="122">
        <v>205104</v>
      </c>
      <c r="C1006" s="122">
        <v>0</v>
      </c>
      <c r="D1006" s="122" t="str">
        <f t="shared" si="15"/>
        <v>205104/0</v>
      </c>
      <c r="E1006" s="122" t="s">
        <v>647</v>
      </c>
      <c r="F1006" s="122" t="s">
        <v>1783</v>
      </c>
      <c r="G1006" s="122">
        <v>0</v>
      </c>
      <c r="H1006" s="122" t="str">
        <f>VLOOKUP(D1006,SPESA!$J$5:$K$1293,2,0)</f>
        <v>ACQUISIZIONE AREE STANDARD</v>
      </c>
      <c r="I1006" s="122">
        <v>0</v>
      </c>
      <c r="J1006" s="122">
        <v>0</v>
      </c>
    </row>
    <row r="1007" spans="1:10" ht="14.25">
      <c r="A1007" s="122" t="s">
        <v>1163</v>
      </c>
      <c r="B1007" s="122">
        <v>205104</v>
      </c>
      <c r="C1007" s="122">
        <v>71</v>
      </c>
      <c r="D1007" s="122" t="str">
        <f t="shared" si="15"/>
        <v>205104/71</v>
      </c>
      <c r="E1007" s="122" t="s">
        <v>648</v>
      </c>
      <c r="F1007" s="122" t="s">
        <v>1784</v>
      </c>
      <c r="G1007" s="122">
        <v>0</v>
      </c>
      <c r="H1007" s="122" t="str">
        <f>VLOOKUP(D1007,SPESA!$J$5:$K$1293,2,0)</f>
        <v>F.P.V. ACQUISIZIONE AREE STANDARD</v>
      </c>
      <c r="I1007" s="122">
        <v>0</v>
      </c>
      <c r="J1007" s="122">
        <v>0</v>
      </c>
    </row>
    <row r="1008" spans="1:10" ht="14.25">
      <c r="A1008" s="122" t="s">
        <v>1163</v>
      </c>
      <c r="B1008" s="122">
        <v>205105</v>
      </c>
      <c r="C1008" s="122">
        <v>0</v>
      </c>
      <c r="D1008" s="122" t="str">
        <f t="shared" si="15"/>
        <v>205105/0</v>
      </c>
      <c r="E1008" s="122" t="s">
        <v>649</v>
      </c>
      <c r="F1008" s="122" t="s">
        <v>1790</v>
      </c>
      <c r="G1008" s="122">
        <v>0</v>
      </c>
      <c r="H1008" s="122" t="str">
        <f>VLOOKUP(D1008,SPESA!$J$5:$K$1293,2,0)</f>
        <v>INTERVENTI SU AREA MERCATO</v>
      </c>
      <c r="I1008" s="122">
        <v>0</v>
      </c>
      <c r="J1008" s="122">
        <v>0</v>
      </c>
    </row>
    <row r="1009" spans="1:10" ht="14.25">
      <c r="A1009" s="122" t="s">
        <v>1163</v>
      </c>
      <c r="B1009" s="122">
        <v>205105</v>
      </c>
      <c r="C1009" s="122">
        <v>71</v>
      </c>
      <c r="D1009" s="122" t="str">
        <f t="shared" si="15"/>
        <v>205105/71</v>
      </c>
      <c r="E1009" s="122" t="s">
        <v>650</v>
      </c>
      <c r="F1009" s="122" t="s">
        <v>1784</v>
      </c>
      <c r="G1009" s="122">
        <v>0</v>
      </c>
      <c r="H1009" s="122" t="str">
        <f>VLOOKUP(D1009,SPESA!$J$5:$K$1293,2,0)</f>
        <v>F.P.V. INTERVENTI SU AREA MERCATO</v>
      </c>
      <c r="I1009" s="122">
        <v>0</v>
      </c>
      <c r="J1009" s="122">
        <v>0</v>
      </c>
    </row>
    <row r="1010" spans="1:10" ht="14.25">
      <c r="A1010" s="122" t="s">
        <v>1163</v>
      </c>
      <c r="B1010" s="122">
        <v>205106</v>
      </c>
      <c r="C1010" s="122">
        <v>0</v>
      </c>
      <c r="D1010" s="122" t="str">
        <f t="shared" si="15"/>
        <v>205106/0</v>
      </c>
      <c r="E1010" s="122" t="s">
        <v>651</v>
      </c>
      <c r="F1010" s="122" t="s">
        <v>1790</v>
      </c>
      <c r="G1010" s="122">
        <v>0</v>
      </c>
      <c r="H1010" s="122" t="str">
        <f>VLOOKUP(D1010,SPESA!$J$5:$K$1293,2,0)</f>
        <v>REALIZZAZIONE PARCHEGGI - ACCANTONAMENTO FONDI VINCOLATI PER LEGGE (ENTRATA CAP.87806)</v>
      </c>
      <c r="I1010" s="122">
        <v>0</v>
      </c>
      <c r="J1010" s="122">
        <v>0</v>
      </c>
    </row>
    <row r="1011" spans="1:10" ht="14.25">
      <c r="A1011" s="122" t="s">
        <v>1163</v>
      </c>
      <c r="B1011" s="122">
        <v>205106</v>
      </c>
      <c r="C1011" s="122">
        <v>71</v>
      </c>
      <c r="D1011" s="122" t="str">
        <f t="shared" si="15"/>
        <v>205106/71</v>
      </c>
      <c r="E1011" s="122" t="s">
        <v>652</v>
      </c>
      <c r="F1011" s="122" t="s">
        <v>1784</v>
      </c>
      <c r="G1011" s="122">
        <v>0</v>
      </c>
      <c r="H1011" s="122" t="str">
        <f>VLOOKUP(D1011,SPESA!$J$5:$K$1293,2,0)</f>
        <v>F.P.V. REALIZZAZIONE PARCHEGGI - ACCANTONAMENTO FONDI VINCOLATI PER LEGGE (ENTRATA CAP.87806)</v>
      </c>
      <c r="I1011" s="122">
        <v>0</v>
      </c>
      <c r="J1011" s="122">
        <v>0</v>
      </c>
    </row>
    <row r="1012" spans="1:10" ht="14.25">
      <c r="A1012" s="122" t="s">
        <v>1163</v>
      </c>
      <c r="B1012" s="122">
        <v>205110</v>
      </c>
      <c r="C1012" s="122">
        <v>0</v>
      </c>
      <c r="D1012" s="122" t="str">
        <f t="shared" si="15"/>
        <v>205110/0</v>
      </c>
      <c r="E1012" s="122" t="s">
        <v>653</v>
      </c>
      <c r="F1012" s="139" t="s">
        <v>1791</v>
      </c>
      <c r="G1012" s="123">
        <v>159579</v>
      </c>
      <c r="H1012" s="122" t="str">
        <f>VLOOKUP(D1012,SPESA!$J$5:$K$1293,2,0)</f>
        <v>MANUTENZIONE STRAORDINARIA EDIFICI/IMMOBILI COMUNALI (OPERE MINORI)</v>
      </c>
      <c r="I1012" s="123">
        <v>150000</v>
      </c>
      <c r="J1012" s="123">
        <v>150000</v>
      </c>
    </row>
    <row r="1013" spans="1:10" ht="14.25">
      <c r="A1013" s="122" t="s">
        <v>1163</v>
      </c>
      <c r="B1013" s="122">
        <v>205110</v>
      </c>
      <c r="C1013" s="122">
        <v>71</v>
      </c>
      <c r="D1013" s="122" t="str">
        <f t="shared" si="15"/>
        <v>205110/71</v>
      </c>
      <c r="E1013" s="122" t="s">
        <v>654</v>
      </c>
      <c r="F1013" s="122" t="s">
        <v>1784</v>
      </c>
      <c r="G1013" s="122">
        <v>0</v>
      </c>
      <c r="H1013" s="122" t="str">
        <f>VLOOKUP(D1013,SPESA!$J$5:$K$1293,2,0)</f>
        <v>F.P.V. MANUTENZIONE STRAORDINARIA EDIFICI/IMMOBILI COMUNALI (OPERE MINORI)</v>
      </c>
      <c r="I1013" s="122">
        <v>0</v>
      </c>
      <c r="J1013" s="122">
        <v>0</v>
      </c>
    </row>
    <row r="1014" spans="1:10" ht="14.25">
      <c r="A1014" s="122" t="s">
        <v>1163</v>
      </c>
      <c r="B1014" s="122">
        <v>205112</v>
      </c>
      <c r="C1014" s="122">
        <v>0</v>
      </c>
      <c r="D1014" s="122" t="str">
        <f t="shared" si="15"/>
        <v>205112/0</v>
      </c>
      <c r="E1014" s="122" t="s">
        <v>655</v>
      </c>
      <c r="F1014" s="122" t="s">
        <v>1792</v>
      </c>
      <c r="G1014" s="122">
        <v>0</v>
      </c>
      <c r="H1014" s="122" t="str">
        <f>VLOOKUP(D1014,SPESA!$J$5:$K$1293,2,0)</f>
        <v>REALIZZAZIONE NUOVI ORTI COMUNALI</v>
      </c>
      <c r="I1014" s="122">
        <v>0</v>
      </c>
      <c r="J1014" s="122">
        <v>0</v>
      </c>
    </row>
    <row r="1015" spans="1:10" ht="14.25">
      <c r="A1015" s="122" t="s">
        <v>1163</v>
      </c>
      <c r="B1015" s="122">
        <v>205112</v>
      </c>
      <c r="C1015" s="122">
        <v>71</v>
      </c>
      <c r="D1015" s="122" t="str">
        <f t="shared" si="15"/>
        <v>205112/71</v>
      </c>
      <c r="E1015" s="122" t="s">
        <v>1793</v>
      </c>
      <c r="F1015" s="122" t="s">
        <v>1784</v>
      </c>
      <c r="G1015" s="122">
        <v>0</v>
      </c>
      <c r="H1015" s="122" t="e">
        <f>VLOOKUP(D1015,SPESA!$J$5:$K$1293,2,0)</f>
        <v>#N/A</v>
      </c>
      <c r="I1015" s="122">
        <v>0</v>
      </c>
      <c r="J1015" s="122">
        <v>0</v>
      </c>
    </row>
    <row r="1016" spans="1:10" ht="14.25">
      <c r="A1016" s="122" t="s">
        <v>1163</v>
      </c>
      <c r="B1016" s="122">
        <v>205114</v>
      </c>
      <c r="C1016" s="122">
        <v>0</v>
      </c>
      <c r="D1016" s="122" t="str">
        <f t="shared" si="15"/>
        <v>205114/0</v>
      </c>
      <c r="E1016" s="122" t="s">
        <v>1794</v>
      </c>
      <c r="F1016" s="139" t="s">
        <v>1791</v>
      </c>
      <c r="G1016" s="123">
        <v>140000</v>
      </c>
      <c r="H1016" s="122" t="str">
        <f>VLOOKUP(D1016,SPESA!$J$5:$K$1293,2,0)</f>
        <v>INTERVENTI DI RISPARMIO ENERGETICO - MANUTENZIONE STRAORDINA RIA STABILI</v>
      </c>
      <c r="I1016" s="123">
        <v>70000</v>
      </c>
      <c r="J1016" s="123">
        <v>70000</v>
      </c>
    </row>
    <row r="1017" spans="1:10" ht="14.25">
      <c r="A1017" s="122" t="s">
        <v>1163</v>
      </c>
      <c r="B1017" s="122">
        <v>205114</v>
      </c>
      <c r="C1017" s="122">
        <v>71</v>
      </c>
      <c r="D1017" s="122" t="str">
        <f t="shared" si="15"/>
        <v>205114/71</v>
      </c>
      <c r="E1017" s="122" t="s">
        <v>1795</v>
      </c>
      <c r="F1017" s="122" t="s">
        <v>1784</v>
      </c>
      <c r="G1017" s="122">
        <v>0</v>
      </c>
      <c r="H1017" s="122" t="str">
        <f>VLOOKUP(D1017,SPESA!$J$5:$K$1293,2,0)</f>
        <v>F.P.V. INTERVENTI DI RISPARMIO ENERGETICO - MANUTENZIONE STRAORDINA RIA STABILI</v>
      </c>
      <c r="I1017" s="122">
        <v>0</v>
      </c>
      <c r="J1017" s="122">
        <v>0</v>
      </c>
    </row>
    <row r="1018" spans="1:10" ht="14.25">
      <c r="A1018" s="122" t="s">
        <v>1163</v>
      </c>
      <c r="B1018" s="122">
        <v>205120</v>
      </c>
      <c r="C1018" s="122">
        <v>0</v>
      </c>
      <c r="D1018" s="122" t="str">
        <f t="shared" si="15"/>
        <v>205120/0</v>
      </c>
      <c r="E1018" s="122" t="s">
        <v>658</v>
      </c>
      <c r="F1018" s="139" t="s">
        <v>1791</v>
      </c>
      <c r="G1018" s="123">
        <v>543867.31000000006</v>
      </c>
      <c r="H1018" s="122" t="str">
        <f>VLOOKUP(D1018,SPESA!$J$5:$K$1293,2,0)</f>
        <v>INTERVENTI STRAORDINARI SPECIALI</v>
      </c>
      <c r="I1018" s="122">
        <v>0</v>
      </c>
      <c r="J1018" s="122">
        <v>0</v>
      </c>
    </row>
    <row r="1019" spans="1:10" ht="14.25">
      <c r="A1019" s="122" t="s">
        <v>1163</v>
      </c>
      <c r="B1019" s="122">
        <v>205120</v>
      </c>
      <c r="C1019" s="122">
        <v>71</v>
      </c>
      <c r="D1019" s="122" t="str">
        <f t="shared" si="15"/>
        <v>205120/71</v>
      </c>
      <c r="E1019" s="122" t="s">
        <v>659</v>
      </c>
      <c r="F1019" s="122" t="s">
        <v>1784</v>
      </c>
      <c r="G1019" s="122">
        <v>0</v>
      </c>
      <c r="H1019" s="122" t="str">
        <f>VLOOKUP(D1019,SPESA!$J$5:$K$1293,2,0)</f>
        <v>F.P.V. INTERVENTI STRAORDINARI SPECIALI</v>
      </c>
      <c r="I1019" s="122">
        <v>0</v>
      </c>
      <c r="J1019" s="122">
        <v>0</v>
      </c>
    </row>
    <row r="1020" spans="1:10" ht="14.25">
      <c r="A1020" s="122" t="s">
        <v>1163</v>
      </c>
      <c r="B1020" s="122">
        <v>205500</v>
      </c>
      <c r="C1020" s="122">
        <v>0</v>
      </c>
      <c r="D1020" s="122" t="str">
        <f t="shared" si="15"/>
        <v>205500/0</v>
      </c>
      <c r="E1020" s="122" t="s">
        <v>660</v>
      </c>
      <c r="F1020" s="122" t="s">
        <v>1796</v>
      </c>
      <c r="G1020" s="122">
        <v>0</v>
      </c>
      <c r="H1020" s="122" t="str">
        <f>VLOOKUP(D1020,SPESA!$J$5:$K$1293,2,0)</f>
        <v>ACQUISTO MOBILI ED ARREDI PER EDIFICIO POLIFUNZIONALE EX ENTE FERRARIO</v>
      </c>
      <c r="I1020" s="122">
        <v>0</v>
      </c>
      <c r="J1020" s="122">
        <v>0</v>
      </c>
    </row>
    <row r="1021" spans="1:10" ht="14.25">
      <c r="A1021" s="122" t="s">
        <v>1163</v>
      </c>
      <c r="B1021" s="122">
        <v>205500</v>
      </c>
      <c r="C1021" s="122">
        <v>71</v>
      </c>
      <c r="D1021" s="122" t="str">
        <f t="shared" si="15"/>
        <v>205500/71</v>
      </c>
      <c r="E1021" s="122" t="s">
        <v>1797</v>
      </c>
      <c r="F1021" s="122" t="s">
        <v>1784</v>
      </c>
      <c r="G1021" s="122">
        <v>0</v>
      </c>
      <c r="H1021" s="122" t="e">
        <f>VLOOKUP(D1021,SPESA!$J$5:$K$1293,2,0)</f>
        <v>#N/A</v>
      </c>
      <c r="I1021" s="122">
        <v>0</v>
      </c>
      <c r="J1021" s="122">
        <v>0</v>
      </c>
    </row>
    <row r="1022" spans="1:10" ht="14.25">
      <c r="A1022" s="122" t="s">
        <v>1163</v>
      </c>
      <c r="B1022" s="122">
        <v>206600</v>
      </c>
      <c r="C1022" s="122">
        <v>0</v>
      </c>
      <c r="D1022" s="122" t="str">
        <f t="shared" si="15"/>
        <v>206600/0</v>
      </c>
      <c r="E1022" s="122" t="s">
        <v>661</v>
      </c>
      <c r="F1022" s="122" t="s">
        <v>1789</v>
      </c>
      <c r="G1022" s="122">
        <v>0</v>
      </c>
      <c r="H1022" s="122" t="str">
        <f>VLOOKUP(D1022,SPESA!$J$5:$K$1293,2,0)</f>
        <v>FONDO PROGETTAZIONE</v>
      </c>
      <c r="I1022" s="122">
        <v>0</v>
      </c>
      <c r="J1022" s="122">
        <v>0</v>
      </c>
    </row>
    <row r="1023" spans="1:10" ht="14.25">
      <c r="A1023" s="122" t="s">
        <v>1163</v>
      </c>
      <c r="B1023" s="122">
        <v>206600</v>
      </c>
      <c r="C1023" s="122">
        <v>71</v>
      </c>
      <c r="D1023" s="122" t="str">
        <f t="shared" si="15"/>
        <v>206600/71</v>
      </c>
      <c r="E1023" s="122" t="s">
        <v>662</v>
      </c>
      <c r="F1023" s="122" t="s">
        <v>1784</v>
      </c>
      <c r="G1023" s="122">
        <v>0</v>
      </c>
      <c r="H1023" s="122" t="str">
        <f>VLOOKUP(D1023,SPESA!$J$5:$K$1293,2,0)</f>
        <v>F.P.V. FONDO PROGETTAZIONE</v>
      </c>
      <c r="I1023" s="122">
        <v>0</v>
      </c>
      <c r="J1023" s="122">
        <v>0</v>
      </c>
    </row>
    <row r="1024" spans="1:10" ht="14.25">
      <c r="A1024" s="122" t="s">
        <v>1163</v>
      </c>
      <c r="B1024" s="122">
        <v>215504</v>
      </c>
      <c r="C1024" s="122">
        <v>0</v>
      </c>
      <c r="D1024" s="122" t="str">
        <f t="shared" si="15"/>
        <v>215504/0</v>
      </c>
      <c r="E1024" s="122" t="s">
        <v>1798</v>
      </c>
      <c r="F1024" s="122" t="s">
        <v>1791</v>
      </c>
      <c r="G1024" s="122">
        <v>0</v>
      </c>
      <c r="H1024" s="122" t="str">
        <f>VLOOKUP(D1024,SPESA!$J$5:$K$1293,2,0)</f>
        <v>OPERE VARIE (ALIENAZIONE IMMOBILI) FONDO PER IL RISPETTO DEL PATTO DI STABILITA'</v>
      </c>
      <c r="I1024" s="122">
        <v>0</v>
      </c>
      <c r="J1024" s="122">
        <v>0</v>
      </c>
    </row>
    <row r="1025" spans="1:10" ht="14.25">
      <c r="A1025" s="122" t="s">
        <v>1163</v>
      </c>
      <c r="B1025" s="122">
        <v>215504</v>
      </c>
      <c r="C1025" s="122">
        <v>71</v>
      </c>
      <c r="D1025" s="122" t="str">
        <f t="shared" si="15"/>
        <v>215504/71</v>
      </c>
      <c r="E1025" s="122" t="s">
        <v>1799</v>
      </c>
      <c r="F1025" s="122" t="s">
        <v>1784</v>
      </c>
      <c r="G1025" s="122">
        <v>0</v>
      </c>
      <c r="H1025" s="122" t="str">
        <f>VLOOKUP(D1025,SPESA!$J$5:$K$1293,2,0)</f>
        <v>F.P.V. OPERE VARIE (ALIENAZIONE IMMOBILI) FONDO PER IL RISPETTO DEL PATTO DI STABILITA'</v>
      </c>
      <c r="I1025" s="122">
        <v>0</v>
      </c>
      <c r="J1025" s="122">
        <v>0</v>
      </c>
    </row>
    <row r="1026" spans="1:10" ht="14.25">
      <c r="A1026" s="122" t="s">
        <v>1163</v>
      </c>
      <c r="B1026" s="122">
        <v>215600</v>
      </c>
      <c r="C1026" s="122">
        <v>0</v>
      </c>
      <c r="D1026" s="122" t="str">
        <f t="shared" si="15"/>
        <v>215600/0</v>
      </c>
      <c r="E1026" s="122" t="s">
        <v>665</v>
      </c>
      <c r="F1026" s="122" t="s">
        <v>1791</v>
      </c>
      <c r="G1026" s="122">
        <v>0</v>
      </c>
      <c r="H1026" s="122" t="str">
        <f>VLOOKUP(D1026,SPESA!$J$5:$K$1293,2,0)</f>
        <v>MANUTENZIONE STRAORDINARIA BENI IMMOBILI EDIFICI COMUNALI OO.UU.</v>
      </c>
      <c r="I1026" s="122">
        <v>0</v>
      </c>
      <c r="J1026" s="122">
        <v>0</v>
      </c>
    </row>
    <row r="1027" spans="1:10" ht="14.25">
      <c r="A1027" s="122" t="s">
        <v>1163</v>
      </c>
      <c r="B1027" s="122">
        <v>215600</v>
      </c>
      <c r="C1027" s="122">
        <v>71</v>
      </c>
      <c r="D1027" s="122" t="str">
        <f t="shared" ref="D1027:D1090" si="16">CONCATENATE(B1027,"/",C1027)</f>
        <v>215600/71</v>
      </c>
      <c r="E1027" s="122" t="s">
        <v>1800</v>
      </c>
      <c r="F1027" s="122" t="s">
        <v>1784</v>
      </c>
      <c r="G1027" s="122">
        <v>0</v>
      </c>
      <c r="H1027" s="122" t="e">
        <f>VLOOKUP(D1027,SPESA!$J$5:$K$1293,2,0)</f>
        <v>#N/A</v>
      </c>
      <c r="I1027" s="122">
        <v>0</v>
      </c>
      <c r="J1027" s="122">
        <v>0</v>
      </c>
    </row>
    <row r="1028" spans="1:10" ht="14.25">
      <c r="A1028" s="122" t="s">
        <v>1163</v>
      </c>
      <c r="B1028" s="122">
        <v>215700</v>
      </c>
      <c r="C1028" s="122">
        <v>0</v>
      </c>
      <c r="D1028" s="122" t="str">
        <f t="shared" si="16"/>
        <v>215700/0</v>
      </c>
      <c r="E1028" s="122" t="s">
        <v>1801</v>
      </c>
      <c r="F1028" s="122" t="s">
        <v>1791</v>
      </c>
      <c r="G1028" s="122">
        <v>0</v>
      </c>
      <c r="H1028" s="122" t="str">
        <f>VLOOKUP(D1028,SPESA!$J$5:$K$1293,2,0)</f>
        <v>ACCANTONAMENTO 10% OO.UU. ART. 15 L.R. 6/89 ABBATTIMENTO BAR RIERE ARCHITETTONICHE</v>
      </c>
      <c r="I1028" s="122">
        <v>0</v>
      </c>
      <c r="J1028" s="122">
        <v>0</v>
      </c>
    </row>
    <row r="1029" spans="1:10" ht="14.25">
      <c r="A1029" s="122" t="s">
        <v>1163</v>
      </c>
      <c r="B1029" s="122">
        <v>215700</v>
      </c>
      <c r="C1029" s="122">
        <v>71</v>
      </c>
      <c r="D1029" s="122" t="str">
        <f t="shared" si="16"/>
        <v>215700/71</v>
      </c>
      <c r="E1029" s="122" t="s">
        <v>1802</v>
      </c>
      <c r="F1029" s="122" t="s">
        <v>1784</v>
      </c>
      <c r="G1029" s="122">
        <v>0</v>
      </c>
      <c r="H1029" s="122" t="e">
        <f>VLOOKUP(D1029,SPESA!$J$5:$K$1293,2,0)</f>
        <v>#N/A</v>
      </c>
      <c r="I1029" s="122">
        <v>0</v>
      </c>
      <c r="J1029" s="122">
        <v>0</v>
      </c>
    </row>
    <row r="1030" spans="1:10" ht="14.25">
      <c r="A1030" s="122" t="s">
        <v>1163</v>
      </c>
      <c r="B1030" s="122">
        <v>217300</v>
      </c>
      <c r="C1030" s="122">
        <v>0</v>
      </c>
      <c r="D1030" s="122" t="str">
        <f t="shared" si="16"/>
        <v>217300/0</v>
      </c>
      <c r="E1030" s="122" t="s">
        <v>667</v>
      </c>
      <c r="F1030" s="122" t="s">
        <v>1796</v>
      </c>
      <c r="G1030" s="122">
        <v>0</v>
      </c>
      <c r="H1030" s="122" t="str">
        <f>VLOOKUP(D1030,SPESA!$J$5:$K$1293,2,0)</f>
        <v>ACQUISTO BENI MOBILI</v>
      </c>
      <c r="I1030" s="122">
        <v>0</v>
      </c>
      <c r="J1030" s="122">
        <v>0</v>
      </c>
    </row>
    <row r="1031" spans="1:10" ht="14.25">
      <c r="A1031" s="122" t="s">
        <v>1163</v>
      </c>
      <c r="B1031" s="122">
        <v>217300</v>
      </c>
      <c r="C1031" s="122">
        <v>71</v>
      </c>
      <c r="D1031" s="122" t="str">
        <f t="shared" si="16"/>
        <v>217300/71</v>
      </c>
      <c r="E1031" s="122" t="s">
        <v>839</v>
      </c>
      <c r="F1031" s="122" t="s">
        <v>1784</v>
      </c>
      <c r="G1031" s="122">
        <v>0</v>
      </c>
      <c r="H1031" s="122" t="e">
        <f>VLOOKUP(D1031,SPESA!$J$5:$K$1293,2,0)</f>
        <v>#N/A</v>
      </c>
      <c r="I1031" s="122">
        <v>0</v>
      </c>
      <c r="J1031" s="122">
        <v>0</v>
      </c>
    </row>
    <row r="1032" spans="1:10" ht="14.25">
      <c r="A1032" s="122" t="s">
        <v>1163</v>
      </c>
      <c r="B1032" s="122">
        <v>217302</v>
      </c>
      <c r="C1032" s="122">
        <v>0</v>
      </c>
      <c r="D1032" s="122" t="str">
        <f t="shared" si="16"/>
        <v>217302/0</v>
      </c>
      <c r="E1032" s="122" t="s">
        <v>337</v>
      </c>
      <c r="F1032" s="122" t="s">
        <v>1803</v>
      </c>
      <c r="G1032" s="122">
        <v>0</v>
      </c>
      <c r="H1032" s="122" t="str">
        <f>VLOOKUP(D1032,SPESA!$J$5:$K$1293,2,0)</f>
        <v>ACQUISTO BENI DIVERSI</v>
      </c>
      <c r="I1032" s="122">
        <v>0</v>
      </c>
      <c r="J1032" s="122">
        <v>0</v>
      </c>
    </row>
    <row r="1033" spans="1:10" ht="14.25">
      <c r="A1033" s="122" t="s">
        <v>1163</v>
      </c>
      <c r="B1033" s="122">
        <v>217302</v>
      </c>
      <c r="C1033" s="122">
        <v>71</v>
      </c>
      <c r="D1033" s="122" t="str">
        <f t="shared" si="16"/>
        <v>217302/71</v>
      </c>
      <c r="E1033" s="122" t="s">
        <v>338</v>
      </c>
      <c r="F1033" s="122" t="s">
        <v>1804</v>
      </c>
      <c r="G1033" s="122">
        <v>0</v>
      </c>
      <c r="H1033" s="122" t="str">
        <f>VLOOKUP(D1033,SPESA!$J$5:$K$1293,2,0)</f>
        <v>F.P.V. ACQUISTO BENI DIVERSI</v>
      </c>
      <c r="I1033" s="122">
        <v>0</v>
      </c>
      <c r="J1033" s="122">
        <v>0</v>
      </c>
    </row>
    <row r="1034" spans="1:10" ht="14.25">
      <c r="A1034" s="122" t="s">
        <v>1163</v>
      </c>
      <c r="B1034" s="122">
        <v>217310</v>
      </c>
      <c r="C1034" s="122">
        <v>0</v>
      </c>
      <c r="D1034" s="122" t="str">
        <f t="shared" si="16"/>
        <v>217310/0</v>
      </c>
      <c r="E1034" s="122" t="s">
        <v>1806</v>
      </c>
      <c r="F1034" s="122" t="s">
        <v>1805</v>
      </c>
      <c r="G1034" s="122">
        <v>0</v>
      </c>
      <c r="H1034" s="122" t="str">
        <f>VLOOKUP(D1034,SPESA!$J$5:$K$1293,2,0)</f>
        <v xml:space="preserve">ACQUISTO BENI PER MUNICIPIO   </v>
      </c>
      <c r="I1034" s="122">
        <v>0</v>
      </c>
      <c r="J1034" s="122">
        <v>0</v>
      </c>
    </row>
    <row r="1035" spans="1:10" ht="14.25">
      <c r="A1035" s="122" t="s">
        <v>1163</v>
      </c>
      <c r="B1035" s="122">
        <v>217310</v>
      </c>
      <c r="C1035" s="122">
        <v>71</v>
      </c>
      <c r="D1035" s="122" t="str">
        <f t="shared" si="16"/>
        <v>217310/71</v>
      </c>
      <c r="E1035" s="122" t="s">
        <v>1808</v>
      </c>
      <c r="F1035" s="122" t="s">
        <v>1807</v>
      </c>
      <c r="G1035" s="122">
        <v>0</v>
      </c>
      <c r="H1035" s="122" t="e">
        <f>VLOOKUP(D1035,SPESA!$J$5:$K$1293,2,0)</f>
        <v>#N/A</v>
      </c>
      <c r="I1035" s="122">
        <v>0</v>
      </c>
      <c r="J1035" s="122">
        <v>0</v>
      </c>
    </row>
    <row r="1036" spans="1:10" ht="14.25">
      <c r="A1036" s="122" t="s">
        <v>1163</v>
      </c>
      <c r="B1036" s="122">
        <v>217700</v>
      </c>
      <c r="C1036" s="122">
        <v>0</v>
      </c>
      <c r="D1036" s="122" t="str">
        <f t="shared" si="16"/>
        <v>217700/0</v>
      </c>
      <c r="E1036" s="122" t="s">
        <v>668</v>
      </c>
      <c r="F1036" s="139" t="s">
        <v>1809</v>
      </c>
      <c r="G1036" s="123">
        <v>20000</v>
      </c>
      <c r="H1036" s="122" t="str">
        <f>VLOOKUP(D1036,SPESA!$J$5:$K$1293,2,0)</f>
        <v>EDIFICI CULTO</v>
      </c>
      <c r="I1036" s="123">
        <v>20000</v>
      </c>
      <c r="J1036" s="123">
        <v>20000</v>
      </c>
    </row>
    <row r="1037" spans="1:10" ht="14.25">
      <c r="A1037" s="122" t="s">
        <v>1163</v>
      </c>
      <c r="B1037" s="122">
        <v>217700</v>
      </c>
      <c r="C1037" s="122">
        <v>71</v>
      </c>
      <c r="D1037" s="122" t="str">
        <f t="shared" si="16"/>
        <v>217700/71</v>
      </c>
      <c r="E1037" s="122" t="s">
        <v>669</v>
      </c>
      <c r="F1037" s="122" t="s">
        <v>1784</v>
      </c>
      <c r="G1037" s="122">
        <v>0</v>
      </c>
      <c r="H1037" s="122" t="str">
        <f>VLOOKUP(D1037,SPESA!$J$5:$K$1293,2,0)</f>
        <v>F.P.V. EDIFICI CULTO</v>
      </c>
      <c r="I1037" s="122">
        <v>0</v>
      </c>
      <c r="J1037" s="122">
        <v>0</v>
      </c>
    </row>
    <row r="1038" spans="1:10" ht="14.25">
      <c r="A1038" s="122" t="s">
        <v>1163</v>
      </c>
      <c r="B1038" s="122">
        <v>217900</v>
      </c>
      <c r="C1038" s="122">
        <v>0</v>
      </c>
      <c r="D1038" s="122" t="str">
        <f t="shared" si="16"/>
        <v>217900/0</v>
      </c>
      <c r="E1038" s="122" t="s">
        <v>670</v>
      </c>
      <c r="F1038" s="122" t="s">
        <v>1810</v>
      </c>
      <c r="G1038" s="122">
        <v>0</v>
      </c>
      <c r="H1038" s="122" t="str">
        <f>VLOOKUP(D1038,SPESA!$J$5:$K$1293,2,0)</f>
        <v>RESTITUZIONE DI ONERI DI URBANIZZAZIONE</v>
      </c>
      <c r="I1038" s="122">
        <v>0</v>
      </c>
      <c r="J1038" s="122">
        <v>0</v>
      </c>
    </row>
    <row r="1039" spans="1:10" ht="14.25">
      <c r="A1039" s="122" t="s">
        <v>1163</v>
      </c>
      <c r="B1039" s="122">
        <v>217900</v>
      </c>
      <c r="C1039" s="122">
        <v>71</v>
      </c>
      <c r="D1039" s="122" t="str">
        <f t="shared" si="16"/>
        <v>217900/71</v>
      </c>
      <c r="E1039" s="122" t="s">
        <v>671</v>
      </c>
      <c r="F1039" s="122" t="s">
        <v>1784</v>
      </c>
      <c r="G1039" s="122">
        <v>0</v>
      </c>
      <c r="H1039" s="122" t="str">
        <f>VLOOKUP(D1039,SPESA!$J$5:$K$1293,2,0)</f>
        <v>F.P.V. RESTITUZIONE DI ONERI DI URBANIZZAZIONE</v>
      </c>
      <c r="I1039" s="122">
        <v>0</v>
      </c>
      <c r="J1039" s="122">
        <v>0</v>
      </c>
    </row>
    <row r="1040" spans="1:10" ht="14.25">
      <c r="A1040" s="122" t="s">
        <v>1163</v>
      </c>
      <c r="B1040" s="122">
        <v>217901</v>
      </c>
      <c r="C1040" s="122">
        <v>0</v>
      </c>
      <c r="D1040" s="122" t="str">
        <f t="shared" si="16"/>
        <v>217901/0</v>
      </c>
      <c r="E1040" s="122" t="s">
        <v>1812</v>
      </c>
      <c r="F1040" s="122" t="s">
        <v>1811</v>
      </c>
      <c r="G1040" s="122">
        <v>0</v>
      </c>
      <c r="H1040" s="122" t="str">
        <f>VLOOKUP(D1040,SPESA!$J$5:$K$1293,2,0)</f>
        <v xml:space="preserve">TRASF. AD ENTI SOVRACOM.LI. PER LA REALIZ. DI OPERE DI INVEST. /RESTITUZ. SOMME </v>
      </c>
      <c r="I1040" s="122">
        <v>0</v>
      </c>
      <c r="J1040" s="122">
        <v>0</v>
      </c>
    </row>
    <row r="1041" spans="1:10" ht="14.25">
      <c r="A1041" s="122" t="s">
        <v>1163</v>
      </c>
      <c r="B1041" s="122">
        <v>217901</v>
      </c>
      <c r="C1041" s="122">
        <v>71</v>
      </c>
      <c r="D1041" s="122" t="str">
        <f t="shared" si="16"/>
        <v>217901/71</v>
      </c>
      <c r="E1041" s="122" t="s">
        <v>1813</v>
      </c>
      <c r="F1041" s="122" t="s">
        <v>1784</v>
      </c>
      <c r="G1041" s="122">
        <v>0</v>
      </c>
      <c r="H1041" s="122" t="e">
        <f>VLOOKUP(D1041,SPESA!$J$5:$K$1293,2,0)</f>
        <v>#N/A</v>
      </c>
      <c r="I1041" s="122">
        <v>0</v>
      </c>
      <c r="J1041" s="122">
        <v>0</v>
      </c>
    </row>
    <row r="1042" spans="1:10" ht="14.25">
      <c r="A1042" s="122" t="s">
        <v>1163</v>
      </c>
      <c r="B1042" s="122">
        <v>217902</v>
      </c>
      <c r="C1042" s="122">
        <v>0</v>
      </c>
      <c r="D1042" s="122" t="str">
        <f t="shared" si="16"/>
        <v>217902/0</v>
      </c>
      <c r="E1042" s="122" t="s">
        <v>672</v>
      </c>
      <c r="F1042" s="122" t="s">
        <v>1814</v>
      </c>
      <c r="G1042" s="122">
        <v>0</v>
      </c>
      <c r="H1042" s="122" t="str">
        <f>VLOOKUP(D1042,SPESA!$J$5:$K$1293,2,0)</f>
        <v>TRASFERIMENTI A PRIVATI PER LA REALIZZAZIONE DI OPERE DI INVESTIMENTO (FACCIATE CENTRO STORICO)</v>
      </c>
      <c r="I1042" s="122">
        <v>0</v>
      </c>
      <c r="J1042" s="122">
        <v>0</v>
      </c>
    </row>
    <row r="1043" spans="1:10" ht="14.25">
      <c r="A1043" s="122" t="s">
        <v>1163</v>
      </c>
      <c r="B1043" s="122">
        <v>217902</v>
      </c>
      <c r="C1043" s="122">
        <v>71</v>
      </c>
      <c r="D1043" s="122" t="str">
        <f t="shared" si="16"/>
        <v>217902/71</v>
      </c>
      <c r="E1043" s="122" t="s">
        <v>673</v>
      </c>
      <c r="F1043" s="122" t="s">
        <v>1784</v>
      </c>
      <c r="G1043" s="122">
        <v>0</v>
      </c>
      <c r="H1043" s="122" t="str">
        <f>VLOOKUP(D1043,SPESA!$J$5:$K$1293,2,0)</f>
        <v>F.P.V. TRASFERIMENTI A PRIVATI PER LA REALIZZAZIONE DI OPERE DI INVESTIMENTO (FACCIATE CENTRO STORICO)</v>
      </c>
      <c r="I1043" s="122">
        <v>0</v>
      </c>
      <c r="J1043" s="122">
        <v>0</v>
      </c>
    </row>
    <row r="1044" spans="1:10" ht="14.25">
      <c r="A1044" s="122" t="s">
        <v>1163</v>
      </c>
      <c r="B1044" s="122">
        <v>217903</v>
      </c>
      <c r="C1044" s="122">
        <v>0</v>
      </c>
      <c r="D1044" s="122" t="str">
        <f t="shared" si="16"/>
        <v>217903/0</v>
      </c>
      <c r="E1044" s="122" t="s">
        <v>674</v>
      </c>
      <c r="F1044" s="122" t="s">
        <v>1815</v>
      </c>
      <c r="G1044" s="122">
        <v>0</v>
      </c>
      <c r="H1044" s="122" t="str">
        <f>VLOOKUP(D1044,SPESA!$J$5:$K$1293,2,0)</f>
        <v>CONTRIBUTO IN C/CAPITALE PER IL RECUPERO DELLA CHIESETTA DI S. PIETRO</v>
      </c>
      <c r="I1044" s="122">
        <v>0</v>
      </c>
      <c r="J1044" s="122">
        <v>0</v>
      </c>
    </row>
    <row r="1045" spans="1:10" ht="14.25">
      <c r="A1045" s="122" t="s">
        <v>1163</v>
      </c>
      <c r="B1045" s="122">
        <v>217903</v>
      </c>
      <c r="C1045" s="122">
        <v>71</v>
      </c>
      <c r="D1045" s="122" t="str">
        <f t="shared" si="16"/>
        <v>217903/71</v>
      </c>
      <c r="E1045" s="122" t="s">
        <v>1816</v>
      </c>
      <c r="F1045" s="122" t="s">
        <v>1784</v>
      </c>
      <c r="G1045" s="122">
        <v>0</v>
      </c>
      <c r="H1045" s="122" t="e">
        <f>VLOOKUP(D1045,SPESA!$J$5:$K$1293,2,0)</f>
        <v>#N/A</v>
      </c>
      <c r="I1045" s="122">
        <v>0</v>
      </c>
      <c r="J1045" s="122">
        <v>0</v>
      </c>
    </row>
    <row r="1046" spans="1:10" ht="14.25">
      <c r="A1046" s="122" t="s">
        <v>1163</v>
      </c>
      <c r="B1046" s="122">
        <v>230000</v>
      </c>
      <c r="C1046" s="122">
        <v>0</v>
      </c>
      <c r="D1046" s="122" t="str">
        <f t="shared" si="16"/>
        <v>230000/0</v>
      </c>
      <c r="E1046" s="122" t="s">
        <v>675</v>
      </c>
      <c r="F1046" s="122" t="s">
        <v>1817</v>
      </c>
      <c r="G1046" s="122">
        <v>0</v>
      </c>
      <c r="H1046" s="122" t="str">
        <f>VLOOKUP(D1046,SPESA!$J$5:$K$1293,2,0)</f>
        <v>ACQUISTO BENI PER POLIZIA LOCALE</v>
      </c>
      <c r="I1046" s="122">
        <v>0</v>
      </c>
      <c r="J1046" s="122">
        <v>0</v>
      </c>
    </row>
    <row r="1047" spans="1:10" ht="14.25">
      <c r="A1047" s="122" t="s">
        <v>1163</v>
      </c>
      <c r="B1047" s="122">
        <v>230000</v>
      </c>
      <c r="C1047" s="122">
        <v>71</v>
      </c>
      <c r="D1047" s="122" t="str">
        <f t="shared" si="16"/>
        <v>230000/71</v>
      </c>
      <c r="E1047" s="122" t="s">
        <v>676</v>
      </c>
      <c r="F1047" s="122" t="s">
        <v>1818</v>
      </c>
      <c r="G1047" s="122">
        <v>0</v>
      </c>
      <c r="H1047" s="122" t="str">
        <f>VLOOKUP(D1047,SPESA!$J$5:$K$1293,2,0)</f>
        <v>F.P.V. ACQUISTO BENI PER POLIZIA LOCALE</v>
      </c>
      <c r="I1047" s="122">
        <v>0</v>
      </c>
      <c r="J1047" s="122">
        <v>0</v>
      </c>
    </row>
    <row r="1048" spans="1:10" ht="14.25">
      <c r="A1048" s="122" t="s">
        <v>1163</v>
      </c>
      <c r="B1048" s="122">
        <v>232601</v>
      </c>
      <c r="C1048" s="122">
        <v>0</v>
      </c>
      <c r="D1048" s="122" t="str">
        <f t="shared" si="16"/>
        <v>232601/0</v>
      </c>
      <c r="E1048" s="122" t="s">
        <v>677</v>
      </c>
      <c r="F1048" s="139" t="s">
        <v>1819</v>
      </c>
      <c r="G1048" s="123">
        <v>32000</v>
      </c>
      <c r="H1048" s="122" t="str">
        <f>VLOOKUP(D1048,SPESA!$J$5:$K$1293,2,0)</f>
        <v>ACQUISTO E MANUTENZIONE STRAORDINARIA DI AUTOMEZZI (contr.reg.le piano sicurezza)</v>
      </c>
      <c r="I1048" s="122">
        <v>0</v>
      </c>
      <c r="J1048" s="122">
        <v>0</v>
      </c>
    </row>
    <row r="1049" spans="1:10" ht="14.25">
      <c r="A1049" s="122" t="s">
        <v>1163</v>
      </c>
      <c r="B1049" s="122">
        <v>232601</v>
      </c>
      <c r="C1049" s="122">
        <v>71</v>
      </c>
      <c r="D1049" s="122" t="str">
        <f t="shared" si="16"/>
        <v>232601/71</v>
      </c>
      <c r="E1049" s="122" t="s">
        <v>838</v>
      </c>
      <c r="F1049" s="122" t="s">
        <v>1818</v>
      </c>
      <c r="G1049" s="122">
        <v>0</v>
      </c>
      <c r="H1049" s="122" t="str">
        <f>VLOOKUP(D1049,SPESA!$J$5:$K$1293,2,0)</f>
        <v>F.P.V. ACQUISTO E MANUTENZIONE STRAORDINARIA DI AUTOMEZZI (contr.reg.le piano sicurezza)</v>
      </c>
      <c r="I1049" s="122">
        <v>0</v>
      </c>
      <c r="J1049" s="122">
        <v>0</v>
      </c>
    </row>
    <row r="1050" spans="1:10" ht="14.25">
      <c r="A1050" s="122" t="s">
        <v>1163</v>
      </c>
      <c r="B1050" s="122">
        <v>232602</v>
      </c>
      <c r="C1050" s="122">
        <v>0</v>
      </c>
      <c r="D1050" s="122" t="str">
        <f t="shared" si="16"/>
        <v>232602/0</v>
      </c>
      <c r="E1050" s="122" t="s">
        <v>678</v>
      </c>
      <c r="F1050" s="139" t="s">
        <v>1821</v>
      </c>
      <c r="G1050" s="123">
        <v>108500</v>
      </c>
      <c r="H1050" s="122" t="str">
        <f>VLOOKUP(D1050,SPESA!$J$5:$K$1293,2,0)</f>
        <v>ACQUISTO VIDEO CAMERE (contr.reg.le sicurezza)</v>
      </c>
      <c r="I1050" s="123">
        <v>72500</v>
      </c>
      <c r="J1050" s="122">
        <v>0</v>
      </c>
    </row>
    <row r="1051" spans="1:10" ht="14.25">
      <c r="A1051" s="122" t="s">
        <v>1163</v>
      </c>
      <c r="B1051" s="122">
        <v>232602</v>
      </c>
      <c r="C1051" s="122">
        <v>71</v>
      </c>
      <c r="D1051" s="122" t="str">
        <f t="shared" si="16"/>
        <v>232602/71</v>
      </c>
      <c r="E1051" s="122" t="s">
        <v>1822</v>
      </c>
      <c r="F1051" s="122" t="s">
        <v>1818</v>
      </c>
      <c r="G1051" s="122">
        <v>0</v>
      </c>
      <c r="H1051" s="122" t="e">
        <f>VLOOKUP(D1051,SPESA!$J$5:$K$1293,2,0)</f>
        <v>#N/A</v>
      </c>
      <c r="I1051" s="122">
        <v>0</v>
      </c>
      <c r="J1051" s="122">
        <v>0</v>
      </c>
    </row>
    <row r="1052" spans="1:10" ht="14.25">
      <c r="A1052" s="122" t="s">
        <v>1163</v>
      </c>
      <c r="B1052" s="122">
        <v>232603</v>
      </c>
      <c r="C1052" s="122">
        <v>0</v>
      </c>
      <c r="D1052" s="122" t="str">
        <f t="shared" si="16"/>
        <v>232603/0</v>
      </c>
      <c r="E1052" s="122" t="s">
        <v>679</v>
      </c>
      <c r="F1052" s="122" t="s">
        <v>1817</v>
      </c>
      <c r="G1052" s="122">
        <v>0</v>
      </c>
      <c r="H1052" s="122" t="str">
        <f>VLOOKUP(D1052,SPESA!$J$5:$K$1293,2,0)</f>
        <v>ACQUISTO ATTREZZATURE POLIZIA LOCALE</v>
      </c>
      <c r="I1052" s="122">
        <v>0</v>
      </c>
      <c r="J1052" s="122">
        <v>0</v>
      </c>
    </row>
    <row r="1053" spans="1:10" ht="14.25">
      <c r="A1053" s="122" t="s">
        <v>1163</v>
      </c>
      <c r="B1053" s="122">
        <v>232603</v>
      </c>
      <c r="C1053" s="122">
        <v>71</v>
      </c>
      <c r="D1053" s="122" t="str">
        <f t="shared" si="16"/>
        <v>232603/71</v>
      </c>
      <c r="E1053" s="122" t="s">
        <v>680</v>
      </c>
      <c r="F1053" s="122" t="s">
        <v>1818</v>
      </c>
      <c r="G1053" s="122">
        <v>0</v>
      </c>
      <c r="H1053" s="122" t="str">
        <f>VLOOKUP(D1053,SPESA!$J$5:$K$1293,2,0)</f>
        <v>F.P.V. ACQUISTO ATTREZZATURE POLIZIA LOCALE</v>
      </c>
      <c r="I1053" s="122">
        <v>0</v>
      </c>
      <c r="J1053" s="122">
        <v>0</v>
      </c>
    </row>
    <row r="1054" spans="1:10" ht="14.25">
      <c r="A1054" s="122" t="s">
        <v>1163</v>
      </c>
      <c r="B1054" s="122">
        <v>232604</v>
      </c>
      <c r="C1054" s="122">
        <v>0</v>
      </c>
      <c r="D1054" s="122" t="str">
        <f t="shared" si="16"/>
        <v>232604/0</v>
      </c>
      <c r="E1054" s="122" t="s">
        <v>681</v>
      </c>
      <c r="F1054" s="122" t="s">
        <v>1817</v>
      </c>
      <c r="G1054" s="122">
        <v>0</v>
      </c>
      <c r="H1054" s="122" t="str">
        <f>VLOOKUP(D1054,SPESA!$J$5:$K$1293,2,0)</f>
        <v>ACQUISTO VIDEO CAMERA CONTRIBUTO REGIONALE</v>
      </c>
      <c r="I1054" s="122">
        <v>0</v>
      </c>
      <c r="J1054" s="122">
        <v>0</v>
      </c>
    </row>
    <row r="1055" spans="1:10" ht="14.25">
      <c r="A1055" s="122" t="s">
        <v>1163</v>
      </c>
      <c r="B1055" s="122">
        <v>232604</v>
      </c>
      <c r="C1055" s="122">
        <v>71</v>
      </c>
      <c r="D1055" s="122" t="str">
        <f t="shared" si="16"/>
        <v>232604/71</v>
      </c>
      <c r="E1055" s="122" t="s">
        <v>1823</v>
      </c>
      <c r="F1055" s="122" t="s">
        <v>1818</v>
      </c>
      <c r="G1055" s="122">
        <v>0</v>
      </c>
      <c r="H1055" s="122" t="e">
        <f>VLOOKUP(D1055,SPESA!$J$5:$K$1293,2,0)</f>
        <v>#N/A</v>
      </c>
      <c r="I1055" s="122">
        <v>0</v>
      </c>
      <c r="J1055" s="122">
        <v>0</v>
      </c>
    </row>
    <row r="1056" spans="1:10" ht="14.25">
      <c r="A1056" s="122" t="s">
        <v>1163</v>
      </c>
      <c r="B1056" s="122">
        <v>233000</v>
      </c>
      <c r="C1056" s="122">
        <v>0</v>
      </c>
      <c r="D1056" s="122" t="str">
        <f t="shared" si="16"/>
        <v>233000/0</v>
      </c>
      <c r="E1056" s="122" t="s">
        <v>1825</v>
      </c>
      <c r="F1056" s="122" t="s">
        <v>1824</v>
      </c>
      <c r="G1056" s="122">
        <v>0</v>
      </c>
      <c r="H1056" s="122" t="str">
        <f>VLOOKUP(D1056,SPESA!$J$5:$K$1293,2,0)</f>
        <v>TRASFERIMENTO AL COMUNE DI VANZAGO DI CONTRIBUTI IN C/CAPITA LE</v>
      </c>
      <c r="I1056" s="122">
        <v>0</v>
      </c>
      <c r="J1056" s="122">
        <v>0</v>
      </c>
    </row>
    <row r="1057" spans="1:10" ht="14.25">
      <c r="A1057" s="122" t="s">
        <v>1163</v>
      </c>
      <c r="B1057" s="122">
        <v>233000</v>
      </c>
      <c r="C1057" s="122">
        <v>71</v>
      </c>
      <c r="D1057" s="122" t="str">
        <f t="shared" si="16"/>
        <v>233000/71</v>
      </c>
      <c r="E1057" s="122" t="s">
        <v>1826</v>
      </c>
      <c r="F1057" s="122" t="s">
        <v>1818</v>
      </c>
      <c r="G1057" s="122">
        <v>0</v>
      </c>
      <c r="H1057" s="122" t="e">
        <f>VLOOKUP(D1057,SPESA!$J$5:$K$1293,2,0)</f>
        <v>#N/A</v>
      </c>
      <c r="I1057" s="122">
        <v>0</v>
      </c>
      <c r="J1057" s="122">
        <v>0</v>
      </c>
    </row>
    <row r="1058" spans="1:10" ht="14.25">
      <c r="A1058" s="122" t="s">
        <v>1163</v>
      </c>
      <c r="B1058" s="122">
        <v>234000</v>
      </c>
      <c r="C1058" s="122">
        <v>0</v>
      </c>
      <c r="D1058" s="122" t="str">
        <f t="shared" si="16"/>
        <v>234000/0</v>
      </c>
      <c r="E1058" s="122" t="s">
        <v>683</v>
      </c>
      <c r="F1058" s="122" t="s">
        <v>1827</v>
      </c>
      <c r="G1058" s="122">
        <v>0</v>
      </c>
      <c r="H1058" s="122" t="str">
        <f>VLOOKUP(D1058,SPESA!$J$5:$K$1293,2,0)</f>
        <v>TRASFERIMENTO AI CARABINIERI DI ARLUNO PER L'ACQUISTO DI N. 1 AUTOMEZZO</v>
      </c>
      <c r="I1058" s="122">
        <v>0</v>
      </c>
      <c r="J1058" s="122">
        <v>0</v>
      </c>
    </row>
    <row r="1059" spans="1:10" ht="14.25">
      <c r="A1059" s="122" t="s">
        <v>1163</v>
      </c>
      <c r="B1059" s="122">
        <v>234000</v>
      </c>
      <c r="C1059" s="122">
        <v>71</v>
      </c>
      <c r="D1059" s="122" t="str">
        <f t="shared" si="16"/>
        <v>234000/71</v>
      </c>
      <c r="E1059" s="122" t="s">
        <v>1828</v>
      </c>
      <c r="F1059" s="122" t="s">
        <v>1818</v>
      </c>
      <c r="G1059" s="122">
        <v>0</v>
      </c>
      <c r="H1059" s="122" t="e">
        <f>VLOOKUP(D1059,SPESA!$J$5:$K$1293,2,0)</f>
        <v>#N/A</v>
      </c>
      <c r="I1059" s="122">
        <v>0</v>
      </c>
      <c r="J1059" s="122">
        <v>0</v>
      </c>
    </row>
    <row r="1060" spans="1:10" ht="14.25">
      <c r="A1060" s="122" t="s">
        <v>1163</v>
      </c>
      <c r="B1060" s="122">
        <v>247000</v>
      </c>
      <c r="C1060" s="122">
        <v>0</v>
      </c>
      <c r="D1060" s="122" t="str">
        <f t="shared" si="16"/>
        <v>247000/0</v>
      </c>
      <c r="E1060" s="122" t="s">
        <v>1830</v>
      </c>
      <c r="F1060" s="122" t="s">
        <v>1829</v>
      </c>
      <c r="G1060" s="122">
        <v>0</v>
      </c>
      <c r="H1060" s="122" t="str">
        <f>VLOOKUP(D1060,SPESA!$J$5:$K$1293,2,0)</f>
        <v>CONTRIBUTO STRAORDINARIO PER RISTRUTTURAZIONE SCUOLA MATERNA PARROCHHIALE `A. GATTINONI`</v>
      </c>
      <c r="I1060" s="122">
        <v>0</v>
      </c>
      <c r="J1060" s="122">
        <v>0</v>
      </c>
    </row>
    <row r="1061" spans="1:10" ht="14.25">
      <c r="A1061" s="122" t="s">
        <v>1163</v>
      </c>
      <c r="B1061" s="122">
        <v>247000</v>
      </c>
      <c r="C1061" s="122">
        <v>71</v>
      </c>
      <c r="D1061" s="122" t="str">
        <f t="shared" si="16"/>
        <v>247000/71</v>
      </c>
      <c r="E1061" s="122" t="s">
        <v>1832</v>
      </c>
      <c r="F1061" s="122" t="s">
        <v>1831</v>
      </c>
      <c r="G1061" s="122">
        <v>0</v>
      </c>
      <c r="H1061" s="122" t="e">
        <f>VLOOKUP(D1061,SPESA!$J$5:$K$1293,2,0)</f>
        <v>#N/A</v>
      </c>
      <c r="I1061" s="122">
        <v>0</v>
      </c>
      <c r="J1061" s="122">
        <v>0</v>
      </c>
    </row>
    <row r="1062" spans="1:10" ht="14.25">
      <c r="A1062" s="122" t="s">
        <v>1163</v>
      </c>
      <c r="B1062" s="122">
        <v>247001</v>
      </c>
      <c r="C1062" s="122">
        <v>0</v>
      </c>
      <c r="D1062" s="122" t="str">
        <f t="shared" si="16"/>
        <v>247001/0</v>
      </c>
      <c r="E1062" s="122" t="s">
        <v>1964</v>
      </c>
      <c r="F1062" s="122" t="s">
        <v>1838</v>
      </c>
      <c r="G1062" s="122">
        <v>0</v>
      </c>
      <c r="H1062" s="122" t="e">
        <f>VLOOKUP(D1062,SPESA!$J$5:$K$1293,2,0)</f>
        <v>#N/A</v>
      </c>
      <c r="I1062" s="122">
        <v>0</v>
      </c>
      <c r="J1062" s="122">
        <v>0</v>
      </c>
    </row>
    <row r="1063" spans="1:10" ht="14.25">
      <c r="A1063" s="122" t="s">
        <v>1163</v>
      </c>
      <c r="B1063" s="122">
        <v>247001</v>
      </c>
      <c r="C1063" s="122">
        <v>71</v>
      </c>
      <c r="D1063" s="122" t="str">
        <f t="shared" si="16"/>
        <v>247001/71</v>
      </c>
      <c r="E1063" s="122" t="s">
        <v>1965</v>
      </c>
      <c r="F1063" s="122" t="s">
        <v>1831</v>
      </c>
      <c r="G1063" s="122">
        <v>0</v>
      </c>
      <c r="H1063" s="122" t="e">
        <f>VLOOKUP(D1063,SPESA!$J$5:$K$1293,2,0)</f>
        <v>#N/A</v>
      </c>
      <c r="I1063" s="122">
        <v>0</v>
      </c>
      <c r="J1063" s="122">
        <v>0</v>
      </c>
    </row>
    <row r="1064" spans="1:10" ht="14.25">
      <c r="A1064" s="122" t="s">
        <v>1163</v>
      </c>
      <c r="B1064" s="122">
        <v>248500</v>
      </c>
      <c r="C1064" s="122">
        <v>0</v>
      </c>
      <c r="D1064" s="122" t="str">
        <f t="shared" si="16"/>
        <v>248500/0</v>
      </c>
      <c r="E1064" s="122" t="s">
        <v>1121</v>
      </c>
      <c r="F1064" s="122" t="s">
        <v>1833</v>
      </c>
      <c r="G1064" s="122">
        <v>0</v>
      </c>
      <c r="H1064" s="122" t="str">
        <f>VLOOKUP(D1064,SPESA!$J$5:$K$1293,2,0)</f>
        <v>BENI MOBILI SCUOLA PRIMARIA</v>
      </c>
      <c r="I1064" s="122">
        <v>0</v>
      </c>
      <c r="J1064" s="122">
        <v>0</v>
      </c>
    </row>
    <row r="1065" spans="1:10" ht="14.25">
      <c r="A1065" s="122" t="s">
        <v>1163</v>
      </c>
      <c r="B1065" s="122">
        <v>248500</v>
      </c>
      <c r="C1065" s="122">
        <v>71</v>
      </c>
      <c r="D1065" s="122" t="str">
        <f t="shared" si="16"/>
        <v>248500/71</v>
      </c>
      <c r="E1065" s="122" t="s">
        <v>1835</v>
      </c>
      <c r="F1065" s="122" t="s">
        <v>1834</v>
      </c>
      <c r="G1065" s="122">
        <v>0</v>
      </c>
      <c r="H1065" s="122" t="e">
        <f>VLOOKUP(D1065,SPESA!$J$5:$K$1293,2,0)</f>
        <v>#N/A</v>
      </c>
      <c r="I1065" s="122">
        <v>0</v>
      </c>
      <c r="J1065" s="122">
        <v>0</v>
      </c>
    </row>
    <row r="1066" spans="1:10" ht="14.25">
      <c r="A1066" s="122" t="s">
        <v>1163</v>
      </c>
      <c r="B1066" s="122">
        <v>248600</v>
      </c>
      <c r="C1066" s="122">
        <v>0</v>
      </c>
      <c r="D1066" s="122" t="str">
        <f t="shared" si="16"/>
        <v>248600/0</v>
      </c>
      <c r="E1066" s="122" t="s">
        <v>685</v>
      </c>
      <c r="F1066" s="122" t="s">
        <v>1836</v>
      </c>
      <c r="G1066" s="122">
        <v>0</v>
      </c>
      <c r="H1066" s="122" t="str">
        <f>VLOOKUP(D1066,SPESA!$J$5:$K$1293,2,0)</f>
        <v>MANUTENZIONE STRAORDINARIA SCUOLA ELEMENTARE CONTR.REG.LE</v>
      </c>
      <c r="I1066" s="122">
        <v>0</v>
      </c>
      <c r="J1066" s="122">
        <v>0</v>
      </c>
    </row>
    <row r="1067" spans="1:10" ht="14.25">
      <c r="A1067" s="122" t="s">
        <v>1163</v>
      </c>
      <c r="B1067" s="122">
        <v>248600</v>
      </c>
      <c r="C1067" s="122">
        <v>71</v>
      </c>
      <c r="D1067" s="122" t="str">
        <f t="shared" si="16"/>
        <v>248600/71</v>
      </c>
      <c r="E1067" s="122" t="s">
        <v>1837</v>
      </c>
      <c r="F1067" s="122" t="s">
        <v>1834</v>
      </c>
      <c r="G1067" s="122">
        <v>0</v>
      </c>
      <c r="H1067" s="122" t="e">
        <f>VLOOKUP(D1067,SPESA!$J$5:$K$1293,2,0)</f>
        <v>#N/A</v>
      </c>
      <c r="I1067" s="122">
        <v>0</v>
      </c>
      <c r="J1067" s="122">
        <v>0</v>
      </c>
    </row>
    <row r="1068" spans="1:10" ht="14.25">
      <c r="A1068" s="122" t="s">
        <v>1163</v>
      </c>
      <c r="B1068" s="122">
        <v>248601</v>
      </c>
      <c r="C1068" s="122">
        <v>0</v>
      </c>
      <c r="D1068" s="122" t="str">
        <f t="shared" si="16"/>
        <v>248601/0</v>
      </c>
      <c r="E1068" s="122" t="s">
        <v>686</v>
      </c>
      <c r="F1068" s="122" t="s">
        <v>1838</v>
      </c>
      <c r="G1068" s="122">
        <v>0</v>
      </c>
      <c r="H1068" s="122" t="str">
        <f>VLOOKUP(D1068,SPESA!$J$5:$K$1293,2,0)</f>
        <v>MANUTENZIONE STRAORDINARIA SCUOLA ELEMENTARE OO.UU.</v>
      </c>
      <c r="I1068" s="122">
        <v>0</v>
      </c>
      <c r="J1068" s="122">
        <v>0</v>
      </c>
    </row>
    <row r="1069" spans="1:10" ht="14.25">
      <c r="A1069" s="122" t="s">
        <v>1163</v>
      </c>
      <c r="B1069" s="122">
        <v>248601</v>
      </c>
      <c r="C1069" s="122">
        <v>71</v>
      </c>
      <c r="D1069" s="122" t="str">
        <f t="shared" si="16"/>
        <v>248601/71</v>
      </c>
      <c r="E1069" s="122" t="s">
        <v>1839</v>
      </c>
      <c r="F1069" s="122" t="s">
        <v>1831</v>
      </c>
      <c r="G1069" s="122">
        <v>0</v>
      </c>
      <c r="H1069" s="122" t="e">
        <f>VLOOKUP(D1069,SPESA!$J$5:$K$1293,2,0)</f>
        <v>#N/A</v>
      </c>
      <c r="I1069" s="122">
        <v>0</v>
      </c>
      <c r="J1069" s="122">
        <v>0</v>
      </c>
    </row>
    <row r="1070" spans="1:10" ht="14.25">
      <c r="A1070" s="122" t="s">
        <v>1163</v>
      </c>
      <c r="B1070" s="122">
        <v>248652</v>
      </c>
      <c r="C1070" s="122">
        <v>0</v>
      </c>
      <c r="D1070" s="122" t="str">
        <f t="shared" si="16"/>
        <v>248652/0</v>
      </c>
      <c r="E1070" s="122" t="s">
        <v>687</v>
      </c>
      <c r="F1070" s="122" t="s">
        <v>1836</v>
      </c>
      <c r="G1070" s="122">
        <v>0</v>
      </c>
      <c r="H1070" s="122" t="str">
        <f>VLOOKUP(D1070,SPESA!$J$5:$K$1293,2,0)</f>
        <v>MANUTENZIONE STRAORDINARIA SCUOLA ELEMENTARE</v>
      </c>
      <c r="I1070" s="122">
        <v>0</v>
      </c>
      <c r="J1070" s="122">
        <v>0</v>
      </c>
    </row>
    <row r="1071" spans="1:10" ht="14.25">
      <c r="A1071" s="122" t="s">
        <v>1163</v>
      </c>
      <c r="B1071" s="122">
        <v>248652</v>
      </c>
      <c r="C1071" s="122">
        <v>71</v>
      </c>
      <c r="D1071" s="122" t="str">
        <f t="shared" si="16"/>
        <v>248652/71</v>
      </c>
      <c r="E1071" s="122" t="s">
        <v>688</v>
      </c>
      <c r="F1071" s="122" t="s">
        <v>1834</v>
      </c>
      <c r="G1071" s="122">
        <v>0</v>
      </c>
      <c r="H1071" s="122" t="str">
        <f>VLOOKUP(D1071,SPESA!$J$5:$K$1293,2,0)</f>
        <v>F.P.V. MANUTENZIONE STRAORDINARIA SCUOLA ELEMENTARE</v>
      </c>
      <c r="I1071" s="122">
        <v>0</v>
      </c>
      <c r="J1071" s="122">
        <v>0</v>
      </c>
    </row>
    <row r="1072" spans="1:10" ht="14.25">
      <c r="A1072" s="122" t="s">
        <v>1163</v>
      </c>
      <c r="B1072" s="122">
        <v>248653</v>
      </c>
      <c r="C1072" s="122">
        <v>0</v>
      </c>
      <c r="D1072" s="122" t="str">
        <f t="shared" si="16"/>
        <v>248653/0</v>
      </c>
      <c r="E1072" s="122" t="s">
        <v>689</v>
      </c>
      <c r="F1072" s="122" t="s">
        <v>1838</v>
      </c>
      <c r="G1072" s="122">
        <v>0</v>
      </c>
      <c r="H1072" s="122" t="str">
        <f>VLOOKUP(D1072,SPESA!$J$5:$K$1293,2,0)</f>
        <v>MANUTENZIONE STRAORDINARIA MENSA SCUOLA ELEMENTARE</v>
      </c>
      <c r="I1072" s="122">
        <v>0</v>
      </c>
      <c r="J1072" s="122">
        <v>0</v>
      </c>
    </row>
    <row r="1073" spans="1:10" ht="14.25">
      <c r="A1073" s="122" t="s">
        <v>1163</v>
      </c>
      <c r="B1073" s="122">
        <v>248653</v>
      </c>
      <c r="C1073" s="122">
        <v>71</v>
      </c>
      <c r="D1073" s="122" t="str">
        <f t="shared" si="16"/>
        <v>248653/71</v>
      </c>
      <c r="E1073" s="122" t="s">
        <v>690</v>
      </c>
      <c r="F1073" s="122" t="s">
        <v>1831</v>
      </c>
      <c r="G1073" s="122">
        <v>0</v>
      </c>
      <c r="H1073" s="122" t="str">
        <f>VLOOKUP(D1073,SPESA!$J$5:$K$1293,2,0)</f>
        <v>F.P.V. MANUTENZIONE STRAORDINARIA MENSA SCUOLA ELEMENTARE</v>
      </c>
      <c r="I1073" s="122">
        <v>0</v>
      </c>
      <c r="J1073" s="122">
        <v>0</v>
      </c>
    </row>
    <row r="1074" spans="1:10" ht="14.25">
      <c r="A1074" s="122" t="s">
        <v>1163</v>
      </c>
      <c r="B1074" s="122">
        <v>248654</v>
      </c>
      <c r="C1074" s="122">
        <v>0</v>
      </c>
      <c r="D1074" s="122" t="str">
        <f t="shared" si="16"/>
        <v>248654/0</v>
      </c>
      <c r="E1074" s="122" t="s">
        <v>687</v>
      </c>
      <c r="F1074" s="122" t="s">
        <v>1838</v>
      </c>
      <c r="G1074" s="122">
        <v>0</v>
      </c>
      <c r="H1074" s="122" t="str">
        <f>VLOOKUP(D1074,SPESA!$J$5:$K$1293,2,0)</f>
        <v>MANUTENZIONE STRAORDINARIA SCUOLA ELEMENTARE MUTUO</v>
      </c>
      <c r="I1074" s="122">
        <v>0</v>
      </c>
      <c r="J1074" s="122">
        <v>0</v>
      </c>
    </row>
    <row r="1075" spans="1:10" ht="14.25">
      <c r="A1075" s="122" t="s">
        <v>1163</v>
      </c>
      <c r="B1075" s="122">
        <v>248654</v>
      </c>
      <c r="C1075" s="122">
        <v>71</v>
      </c>
      <c r="D1075" s="122" t="str">
        <f t="shared" si="16"/>
        <v>248654/71</v>
      </c>
      <c r="E1075" s="122" t="s">
        <v>688</v>
      </c>
      <c r="F1075" s="122" t="s">
        <v>1831</v>
      </c>
      <c r="G1075" s="122">
        <v>0</v>
      </c>
      <c r="H1075" s="122" t="str">
        <f>VLOOKUP(D1075,SPESA!$J$5:$K$1293,2,0)</f>
        <v>F.P.V. MANUTENZIONE STRAORDINARIA SCUOLA ELEMENTARE MUTUO</v>
      </c>
      <c r="I1075" s="122">
        <v>0</v>
      </c>
      <c r="J1075" s="122">
        <v>0</v>
      </c>
    </row>
    <row r="1076" spans="1:10" ht="14.25">
      <c r="A1076" s="122" t="s">
        <v>1163</v>
      </c>
      <c r="B1076" s="122">
        <v>252702</v>
      </c>
      <c r="C1076" s="122">
        <v>0</v>
      </c>
      <c r="D1076" s="122" t="str">
        <f t="shared" si="16"/>
        <v>252702/0</v>
      </c>
      <c r="E1076" s="122" t="s">
        <v>692</v>
      </c>
      <c r="F1076" s="122" t="s">
        <v>1836</v>
      </c>
      <c r="G1076" s="122">
        <v>0</v>
      </c>
      <c r="H1076" s="122" t="str">
        <f>VLOOKUP(D1076,SPESA!$J$5:$K$1293,2,0)</f>
        <v>MANUTENZIONE STRAORDINARIA SCUOLA MEDIA</v>
      </c>
      <c r="I1076" s="122">
        <v>0</v>
      </c>
      <c r="J1076" s="122">
        <v>0</v>
      </c>
    </row>
    <row r="1077" spans="1:10" ht="14.25">
      <c r="A1077" s="122" t="s">
        <v>1163</v>
      </c>
      <c r="B1077" s="122">
        <v>252702</v>
      </c>
      <c r="C1077" s="122">
        <v>71</v>
      </c>
      <c r="D1077" s="122" t="str">
        <f t="shared" si="16"/>
        <v>252702/71</v>
      </c>
      <c r="E1077" s="122" t="s">
        <v>693</v>
      </c>
      <c r="F1077" s="122" t="s">
        <v>1834</v>
      </c>
      <c r="G1077" s="122">
        <v>0</v>
      </c>
      <c r="H1077" s="122" t="str">
        <f>VLOOKUP(D1077,SPESA!$J$5:$K$1293,2,0)</f>
        <v>F.P.V. MANUTENZIONE STRAORDINARIA SCUOLA MEDIA</v>
      </c>
      <c r="I1077" s="122">
        <v>0</v>
      </c>
      <c r="J1077" s="122">
        <v>0</v>
      </c>
    </row>
    <row r="1078" spans="1:10" ht="14.25">
      <c r="A1078" s="122" t="s">
        <v>1163</v>
      </c>
      <c r="B1078" s="122">
        <v>252709</v>
      </c>
      <c r="C1078" s="122">
        <v>0</v>
      </c>
      <c r="D1078" s="122" t="str">
        <f t="shared" si="16"/>
        <v>252709/0</v>
      </c>
      <c r="E1078" s="122" t="s">
        <v>694</v>
      </c>
      <c r="F1078" s="122" t="s">
        <v>1836</v>
      </c>
      <c r="G1078" s="122">
        <v>0</v>
      </c>
      <c r="H1078" s="122" t="str">
        <f>VLOOKUP(D1078,SPESA!$J$5:$K$1293,2,0)</f>
        <v>SISTEMAZIONE PALESTRA SCUOLA MEDIA - MUTUO</v>
      </c>
      <c r="I1078" s="122">
        <v>0</v>
      </c>
      <c r="J1078" s="122">
        <v>0</v>
      </c>
    </row>
    <row r="1079" spans="1:10" ht="14.25">
      <c r="A1079" s="122" t="s">
        <v>1163</v>
      </c>
      <c r="B1079" s="122">
        <v>252709</v>
      </c>
      <c r="C1079" s="122">
        <v>71</v>
      </c>
      <c r="D1079" s="122" t="str">
        <f t="shared" si="16"/>
        <v>252709/71</v>
      </c>
      <c r="E1079" s="122" t="s">
        <v>695</v>
      </c>
      <c r="F1079" s="122" t="s">
        <v>1834</v>
      </c>
      <c r="G1079" s="122">
        <v>0</v>
      </c>
      <c r="H1079" s="122" t="str">
        <f>VLOOKUP(D1079,SPESA!$J$5:$K$1293,2,0)</f>
        <v>F.P.V. SISTEMAZIONE PALESTRA SCUOLA MEDIA - MUTUO</v>
      </c>
      <c r="I1079" s="122">
        <v>0</v>
      </c>
      <c r="J1079" s="122">
        <v>0</v>
      </c>
    </row>
    <row r="1080" spans="1:10" ht="14.25">
      <c r="A1080" s="122" t="s">
        <v>1163</v>
      </c>
      <c r="B1080" s="122">
        <v>263441</v>
      </c>
      <c r="C1080" s="122">
        <v>0</v>
      </c>
      <c r="D1080" s="122" t="str">
        <f t="shared" si="16"/>
        <v>263441/0</v>
      </c>
      <c r="E1080" s="122" t="s">
        <v>696</v>
      </c>
      <c r="F1080" s="122" t="s">
        <v>1836</v>
      </c>
      <c r="G1080" s="122">
        <v>0</v>
      </c>
      <c r="H1080" s="122" t="str">
        <f>VLOOKUP(D1080,SPESA!$J$5:$K$1293,2,0)</f>
        <v>MANUTENZIONE STRAORDINARIA MENSA CENTRALIZZATA: mutuo</v>
      </c>
      <c r="I1080" s="122">
        <v>0</v>
      </c>
      <c r="J1080" s="122">
        <v>0</v>
      </c>
    </row>
    <row r="1081" spans="1:10" ht="14.25">
      <c r="A1081" s="122" t="s">
        <v>1163</v>
      </c>
      <c r="B1081" s="122">
        <v>263441</v>
      </c>
      <c r="C1081" s="122">
        <v>71</v>
      </c>
      <c r="D1081" s="122" t="str">
        <f t="shared" si="16"/>
        <v>263441/71</v>
      </c>
      <c r="E1081" s="122" t="s">
        <v>697</v>
      </c>
      <c r="F1081" s="122" t="s">
        <v>1834</v>
      </c>
      <c r="G1081" s="122">
        <v>0</v>
      </c>
      <c r="H1081" s="122" t="str">
        <f>VLOOKUP(D1081,SPESA!$J$5:$K$1293,2,0)</f>
        <v>F.P.V. MANUTENZIONE STRAORDINARIA MENSA CENTRALIZZATA: mutuo</v>
      </c>
      <c r="I1081" s="122">
        <v>0</v>
      </c>
      <c r="J1081" s="122">
        <v>0</v>
      </c>
    </row>
    <row r="1082" spans="1:10" ht="14.25">
      <c r="A1082" s="122" t="s">
        <v>1163</v>
      </c>
      <c r="B1082" s="122">
        <v>263451</v>
      </c>
      <c r="C1082" s="122">
        <v>0</v>
      </c>
      <c r="D1082" s="122" t="str">
        <f t="shared" si="16"/>
        <v>263451/0</v>
      </c>
      <c r="E1082" s="122" t="s">
        <v>667</v>
      </c>
      <c r="F1082" s="122" t="s">
        <v>1840</v>
      </c>
      <c r="G1082" s="122">
        <v>0</v>
      </c>
      <c r="H1082" s="122" t="str">
        <f>VLOOKUP(D1082,SPESA!$J$5:$K$1293,2,0)</f>
        <v>ACQUISTO BENI MOBILI</v>
      </c>
      <c r="I1082" s="122">
        <v>0</v>
      </c>
      <c r="J1082" s="122">
        <v>0</v>
      </c>
    </row>
    <row r="1083" spans="1:10" ht="14.25">
      <c r="A1083" s="122" t="s">
        <v>1163</v>
      </c>
      <c r="B1083" s="122">
        <v>263451</v>
      </c>
      <c r="C1083" s="122">
        <v>71</v>
      </c>
      <c r="D1083" s="122" t="str">
        <f t="shared" si="16"/>
        <v>263451/71</v>
      </c>
      <c r="E1083" s="122" t="s">
        <v>839</v>
      </c>
      <c r="F1083" s="122" t="s">
        <v>1841</v>
      </c>
      <c r="G1083" s="122">
        <v>0</v>
      </c>
      <c r="H1083" s="122" t="str">
        <f>VLOOKUP(D1083,SPESA!$J$5:$K$1293,2,0)</f>
        <v>F.P.V. ACQUISTO BENI MOBILI</v>
      </c>
      <c r="I1083" s="122">
        <v>0</v>
      </c>
      <c r="J1083" s="122">
        <v>0</v>
      </c>
    </row>
    <row r="1084" spans="1:10" ht="14.25">
      <c r="A1084" s="122" t="s">
        <v>1163</v>
      </c>
      <c r="B1084" s="122">
        <v>263453</v>
      </c>
      <c r="C1084" s="122">
        <v>0</v>
      </c>
      <c r="D1084" s="122" t="str">
        <f t="shared" si="16"/>
        <v>263453/0</v>
      </c>
      <c r="E1084" s="122" t="s">
        <v>698</v>
      </c>
      <c r="F1084" s="122" t="s">
        <v>1842</v>
      </c>
      <c r="G1084" s="122">
        <v>0</v>
      </c>
      <c r="H1084" s="122" t="str">
        <f>VLOOKUP(D1084,SPESA!$J$5:$K$1293,2,0)</f>
        <v>ATTREZZATURE VARIE ASSISTENZA SCOLASTICA</v>
      </c>
      <c r="I1084" s="122">
        <v>0</v>
      </c>
      <c r="J1084" s="122">
        <v>0</v>
      </c>
    </row>
    <row r="1085" spans="1:10" ht="14.25">
      <c r="A1085" s="122" t="s">
        <v>1163</v>
      </c>
      <c r="B1085" s="122">
        <v>263453</v>
      </c>
      <c r="C1085" s="122">
        <v>71</v>
      </c>
      <c r="D1085" s="122" t="str">
        <f t="shared" si="16"/>
        <v>263453/71</v>
      </c>
      <c r="E1085" s="122" t="s">
        <v>699</v>
      </c>
      <c r="F1085" s="122" t="s">
        <v>1834</v>
      </c>
      <c r="G1085" s="122">
        <v>0</v>
      </c>
      <c r="H1085" s="122" t="str">
        <f>VLOOKUP(D1085,SPESA!$J$5:$K$1293,2,0)</f>
        <v>F.P.V. ATTREZZATURE VARIE ASSISTENZA SCOLASTICA</v>
      </c>
      <c r="I1085" s="122">
        <v>0</v>
      </c>
      <c r="J1085" s="122">
        <v>0</v>
      </c>
    </row>
    <row r="1086" spans="1:10" ht="14.25">
      <c r="A1086" s="122" t="s">
        <v>1163</v>
      </c>
      <c r="B1086" s="122">
        <v>263455</v>
      </c>
      <c r="C1086" s="122">
        <v>0</v>
      </c>
      <c r="D1086" s="122" t="str">
        <f t="shared" si="16"/>
        <v>263455/0</v>
      </c>
      <c r="E1086" s="122" t="s">
        <v>1844</v>
      </c>
      <c r="F1086" s="122" t="s">
        <v>1843</v>
      </c>
      <c r="G1086" s="122">
        <v>0</v>
      </c>
      <c r="H1086" s="122" t="str">
        <f>VLOOKUP(D1086,SPESA!$J$5:$K$1293,2,0)</f>
        <v xml:space="preserve">ACQUISTO BENI PER SCUOLA MEDIA   </v>
      </c>
      <c r="I1086" s="122">
        <v>0</v>
      </c>
      <c r="J1086" s="122">
        <v>0</v>
      </c>
    </row>
    <row r="1087" spans="1:10" ht="14.25">
      <c r="A1087" s="122" t="s">
        <v>1163</v>
      </c>
      <c r="B1087" s="122">
        <v>263455</v>
      </c>
      <c r="C1087" s="122">
        <v>71</v>
      </c>
      <c r="D1087" s="122" t="str">
        <f t="shared" si="16"/>
        <v>263455/71</v>
      </c>
      <c r="E1087" s="122" t="s">
        <v>1845</v>
      </c>
      <c r="F1087" s="122" t="s">
        <v>1834</v>
      </c>
      <c r="G1087" s="122">
        <v>0</v>
      </c>
      <c r="H1087" s="122" t="e">
        <f>VLOOKUP(D1087,SPESA!$J$5:$K$1293,2,0)</f>
        <v>#N/A</v>
      </c>
      <c r="I1087" s="122">
        <v>0</v>
      </c>
      <c r="J1087" s="122">
        <v>0</v>
      </c>
    </row>
    <row r="1088" spans="1:10" ht="14.25">
      <c r="A1088" s="122" t="s">
        <v>1163</v>
      </c>
      <c r="B1088" s="122">
        <v>288200</v>
      </c>
      <c r="C1088" s="122">
        <v>0</v>
      </c>
      <c r="D1088" s="122" t="str">
        <f t="shared" si="16"/>
        <v>288200/0</v>
      </c>
      <c r="E1088" s="122" t="s">
        <v>1149</v>
      </c>
      <c r="F1088" s="122" t="s">
        <v>1846</v>
      </c>
      <c r="G1088" s="122">
        <v>0</v>
      </c>
      <c r="H1088" s="122" t="str">
        <f>VLOOKUP(D1088,SPESA!$J$5:$K$1293,2,0)</f>
        <v>BENI MOBILI IMPIANTI SPORTIVI</v>
      </c>
      <c r="I1088" s="122">
        <v>0</v>
      </c>
      <c r="J1088" s="122">
        <v>0</v>
      </c>
    </row>
    <row r="1089" spans="1:10" ht="14.25">
      <c r="A1089" s="122" t="s">
        <v>1163</v>
      </c>
      <c r="B1089" s="122">
        <v>288200</v>
      </c>
      <c r="C1089" s="122">
        <v>71</v>
      </c>
      <c r="D1089" s="122" t="str">
        <f t="shared" si="16"/>
        <v>288200/71</v>
      </c>
      <c r="E1089" s="122" t="s">
        <v>1848</v>
      </c>
      <c r="F1089" s="122" t="s">
        <v>1847</v>
      </c>
      <c r="G1089" s="122">
        <v>0</v>
      </c>
      <c r="H1089" s="122" t="e">
        <f>VLOOKUP(D1089,SPESA!$J$5:$K$1293,2,0)</f>
        <v>#N/A</v>
      </c>
      <c r="I1089" s="122">
        <v>0</v>
      </c>
      <c r="J1089" s="122">
        <v>0</v>
      </c>
    </row>
    <row r="1090" spans="1:10" ht="14.25">
      <c r="A1090" s="122" t="s">
        <v>1163</v>
      </c>
      <c r="B1090" s="122">
        <v>288202</v>
      </c>
      <c r="C1090" s="122">
        <v>0</v>
      </c>
      <c r="D1090" s="122" t="str">
        <f t="shared" si="16"/>
        <v>288202/0</v>
      </c>
      <c r="E1090" s="122" t="s">
        <v>700</v>
      </c>
      <c r="F1090" s="139" t="s">
        <v>1849</v>
      </c>
      <c r="G1090" s="123">
        <v>900000</v>
      </c>
      <c r="H1090" s="122" t="str">
        <f>VLOOKUP(D1090,SPESA!$J$5:$K$1293,2,0)</f>
        <v>REALIZZAZIONE NUOVO CENTRO SPORTIVO</v>
      </c>
      <c r="I1090" s="122">
        <v>0</v>
      </c>
      <c r="J1090" s="122">
        <v>0</v>
      </c>
    </row>
    <row r="1091" spans="1:10" ht="14.25">
      <c r="A1091" s="122" t="s">
        <v>1163</v>
      </c>
      <c r="B1091" s="122">
        <v>288202</v>
      </c>
      <c r="C1091" s="122">
        <v>71</v>
      </c>
      <c r="D1091" s="122" t="str">
        <f t="shared" ref="D1091:D1154" si="17">CONCATENATE(B1091,"/",C1091)</f>
        <v>288202/71</v>
      </c>
      <c r="E1091" s="122" t="s">
        <v>701</v>
      </c>
      <c r="F1091" s="122" t="s">
        <v>1847</v>
      </c>
      <c r="G1091" s="122">
        <v>0</v>
      </c>
      <c r="H1091" s="122" t="str">
        <f>VLOOKUP(D1091,SPESA!$J$5:$K$1293,2,0)</f>
        <v>F.P.V. REALIZZAZIONE NUOVO CENTRO SPORTIVO</v>
      </c>
      <c r="I1091" s="122">
        <v>0</v>
      </c>
      <c r="J1091" s="122">
        <v>0</v>
      </c>
    </row>
    <row r="1092" spans="1:10" ht="14.25">
      <c r="A1092" s="122" t="s">
        <v>1163</v>
      </c>
      <c r="B1092" s="122">
        <v>288302</v>
      </c>
      <c r="C1092" s="122">
        <v>0</v>
      </c>
      <c r="D1092" s="122" t="str">
        <f t="shared" si="17"/>
        <v>288302/0</v>
      </c>
      <c r="E1092" s="122" t="s">
        <v>702</v>
      </c>
      <c r="F1092" s="122" t="s">
        <v>1849</v>
      </c>
      <c r="G1092" s="122">
        <v>0</v>
      </c>
      <c r="H1092" s="122" t="str">
        <f>VLOOKUP(D1092,SPESA!$J$5:$K$1293,2,0)</f>
        <v>MANUTENZIONI VARIE CENTRO SPORTIVO</v>
      </c>
      <c r="I1092" s="122">
        <v>0</v>
      </c>
      <c r="J1092" s="122">
        <v>0</v>
      </c>
    </row>
    <row r="1093" spans="1:10" ht="14.25">
      <c r="A1093" s="122" t="s">
        <v>1163</v>
      </c>
      <c r="B1093" s="122">
        <v>288302</v>
      </c>
      <c r="C1093" s="122">
        <v>71</v>
      </c>
      <c r="D1093" s="122" t="str">
        <f t="shared" si="17"/>
        <v>288302/71</v>
      </c>
      <c r="E1093" s="122" t="s">
        <v>703</v>
      </c>
      <c r="F1093" s="122" t="s">
        <v>1847</v>
      </c>
      <c r="G1093" s="122">
        <v>0</v>
      </c>
      <c r="H1093" s="122" t="str">
        <f>VLOOKUP(D1093,SPESA!$J$5:$K$1293,2,0)</f>
        <v>F.P.V. MANUTENZIONI VARIE CENTRO SPORTIVO</v>
      </c>
      <c r="I1093" s="122">
        <v>0</v>
      </c>
      <c r="J1093" s="122">
        <v>0</v>
      </c>
    </row>
    <row r="1094" spans="1:10" ht="14.25">
      <c r="A1094" s="122" t="s">
        <v>1163</v>
      </c>
      <c r="B1094" s="122">
        <v>288350</v>
      </c>
      <c r="C1094" s="122">
        <v>0</v>
      </c>
      <c r="D1094" s="122" t="str">
        <f t="shared" si="17"/>
        <v>288350/0</v>
      </c>
      <c r="E1094" s="122" t="s">
        <v>1851</v>
      </c>
      <c r="F1094" s="122" t="s">
        <v>1850</v>
      </c>
      <c r="G1094" s="122">
        <v>0</v>
      </c>
      <c r="H1094" s="122" t="str">
        <f>VLOOKUP(D1094,SPESA!$J$5:$K$1293,2,0)</f>
        <v xml:space="preserve">SPESE PROFESSIONALI PER INVESTIMENTI CENTRI SPORTIVI   </v>
      </c>
      <c r="I1094" s="122">
        <v>0</v>
      </c>
      <c r="J1094" s="122">
        <v>0</v>
      </c>
    </row>
    <row r="1095" spans="1:10" ht="14.25">
      <c r="A1095" s="122" t="s">
        <v>1163</v>
      </c>
      <c r="B1095" s="122">
        <v>288350</v>
      </c>
      <c r="C1095" s="122">
        <v>71</v>
      </c>
      <c r="D1095" s="122" t="str">
        <f t="shared" si="17"/>
        <v>288350/71</v>
      </c>
      <c r="E1095" s="122" t="s">
        <v>1852</v>
      </c>
      <c r="F1095" s="122" t="s">
        <v>1847</v>
      </c>
      <c r="G1095" s="122">
        <v>0</v>
      </c>
      <c r="H1095" s="122" t="e">
        <f>VLOOKUP(D1095,SPESA!$J$5:$K$1293,2,0)</f>
        <v>#N/A</v>
      </c>
      <c r="I1095" s="122">
        <v>0</v>
      </c>
      <c r="J1095" s="122">
        <v>0</v>
      </c>
    </row>
    <row r="1096" spans="1:10" ht="14.25">
      <c r="A1096" s="122" t="s">
        <v>1163</v>
      </c>
      <c r="B1096" s="122">
        <v>310001</v>
      </c>
      <c r="C1096" s="122">
        <v>0</v>
      </c>
      <c r="D1096" s="122" t="str">
        <f t="shared" si="17"/>
        <v>310001/0</v>
      </c>
      <c r="E1096" s="122" t="s">
        <v>704</v>
      </c>
      <c r="F1096" s="122" t="s">
        <v>1853</v>
      </c>
      <c r="G1096" s="122">
        <v>0</v>
      </c>
      <c r="H1096" s="122" t="str">
        <f>VLOOKUP(D1096,SPESA!$J$5:$K$1293,2,0)</f>
        <v>MANUTENZIONE STRAORDINARIA STRADE E MARCIAPIEDI COMUNALI</v>
      </c>
      <c r="I1096" s="122">
        <v>0</v>
      </c>
      <c r="J1096" s="122">
        <v>0</v>
      </c>
    </row>
    <row r="1097" spans="1:10" ht="14.25">
      <c r="A1097" s="122" t="s">
        <v>1163</v>
      </c>
      <c r="B1097" s="122">
        <v>310001</v>
      </c>
      <c r="C1097" s="122">
        <v>71</v>
      </c>
      <c r="D1097" s="122" t="str">
        <f t="shared" si="17"/>
        <v>310001/71</v>
      </c>
      <c r="E1097" s="122" t="s">
        <v>705</v>
      </c>
      <c r="F1097" s="122" t="s">
        <v>1854</v>
      </c>
      <c r="G1097" s="122">
        <v>0</v>
      </c>
      <c r="H1097" s="122" t="str">
        <f>VLOOKUP(D1097,SPESA!$J$5:$K$1293,2,0)</f>
        <v>F.P.V. MANUTENZIONE STRAORDINARIA STRADE E MARCIAPIEDI COMUNALI</v>
      </c>
      <c r="I1097" s="122">
        <v>0</v>
      </c>
      <c r="J1097" s="122">
        <v>0</v>
      </c>
    </row>
    <row r="1098" spans="1:10" ht="14.25">
      <c r="A1098" s="122" t="s">
        <v>1163</v>
      </c>
      <c r="B1098" s="122">
        <v>310005</v>
      </c>
      <c r="C1098" s="122">
        <v>0</v>
      </c>
      <c r="D1098" s="122" t="str">
        <f t="shared" si="17"/>
        <v>310005/0</v>
      </c>
      <c r="E1098" s="122" t="s">
        <v>1150</v>
      </c>
      <c r="F1098" s="139" t="s">
        <v>1853</v>
      </c>
      <c r="G1098" s="123">
        <v>50179.6</v>
      </c>
      <c r="H1098" s="122" t="str">
        <f>VLOOKUP(D1098,SPESA!$J$5:$K$1293,2,0)</f>
        <v>SPESE PER INTERVENTI VIABILITA' E STRADE MUTUO</v>
      </c>
      <c r="I1098" s="122">
        <v>0</v>
      </c>
      <c r="J1098" s="122">
        <v>0</v>
      </c>
    </row>
    <row r="1099" spans="1:10" ht="14.25">
      <c r="A1099" s="122" t="s">
        <v>1163</v>
      </c>
      <c r="B1099" s="122">
        <v>310005</v>
      </c>
      <c r="C1099" s="122">
        <v>71</v>
      </c>
      <c r="D1099" s="122" t="str">
        <f t="shared" si="17"/>
        <v>310005/71</v>
      </c>
      <c r="E1099" s="122" t="s">
        <v>1137</v>
      </c>
      <c r="F1099" s="122" t="s">
        <v>1854</v>
      </c>
      <c r="G1099" s="122">
        <v>0</v>
      </c>
      <c r="H1099" s="122" t="str">
        <f>VLOOKUP(D1099,SPESA!$J$5:$K$1293,2,0)</f>
        <v>F.P.V. SPESE PER INTERVENTI VIABILITA' E STRADE MUTUO</v>
      </c>
      <c r="I1099" s="122">
        <v>0</v>
      </c>
      <c r="J1099" s="122">
        <v>0</v>
      </c>
    </row>
    <row r="1100" spans="1:10" ht="14.25">
      <c r="A1100" s="122" t="s">
        <v>1163</v>
      </c>
      <c r="B1100" s="122">
        <v>310006</v>
      </c>
      <c r="C1100" s="122">
        <v>0</v>
      </c>
      <c r="D1100" s="122" t="str">
        <f t="shared" si="17"/>
        <v>310006/0</v>
      </c>
      <c r="E1100" s="122" t="s">
        <v>706</v>
      </c>
      <c r="F1100" s="122" t="s">
        <v>1853</v>
      </c>
      <c r="G1100" s="122">
        <v>0</v>
      </c>
      <c r="H1100" s="122" t="str">
        <f>VLOOKUP(D1100,SPESA!$J$5:$K$1293,2,0)</f>
        <v>REALIZZAZIONE SEGNALETICA STRADALE VERTICALE</v>
      </c>
      <c r="I1100" s="122">
        <v>0</v>
      </c>
      <c r="J1100" s="122">
        <v>0</v>
      </c>
    </row>
    <row r="1101" spans="1:10" ht="14.25">
      <c r="A1101" s="122" t="s">
        <v>1163</v>
      </c>
      <c r="B1101" s="122">
        <v>310006</v>
      </c>
      <c r="C1101" s="122">
        <v>71</v>
      </c>
      <c r="D1101" s="122" t="str">
        <f t="shared" si="17"/>
        <v>310006/71</v>
      </c>
      <c r="E1101" s="122" t="s">
        <v>707</v>
      </c>
      <c r="F1101" s="122" t="s">
        <v>1854</v>
      </c>
      <c r="G1101" s="122">
        <v>0</v>
      </c>
      <c r="H1101" s="122" t="str">
        <f>VLOOKUP(D1101,SPESA!$J$5:$K$1293,2,0)</f>
        <v>F.P.V. REALIZZAZIONE SEGNALETICA STRADALE VERTICALE</v>
      </c>
      <c r="I1101" s="122">
        <v>0</v>
      </c>
      <c r="J1101" s="122">
        <v>0</v>
      </c>
    </row>
    <row r="1102" spans="1:10" ht="14.25">
      <c r="A1102" s="122" t="s">
        <v>1163</v>
      </c>
      <c r="B1102" s="122">
        <v>310007</v>
      </c>
      <c r="C1102" s="122">
        <v>0</v>
      </c>
      <c r="D1102" s="122" t="str">
        <f t="shared" si="17"/>
        <v>310007/0</v>
      </c>
      <c r="E1102" s="122" t="s">
        <v>708</v>
      </c>
      <c r="F1102" s="122" t="s">
        <v>1853</v>
      </c>
      <c r="G1102" s="122">
        <v>0</v>
      </c>
      <c r="H1102" s="122" t="str">
        <f>VLOOKUP(D1102,SPESA!$J$5:$K$1293,2,0)</f>
        <v>VARIANTE EST 2^ LOTTO</v>
      </c>
      <c r="I1102" s="122">
        <v>0</v>
      </c>
      <c r="J1102" s="122">
        <v>0</v>
      </c>
    </row>
    <row r="1103" spans="1:10" ht="14.25">
      <c r="A1103" s="122" t="s">
        <v>1163</v>
      </c>
      <c r="B1103" s="122">
        <v>310007</v>
      </c>
      <c r="C1103" s="122">
        <v>71</v>
      </c>
      <c r="D1103" s="122" t="str">
        <f t="shared" si="17"/>
        <v>310007/71</v>
      </c>
      <c r="E1103" s="122" t="s">
        <v>709</v>
      </c>
      <c r="F1103" s="122" t="s">
        <v>1854</v>
      </c>
      <c r="G1103" s="122">
        <v>0</v>
      </c>
      <c r="H1103" s="122" t="str">
        <f>VLOOKUP(D1103,SPESA!$J$5:$K$1293,2,0)</f>
        <v>F.P.V. VARIANTE EST 2^ LOTTO</v>
      </c>
      <c r="I1103" s="122">
        <v>0</v>
      </c>
      <c r="J1103" s="122">
        <v>0</v>
      </c>
    </row>
    <row r="1104" spans="1:10" ht="14.25">
      <c r="A1104" s="122" t="s">
        <v>1163</v>
      </c>
      <c r="B1104" s="122">
        <v>310008</v>
      </c>
      <c r="C1104" s="122">
        <v>0</v>
      </c>
      <c r="D1104" s="122" t="str">
        <f t="shared" si="17"/>
        <v>310008/0</v>
      </c>
      <c r="E1104" s="122" t="s">
        <v>710</v>
      </c>
      <c r="F1104" s="122" t="s">
        <v>1853</v>
      </c>
      <c r="G1104" s="122">
        <v>0</v>
      </c>
      <c r="H1104" s="122" t="str">
        <f>VLOOKUP(D1104,SPESA!$J$5:$K$1293,2,0)</f>
        <v>VARIANTE EST 3 E 4^ LOTTO - CONTRIBUTO AGIP</v>
      </c>
      <c r="I1104" s="122">
        <v>0</v>
      </c>
      <c r="J1104" s="122">
        <v>0</v>
      </c>
    </row>
    <row r="1105" spans="1:10" ht="14.25">
      <c r="A1105" s="122" t="s">
        <v>1163</v>
      </c>
      <c r="B1105" s="122">
        <v>310008</v>
      </c>
      <c r="C1105" s="122">
        <v>71</v>
      </c>
      <c r="D1105" s="122" t="str">
        <f t="shared" si="17"/>
        <v>310008/71</v>
      </c>
      <c r="E1105" s="122" t="s">
        <v>711</v>
      </c>
      <c r="F1105" s="122" t="s">
        <v>1854</v>
      </c>
      <c r="G1105" s="122">
        <v>0</v>
      </c>
      <c r="H1105" s="122" t="str">
        <f>VLOOKUP(D1105,SPESA!$J$5:$K$1293,2,0)</f>
        <v>F.P.V. VARIANTE EST 3 E 4^ LOTTO - CONTRIBUTO AGIP</v>
      </c>
      <c r="I1105" s="122">
        <v>0</v>
      </c>
      <c r="J1105" s="122">
        <v>0</v>
      </c>
    </row>
    <row r="1106" spans="1:10" ht="14.25">
      <c r="A1106" s="126" t="s">
        <v>1163</v>
      </c>
      <c r="B1106" s="126">
        <v>310009</v>
      </c>
      <c r="C1106" s="126">
        <v>0</v>
      </c>
      <c r="D1106" s="126" t="str">
        <f t="shared" si="17"/>
        <v>310009/0</v>
      </c>
      <c r="E1106" s="126" t="s">
        <v>1974</v>
      </c>
      <c r="F1106" s="139" t="s">
        <v>1853</v>
      </c>
      <c r="G1106" s="123">
        <v>450000</v>
      </c>
      <c r="H1106" s="122" t="str">
        <f>VLOOKUP(D1106,SPESA!$J$5:$K$1293,2,0)</f>
        <v>SPESE PER INTERVENTI VIABILITA' CICLOPEDONALE MUTUO</v>
      </c>
      <c r="I1106" s="122">
        <v>0</v>
      </c>
      <c r="J1106" s="122">
        <v>0</v>
      </c>
    </row>
    <row r="1107" spans="1:10" ht="14.25">
      <c r="A1107" s="122" t="s">
        <v>1163</v>
      </c>
      <c r="B1107" s="122">
        <v>310009</v>
      </c>
      <c r="C1107" s="122">
        <v>71</v>
      </c>
      <c r="D1107" s="122" t="str">
        <f t="shared" si="17"/>
        <v>310009/71</v>
      </c>
      <c r="E1107" s="122" t="s">
        <v>1975</v>
      </c>
      <c r="F1107" s="122" t="s">
        <v>1854</v>
      </c>
      <c r="G1107" s="122">
        <v>0</v>
      </c>
      <c r="H1107" s="122" t="e">
        <f>VLOOKUP(D1107,SPESA!$J$5:$K$1293,2,0)</f>
        <v>#N/A</v>
      </c>
      <c r="I1107" s="122">
        <v>0</v>
      </c>
      <c r="J1107" s="122">
        <v>0</v>
      </c>
    </row>
    <row r="1108" spans="1:10" ht="14.25">
      <c r="A1108" s="122" t="s">
        <v>1163</v>
      </c>
      <c r="B1108" s="122">
        <v>310014</v>
      </c>
      <c r="C1108" s="122">
        <v>0</v>
      </c>
      <c r="D1108" s="122" t="str">
        <f t="shared" si="17"/>
        <v>310014/0</v>
      </c>
      <c r="E1108" s="122" t="s">
        <v>712</v>
      </c>
      <c r="F1108" s="139" t="s">
        <v>1853</v>
      </c>
      <c r="G1108" s="123">
        <v>400000</v>
      </c>
      <c r="H1108" s="122" t="str">
        <f>VLOOKUP(D1108,SPESA!$J$5:$K$1293,2,0)</f>
        <v>MANUTENZIONE STRAORDINARIA STRADE</v>
      </c>
      <c r="I1108" s="123">
        <v>700000</v>
      </c>
      <c r="J1108" s="123">
        <v>450000</v>
      </c>
    </row>
    <row r="1109" spans="1:10" ht="14.25">
      <c r="A1109" s="122" t="s">
        <v>1163</v>
      </c>
      <c r="B1109" s="122">
        <v>310014</v>
      </c>
      <c r="C1109" s="122">
        <v>71</v>
      </c>
      <c r="D1109" s="122" t="str">
        <f t="shared" si="17"/>
        <v>310014/71</v>
      </c>
      <c r="E1109" s="122" t="s">
        <v>1126</v>
      </c>
      <c r="F1109" s="122" t="s">
        <v>1854</v>
      </c>
      <c r="G1109" s="122">
        <v>0</v>
      </c>
      <c r="H1109" s="122" t="str">
        <f>VLOOKUP(D1109,SPESA!$J$5:$K$1293,2,0)</f>
        <v>F.P.V. MANUTENZIONE STRAORDINARIA STRADE</v>
      </c>
      <c r="I1109" s="122">
        <v>0</v>
      </c>
      <c r="J1109" s="122">
        <v>0</v>
      </c>
    </row>
    <row r="1110" spans="1:10" ht="14.25">
      <c r="A1110" s="122" t="s">
        <v>1163</v>
      </c>
      <c r="B1110" s="122">
        <v>310900</v>
      </c>
      <c r="C1110" s="122">
        <v>0</v>
      </c>
      <c r="D1110" s="122" t="str">
        <f t="shared" si="17"/>
        <v>310900/0</v>
      </c>
      <c r="E1110" s="122" t="s">
        <v>713</v>
      </c>
      <c r="F1110" s="122" t="s">
        <v>1853</v>
      </c>
      <c r="G1110" s="122">
        <v>0</v>
      </c>
      <c r="H1110" s="122" t="str">
        <f>VLOOKUP(D1110,SPESA!$J$5:$K$1293,2,0)</f>
        <v>SISTEMAZIONE ED ARREDO CENTRO URBANO - OO.UU.</v>
      </c>
      <c r="I1110" s="122">
        <v>0</v>
      </c>
      <c r="J1110" s="122">
        <v>0</v>
      </c>
    </row>
    <row r="1111" spans="1:10" ht="14.25">
      <c r="A1111" s="122" t="s">
        <v>1163</v>
      </c>
      <c r="B1111" s="122">
        <v>310900</v>
      </c>
      <c r="C1111" s="122">
        <v>71</v>
      </c>
      <c r="D1111" s="122" t="str">
        <f t="shared" si="17"/>
        <v>310900/71</v>
      </c>
      <c r="E1111" s="122" t="s">
        <v>1855</v>
      </c>
      <c r="F1111" s="122" t="s">
        <v>1854</v>
      </c>
      <c r="G1111" s="122">
        <v>0</v>
      </c>
      <c r="H1111" s="122" t="e">
        <f>VLOOKUP(D1111,SPESA!$J$5:$K$1293,2,0)</f>
        <v>#N/A</v>
      </c>
      <c r="I1111" s="122">
        <v>0</v>
      </c>
      <c r="J1111" s="122">
        <v>0</v>
      </c>
    </row>
    <row r="1112" spans="1:10" ht="14.25">
      <c r="A1112" s="122" t="s">
        <v>1163</v>
      </c>
      <c r="B1112" s="122">
        <v>311000</v>
      </c>
      <c r="C1112" s="122">
        <v>0</v>
      </c>
      <c r="D1112" s="122" t="str">
        <f t="shared" si="17"/>
        <v>311000/0</v>
      </c>
      <c r="E1112" s="122" t="s">
        <v>714</v>
      </c>
      <c r="F1112" s="122" t="s">
        <v>1853</v>
      </c>
      <c r="G1112" s="122">
        <v>0</v>
      </c>
      <c r="H1112" s="122" t="str">
        <f>VLOOKUP(D1112,SPESA!$J$5:$K$1293,2,0)</f>
        <v>SISTEMAZIONE ED ARREDO AREE CENTRO URBANO</v>
      </c>
      <c r="I1112" s="122">
        <v>0</v>
      </c>
      <c r="J1112" s="122">
        <v>0</v>
      </c>
    </row>
    <row r="1113" spans="1:10" ht="14.25">
      <c r="A1113" s="122" t="s">
        <v>1163</v>
      </c>
      <c r="B1113" s="122">
        <v>311000</v>
      </c>
      <c r="C1113" s="122">
        <v>71</v>
      </c>
      <c r="D1113" s="122" t="str">
        <f t="shared" si="17"/>
        <v>311000/71</v>
      </c>
      <c r="E1113" s="122" t="s">
        <v>715</v>
      </c>
      <c r="F1113" s="122" t="s">
        <v>1854</v>
      </c>
      <c r="G1113" s="122">
        <v>0</v>
      </c>
      <c r="H1113" s="122" t="str">
        <f>VLOOKUP(D1113,SPESA!$J$5:$K$1293,2,0)</f>
        <v>F.P.V. SISTEMAZIONE ED ARREDO AREE CENTRO URBANO</v>
      </c>
      <c r="I1113" s="122">
        <v>0</v>
      </c>
      <c r="J1113" s="122">
        <v>0</v>
      </c>
    </row>
    <row r="1114" spans="1:10" ht="14.25">
      <c r="A1114" s="122" t="s">
        <v>1163</v>
      </c>
      <c r="B1114" s="122">
        <v>311001</v>
      </c>
      <c r="C1114" s="122">
        <v>0</v>
      </c>
      <c r="D1114" s="122" t="str">
        <f t="shared" si="17"/>
        <v>311001/0</v>
      </c>
      <c r="E1114" s="122" t="s">
        <v>716</v>
      </c>
      <c r="F1114" s="122" t="s">
        <v>1853</v>
      </c>
      <c r="G1114" s="122">
        <v>0</v>
      </c>
      <c r="H1114" s="122" t="str">
        <f>VLOOKUP(D1114,SPESA!$J$5:$K$1293,2,0)</f>
        <v>MANUTENZIONE STRAORDINARIA STRADE - OO.UU.</v>
      </c>
      <c r="I1114" s="122">
        <v>0</v>
      </c>
      <c r="J1114" s="122">
        <v>0</v>
      </c>
    </row>
    <row r="1115" spans="1:10" ht="14.25">
      <c r="A1115" s="122" t="s">
        <v>1163</v>
      </c>
      <c r="B1115" s="122">
        <v>311001</v>
      </c>
      <c r="C1115" s="122">
        <v>71</v>
      </c>
      <c r="D1115" s="122" t="str">
        <f t="shared" si="17"/>
        <v>311001/71</v>
      </c>
      <c r="E1115" s="122" t="s">
        <v>717</v>
      </c>
      <c r="F1115" s="122" t="s">
        <v>1854</v>
      </c>
      <c r="G1115" s="122">
        <v>0</v>
      </c>
      <c r="H1115" s="122" t="str">
        <f>VLOOKUP(D1115,SPESA!$J$5:$K$1293,2,0)</f>
        <v>F.P.V. MANUTENZIONE STRAORDINARIA STRADE - OO.UU.</v>
      </c>
      <c r="I1115" s="122">
        <v>0</v>
      </c>
      <c r="J1115" s="122">
        <v>0</v>
      </c>
    </row>
    <row r="1116" spans="1:10" ht="14.25">
      <c r="A1116" s="122" t="s">
        <v>1163</v>
      </c>
      <c r="B1116" s="122">
        <v>311061</v>
      </c>
      <c r="C1116" s="122">
        <v>0</v>
      </c>
      <c r="D1116" s="122" t="str">
        <f t="shared" si="17"/>
        <v>311061/0</v>
      </c>
      <c r="E1116" s="122" t="s">
        <v>718</v>
      </c>
      <c r="F1116" s="122" t="s">
        <v>1853</v>
      </c>
      <c r="G1116" s="122">
        <v>0</v>
      </c>
      <c r="H1116" s="122" t="str">
        <f>VLOOKUP(D1116,SPESA!$J$5:$K$1293,2,0)</f>
        <v>PISTA CICLABILE 3.O LOTTO - MUTUO</v>
      </c>
      <c r="I1116" s="122">
        <v>0</v>
      </c>
      <c r="J1116" s="122">
        <v>0</v>
      </c>
    </row>
    <row r="1117" spans="1:10" ht="14.25">
      <c r="A1117" s="122" t="s">
        <v>1163</v>
      </c>
      <c r="B1117" s="122">
        <v>311061</v>
      </c>
      <c r="C1117" s="122">
        <v>71</v>
      </c>
      <c r="D1117" s="122" t="str">
        <f t="shared" si="17"/>
        <v>311061/71</v>
      </c>
      <c r="E1117" s="122" t="s">
        <v>719</v>
      </c>
      <c r="F1117" s="122" t="s">
        <v>1854</v>
      </c>
      <c r="G1117" s="122">
        <v>0</v>
      </c>
      <c r="H1117" s="122" t="str">
        <f>VLOOKUP(D1117,SPESA!$J$5:$K$1293,2,0)</f>
        <v>F.P.V. PISTA CICLABILE 3.O LOTTO - MUTUO</v>
      </c>
      <c r="I1117" s="122">
        <v>0</v>
      </c>
      <c r="J1117" s="122">
        <v>0</v>
      </c>
    </row>
    <row r="1118" spans="1:10" ht="14.25">
      <c r="A1118" s="122" t="s">
        <v>1163</v>
      </c>
      <c r="B1118" s="122">
        <v>311062</v>
      </c>
      <c r="C1118" s="122">
        <v>0</v>
      </c>
      <c r="D1118" s="122" t="str">
        <f t="shared" si="17"/>
        <v>311062/0</v>
      </c>
      <c r="E1118" s="122" t="s">
        <v>1856</v>
      </c>
      <c r="F1118" s="122" t="s">
        <v>1853</v>
      </c>
      <c r="G1118" s="122">
        <v>0</v>
      </c>
      <c r="H1118" s="122" t="str">
        <f>VLOOKUP(D1118,SPESA!$J$5:$K$1293,2,0)</f>
        <v>PISTA CICLABILE  IV LOTTO</v>
      </c>
      <c r="I1118" s="122">
        <v>0</v>
      </c>
      <c r="J1118" s="122">
        <v>0</v>
      </c>
    </row>
    <row r="1119" spans="1:10" ht="14.25">
      <c r="A1119" s="122" t="s">
        <v>1163</v>
      </c>
      <c r="B1119" s="122">
        <v>311062</v>
      </c>
      <c r="C1119" s="122">
        <v>71</v>
      </c>
      <c r="D1119" s="122" t="str">
        <f t="shared" si="17"/>
        <v>311062/71</v>
      </c>
      <c r="E1119" s="122" t="s">
        <v>1857</v>
      </c>
      <c r="F1119" s="122" t="s">
        <v>1854</v>
      </c>
      <c r="G1119" s="122">
        <v>0</v>
      </c>
      <c r="H1119" s="122" t="str">
        <f>VLOOKUP(D1119,SPESA!$J$5:$K$1293,2,0)</f>
        <v>F.P.V. PISTA CICLABILE  IV LOTTO</v>
      </c>
      <c r="I1119" s="122">
        <v>0</v>
      </c>
      <c r="J1119" s="122">
        <v>0</v>
      </c>
    </row>
    <row r="1120" spans="1:10" ht="14.25">
      <c r="A1120" s="122" t="s">
        <v>1163</v>
      </c>
      <c r="B1120" s="122">
        <v>311064</v>
      </c>
      <c r="C1120" s="122">
        <v>3</v>
      </c>
      <c r="D1120" s="122" t="str">
        <f t="shared" si="17"/>
        <v>311064/3</v>
      </c>
      <c r="E1120" s="122" t="s">
        <v>722</v>
      </c>
      <c r="F1120" s="122" t="s">
        <v>1853</v>
      </c>
      <c r="G1120" s="122">
        <v>0</v>
      </c>
      <c r="H1120" s="122" t="str">
        <f>VLOOKUP(D1120,SPESA!$J$5:$K$1293,2,0)</f>
        <v>OPERE VARIE STRADALI (avanzo c/ capitale)</v>
      </c>
      <c r="I1120" s="122">
        <v>0</v>
      </c>
      <c r="J1120" s="122">
        <v>0</v>
      </c>
    </row>
    <row r="1121" spans="1:10" ht="14.25">
      <c r="A1121" s="122" t="s">
        <v>1163</v>
      </c>
      <c r="B1121" s="122">
        <v>311064</v>
      </c>
      <c r="C1121" s="122">
        <v>53</v>
      </c>
      <c r="D1121" s="122" t="str">
        <f t="shared" si="17"/>
        <v>311064/53</v>
      </c>
      <c r="E1121" s="122" t="s">
        <v>723</v>
      </c>
      <c r="F1121" s="122" t="s">
        <v>1854</v>
      </c>
      <c r="G1121" s="122">
        <v>0</v>
      </c>
      <c r="H1121" s="122" t="str">
        <f>VLOOKUP(D1121,SPESA!$J$5:$K$1293,2,0)</f>
        <v>F.P.V. OPERE VARIE STRADALI (avanzo c/ capitale)</v>
      </c>
      <c r="I1121" s="122">
        <v>0</v>
      </c>
      <c r="J1121" s="122">
        <v>0</v>
      </c>
    </row>
    <row r="1122" spans="1:10" ht="14.25">
      <c r="A1122" s="122" t="s">
        <v>1163</v>
      </c>
      <c r="B1122" s="122">
        <v>314000</v>
      </c>
      <c r="C1122" s="122">
        <v>0</v>
      </c>
      <c r="D1122" s="122" t="str">
        <f t="shared" si="17"/>
        <v>314000/0</v>
      </c>
      <c r="E1122" s="122" t="s">
        <v>724</v>
      </c>
      <c r="F1122" s="122" t="s">
        <v>1858</v>
      </c>
      <c r="G1122" s="122">
        <v>0</v>
      </c>
      <c r="H1122" s="122" t="str">
        <f>VLOOKUP(D1122,SPESA!$J$5:$K$1293,2,0)</f>
        <v>CONTRIBUTO ALLA PROVINCIA IN C/CAPITALE PER REALIZZAZIONE TANGENZIALE EST</v>
      </c>
      <c r="I1122" s="122">
        <v>0</v>
      </c>
      <c r="J1122" s="122">
        <v>0</v>
      </c>
    </row>
    <row r="1123" spans="1:10" ht="14.25">
      <c r="A1123" s="122" t="s">
        <v>1163</v>
      </c>
      <c r="B1123" s="122">
        <v>314000</v>
      </c>
      <c r="C1123" s="122">
        <v>71</v>
      </c>
      <c r="D1123" s="122" t="str">
        <f t="shared" si="17"/>
        <v>314000/71</v>
      </c>
      <c r="E1123" s="122" t="s">
        <v>725</v>
      </c>
      <c r="F1123" s="122" t="s">
        <v>1859</v>
      </c>
      <c r="G1123" s="122">
        <v>0</v>
      </c>
      <c r="H1123" s="122" t="str">
        <f>VLOOKUP(D1123,SPESA!$J$5:$K$1293,2,0)</f>
        <v>F.P.V. CONTRIBUTO ALLA PROVINCIA IN C/CAPITALE PER REALIZZAZIONE TANGENZIALE EST</v>
      </c>
      <c r="I1123" s="122">
        <v>0</v>
      </c>
      <c r="J1123" s="122">
        <v>0</v>
      </c>
    </row>
    <row r="1124" spans="1:10" ht="14.25">
      <c r="A1124" s="122" t="s">
        <v>1163</v>
      </c>
      <c r="B1124" s="122">
        <v>315203</v>
      </c>
      <c r="C1124" s="122">
        <v>0</v>
      </c>
      <c r="D1124" s="122" t="str">
        <f t="shared" si="17"/>
        <v>315203/0</v>
      </c>
      <c r="E1124" s="122" t="s">
        <v>726</v>
      </c>
      <c r="F1124" s="122" t="s">
        <v>1860</v>
      </c>
      <c r="G1124" s="122">
        <v>0</v>
      </c>
      <c r="H1124" s="122" t="str">
        <f>VLOOKUP(D1124,SPESA!$J$5:$K$1293,2,0)</f>
        <v>ILLUMINAZIONE PUBBLICA (AMPLIAMENTO E MANUTENZIONE STRAORDINARIA)</v>
      </c>
      <c r="I1124" s="122">
        <v>0</v>
      </c>
      <c r="J1124" s="122">
        <v>0</v>
      </c>
    </row>
    <row r="1125" spans="1:10" ht="14.25">
      <c r="A1125" s="122" t="s">
        <v>1163</v>
      </c>
      <c r="B1125" s="122">
        <v>315203</v>
      </c>
      <c r="C1125" s="122">
        <v>71</v>
      </c>
      <c r="D1125" s="122" t="str">
        <f t="shared" si="17"/>
        <v>315203/71</v>
      </c>
      <c r="E1125" s="122" t="s">
        <v>727</v>
      </c>
      <c r="F1125" s="122" t="s">
        <v>1861</v>
      </c>
      <c r="G1125" s="122">
        <v>0</v>
      </c>
      <c r="H1125" s="122" t="str">
        <f>VLOOKUP(D1125,SPESA!$J$5:$K$1293,2,0)</f>
        <v>F.P.V. ILLUMINAZIONE PUBBLICA (AMPLIAMENTO E MANUTENZIONE STRAORDINARIA)</v>
      </c>
      <c r="I1125" s="122">
        <v>0</v>
      </c>
      <c r="J1125" s="122">
        <v>0</v>
      </c>
    </row>
    <row r="1126" spans="1:10" ht="14.25">
      <c r="A1126" s="122" t="s">
        <v>1163</v>
      </c>
      <c r="B1126" s="122">
        <v>326600</v>
      </c>
      <c r="C1126" s="122">
        <v>0</v>
      </c>
      <c r="D1126" s="122" t="str">
        <f t="shared" si="17"/>
        <v>326600/0</v>
      </c>
      <c r="E1126" s="122" t="s">
        <v>728</v>
      </c>
      <c r="F1126" s="122" t="s">
        <v>1862</v>
      </c>
      <c r="G1126" s="122">
        <v>0</v>
      </c>
      <c r="H1126" s="122" t="str">
        <f>VLOOKUP(D1126,SPESA!$J$5:$K$1293,2,0)</f>
        <v>INCARICO PER AVVIO PROCEDIMENTO PGT</v>
      </c>
      <c r="I1126" s="122">
        <v>0</v>
      </c>
      <c r="J1126" s="122">
        <v>0</v>
      </c>
    </row>
    <row r="1127" spans="1:10" ht="14.25">
      <c r="A1127" s="122" t="s">
        <v>1163</v>
      </c>
      <c r="B1127" s="122">
        <v>326600</v>
      </c>
      <c r="C1127" s="122">
        <v>71</v>
      </c>
      <c r="D1127" s="122" t="str">
        <f t="shared" si="17"/>
        <v>326600/71</v>
      </c>
      <c r="E1127" s="122" t="s">
        <v>729</v>
      </c>
      <c r="F1127" s="122" t="s">
        <v>1859</v>
      </c>
      <c r="G1127" s="122">
        <v>0</v>
      </c>
      <c r="H1127" s="122" t="str">
        <f>VLOOKUP(D1127,SPESA!$J$5:$K$1293,2,0)</f>
        <v>F.P.V. INCARICO PER AVVIO PROCEDIMENTO PGT</v>
      </c>
      <c r="I1127" s="122">
        <v>0</v>
      </c>
      <c r="J1127" s="122">
        <v>0</v>
      </c>
    </row>
    <row r="1128" spans="1:10" ht="14.25">
      <c r="A1128" s="122" t="s">
        <v>1163</v>
      </c>
      <c r="B1128" s="122">
        <v>326700</v>
      </c>
      <c r="C1128" s="122">
        <v>0</v>
      </c>
      <c r="D1128" s="122" t="str">
        <f t="shared" si="17"/>
        <v>326700/0</v>
      </c>
      <c r="E1128" s="122" t="s">
        <v>1863</v>
      </c>
      <c r="F1128" s="122" t="s">
        <v>1862</v>
      </c>
      <c r="G1128" s="122">
        <v>0</v>
      </c>
      <c r="H1128" s="122" t="str">
        <f>VLOOKUP(D1128,SPESA!$J$5:$K$1293,2,0)</f>
        <v xml:space="preserve">SPESE PROFESSIONALI PER INTERVENTI URBANISTICI   </v>
      </c>
      <c r="I1128" s="122">
        <v>0</v>
      </c>
      <c r="J1128" s="122">
        <v>0</v>
      </c>
    </row>
    <row r="1129" spans="1:10" ht="14.25">
      <c r="A1129" s="122" t="s">
        <v>1163</v>
      </c>
      <c r="B1129" s="122">
        <v>329700</v>
      </c>
      <c r="C1129" s="122">
        <v>71</v>
      </c>
      <c r="D1129" s="122" t="str">
        <f t="shared" si="17"/>
        <v>329700/71</v>
      </c>
      <c r="E1129" s="122" t="s">
        <v>1864</v>
      </c>
      <c r="F1129" s="122" t="s">
        <v>1859</v>
      </c>
      <c r="G1129" s="122">
        <v>0</v>
      </c>
      <c r="H1129" s="122" t="e">
        <f>VLOOKUP(D1129,SPESA!$J$5:$K$1293,2,0)</f>
        <v>#N/A</v>
      </c>
      <c r="I1129" s="122">
        <v>0</v>
      </c>
      <c r="J1129" s="122">
        <v>0</v>
      </c>
    </row>
    <row r="1130" spans="1:10" ht="14.25">
      <c r="A1130" s="122" t="s">
        <v>1163</v>
      </c>
      <c r="B1130" s="122">
        <v>330202</v>
      </c>
      <c r="C1130" s="122">
        <v>0</v>
      </c>
      <c r="D1130" s="122" t="str">
        <f t="shared" si="17"/>
        <v>330202/0</v>
      </c>
      <c r="E1130" s="122" t="s">
        <v>730</v>
      </c>
      <c r="F1130" s="122" t="s">
        <v>1865</v>
      </c>
      <c r="G1130" s="122">
        <v>0</v>
      </c>
      <c r="H1130" s="122" t="str">
        <f>VLOOKUP(D1130,SPESA!$J$5:$K$1293,2,0)</f>
        <v>MANUTENZIONE STRAORDINARIA LARGO ROMA - MUTUO</v>
      </c>
      <c r="I1130" s="122">
        <v>0</v>
      </c>
      <c r="J1130" s="122">
        <v>0</v>
      </c>
    </row>
    <row r="1131" spans="1:10" ht="14.25">
      <c r="A1131" s="122" t="s">
        <v>1163</v>
      </c>
      <c r="B1131" s="122">
        <v>330202</v>
      </c>
      <c r="C1131" s="122">
        <v>71</v>
      </c>
      <c r="D1131" s="122" t="str">
        <f t="shared" si="17"/>
        <v>330202/71</v>
      </c>
      <c r="E1131" s="122" t="s">
        <v>731</v>
      </c>
      <c r="F1131" s="122" t="s">
        <v>1782</v>
      </c>
      <c r="G1131" s="122">
        <v>0</v>
      </c>
      <c r="H1131" s="122" t="str">
        <f>VLOOKUP(D1131,SPESA!$J$5:$K$1293,2,0)</f>
        <v>F.P.V. MANUTENZIONE STRAORDINARIA LARGO ROMA - MUTUO</v>
      </c>
      <c r="I1131" s="122">
        <v>0</v>
      </c>
      <c r="J1131" s="122">
        <v>0</v>
      </c>
    </row>
    <row r="1132" spans="1:10" ht="14.25">
      <c r="A1132" s="122" t="s">
        <v>1163</v>
      </c>
      <c r="B1132" s="122">
        <v>330204</v>
      </c>
      <c r="C1132" s="122">
        <v>0</v>
      </c>
      <c r="D1132" s="122" t="str">
        <f t="shared" si="17"/>
        <v>330204/0</v>
      </c>
      <c r="E1132" s="122" t="s">
        <v>732</v>
      </c>
      <c r="F1132" s="122" t="s">
        <v>1866</v>
      </c>
      <c r="G1132" s="122">
        <v>0</v>
      </c>
      <c r="H1132" s="122" t="str">
        <f>VLOOKUP(D1132,SPESA!$J$5:$K$1293,2,0)</f>
        <v>REALIZZAZIONE NUOVI ALLOGGI/CASE COMUNALI</v>
      </c>
      <c r="I1132" s="122">
        <v>0</v>
      </c>
      <c r="J1132" s="122">
        <v>0</v>
      </c>
    </row>
    <row r="1133" spans="1:10" ht="14.25">
      <c r="A1133" s="122" t="s">
        <v>1163</v>
      </c>
      <c r="B1133" s="122">
        <v>330204</v>
      </c>
      <c r="C1133" s="122">
        <v>71</v>
      </c>
      <c r="D1133" s="122" t="str">
        <f t="shared" si="17"/>
        <v>330204/71</v>
      </c>
      <c r="E1133" s="122" t="s">
        <v>733</v>
      </c>
      <c r="F1133" s="122" t="s">
        <v>1784</v>
      </c>
      <c r="G1133" s="122">
        <v>0</v>
      </c>
      <c r="H1133" s="122" t="str">
        <f>VLOOKUP(D1133,SPESA!$J$5:$K$1293,2,0)</f>
        <v>F.P.V. REALIZZAZIONE NUOVI ALLOGGI/CASE COMUNALI</v>
      </c>
      <c r="I1133" s="122">
        <v>0</v>
      </c>
      <c r="J1133" s="122">
        <v>0</v>
      </c>
    </row>
    <row r="1134" spans="1:10" ht="14.25">
      <c r="A1134" s="122" t="s">
        <v>1163</v>
      </c>
      <c r="B1134" s="122">
        <v>330207</v>
      </c>
      <c r="C1134" s="122">
        <v>0</v>
      </c>
      <c r="D1134" s="122" t="str">
        <f t="shared" si="17"/>
        <v>330207/0</v>
      </c>
      <c r="E1134" s="122" t="s">
        <v>734</v>
      </c>
      <c r="F1134" s="122" t="s">
        <v>1866</v>
      </c>
      <c r="G1134" s="122">
        <v>0</v>
      </c>
      <c r="H1134" s="122" t="str">
        <f>VLOOKUP(D1134,SPESA!$J$5:$K$1293,2,0)</f>
        <v>MANUTENZIONI VARIE EDILIZIA RESIDENZIALE PUBBLICA</v>
      </c>
      <c r="I1134" s="122">
        <v>0</v>
      </c>
      <c r="J1134" s="122">
        <v>0</v>
      </c>
    </row>
    <row r="1135" spans="1:10" ht="14.25">
      <c r="A1135" s="122" t="s">
        <v>1163</v>
      </c>
      <c r="B1135" s="122">
        <v>330207</v>
      </c>
      <c r="C1135" s="122">
        <v>71</v>
      </c>
      <c r="D1135" s="122" t="str">
        <f t="shared" si="17"/>
        <v>330207/71</v>
      </c>
      <c r="E1135" s="122" t="s">
        <v>735</v>
      </c>
      <c r="F1135" s="122" t="s">
        <v>1784</v>
      </c>
      <c r="G1135" s="122">
        <v>0</v>
      </c>
      <c r="H1135" s="122" t="str">
        <f>VLOOKUP(D1135,SPESA!$J$5:$K$1293,2,0)</f>
        <v>F.P.V. MANUTENZIONI VARIE EDILIZIA RESIDENZIALE PUBBLICA</v>
      </c>
      <c r="I1135" s="122">
        <v>0</v>
      </c>
      <c r="J1135" s="122">
        <v>0</v>
      </c>
    </row>
    <row r="1136" spans="1:10" ht="14.25">
      <c r="A1136" s="122" t="s">
        <v>1163</v>
      </c>
      <c r="B1136" s="122">
        <v>330350</v>
      </c>
      <c r="C1136" s="122">
        <v>0</v>
      </c>
      <c r="D1136" s="122" t="str">
        <f t="shared" si="17"/>
        <v>330350/0</v>
      </c>
      <c r="E1136" s="122" t="s">
        <v>1868</v>
      </c>
      <c r="F1136" s="122" t="s">
        <v>1867</v>
      </c>
      <c r="G1136" s="122">
        <v>0</v>
      </c>
      <c r="H1136" s="122" t="str">
        <f>VLOOKUP(D1136,SPESA!$J$5:$K$1293,2,0)</f>
        <v>REALIZZAZIONE ALLOGGI SOCIALI SUL TERRITORIO COMUNALE TRAMITE PRIVATI  - TRASFERIMENTI</v>
      </c>
      <c r="I1136" s="122">
        <v>0</v>
      </c>
      <c r="J1136" s="122">
        <v>0</v>
      </c>
    </row>
    <row r="1137" spans="1:10" ht="14.25">
      <c r="A1137" s="122" t="s">
        <v>1163</v>
      </c>
      <c r="B1137" s="122">
        <v>330350</v>
      </c>
      <c r="C1137" s="122">
        <v>71</v>
      </c>
      <c r="D1137" s="122" t="str">
        <f t="shared" si="17"/>
        <v>330350/71</v>
      </c>
      <c r="E1137" s="122" t="s">
        <v>1869</v>
      </c>
      <c r="F1137" s="122" t="s">
        <v>1784</v>
      </c>
      <c r="G1137" s="122">
        <v>0</v>
      </c>
      <c r="H1137" s="122" t="str">
        <f>VLOOKUP(D1137,SPESA!$J$5:$K$1293,2,0)</f>
        <v>F.P.V. REALIZZAZIONE ALLOGGI SOCIALI SUL TERRITORIO COMUNALE TRAMITE PRIVATI  - TRASFERIMENTI</v>
      </c>
      <c r="I1137" s="122">
        <v>0</v>
      </c>
      <c r="J1137" s="122">
        <v>0</v>
      </c>
    </row>
    <row r="1138" spans="1:10" ht="14.25">
      <c r="A1138" s="122" t="s">
        <v>1163</v>
      </c>
      <c r="B1138" s="122">
        <v>330401</v>
      </c>
      <c r="C1138" s="122">
        <v>0</v>
      </c>
      <c r="D1138" s="122" t="str">
        <f t="shared" si="17"/>
        <v>330401/0</v>
      </c>
      <c r="E1138" s="122" t="s">
        <v>738</v>
      </c>
      <c r="F1138" s="122" t="s">
        <v>1870</v>
      </c>
      <c r="G1138" s="122">
        <v>0</v>
      </c>
      <c r="H1138" s="122" t="str">
        <f>VLOOKUP(D1138,SPESA!$J$5:$K$1293,2,0)</f>
        <v>COMPLETAMENTO FOGNATURA</v>
      </c>
      <c r="I1138" s="122">
        <v>0</v>
      </c>
      <c r="J1138" s="122">
        <v>0</v>
      </c>
    </row>
    <row r="1139" spans="1:10" ht="14.25">
      <c r="A1139" s="122" t="s">
        <v>1163</v>
      </c>
      <c r="B1139" s="122">
        <v>330401</v>
      </c>
      <c r="C1139" s="122">
        <v>71</v>
      </c>
      <c r="D1139" s="122" t="str">
        <f t="shared" si="17"/>
        <v>330401/71</v>
      </c>
      <c r="E1139" s="122" t="s">
        <v>739</v>
      </c>
      <c r="F1139" s="122" t="s">
        <v>1784</v>
      </c>
      <c r="G1139" s="122">
        <v>0</v>
      </c>
      <c r="H1139" s="122" t="str">
        <f>VLOOKUP(D1139,SPESA!$J$5:$K$1293,2,0)</f>
        <v>F.P.V. COMPLETAMENTO FOGNATURA</v>
      </c>
      <c r="I1139" s="122">
        <v>0</v>
      </c>
      <c r="J1139" s="122">
        <v>0</v>
      </c>
    </row>
    <row r="1140" spans="1:10" ht="14.25">
      <c r="A1140" s="122" t="s">
        <v>1163</v>
      </c>
      <c r="B1140" s="122">
        <v>340404</v>
      </c>
      <c r="C1140" s="122">
        <v>0</v>
      </c>
      <c r="D1140" s="122" t="str">
        <f t="shared" si="17"/>
        <v>340404/0</v>
      </c>
      <c r="E1140" s="122" t="s">
        <v>740</v>
      </c>
      <c r="F1140" s="122" t="s">
        <v>1871</v>
      </c>
      <c r="G1140" s="122">
        <v>0</v>
      </c>
      <c r="H1140" s="122" t="str">
        <f>VLOOKUP(D1140,SPESA!$J$5:$K$1293,2,0)</f>
        <v>REALIZZAZIONE CASA DELL'ACQUA</v>
      </c>
      <c r="I1140" s="122">
        <v>0</v>
      </c>
      <c r="J1140" s="122">
        <v>0</v>
      </c>
    </row>
    <row r="1141" spans="1:10" ht="14.25">
      <c r="A1141" s="122" t="s">
        <v>1163</v>
      </c>
      <c r="B1141" s="122">
        <v>340404</v>
      </c>
      <c r="C1141" s="122">
        <v>71</v>
      </c>
      <c r="D1141" s="122" t="str">
        <f t="shared" si="17"/>
        <v>340404/71</v>
      </c>
      <c r="E1141" s="122" t="s">
        <v>741</v>
      </c>
      <c r="F1141" s="122" t="s">
        <v>1784</v>
      </c>
      <c r="G1141" s="122">
        <v>0</v>
      </c>
      <c r="H1141" s="122" t="str">
        <f>VLOOKUP(D1141,SPESA!$J$5:$K$1293,2,0)</f>
        <v>F.P.V. REALIZZAZIONE CASA DELL'ACQUA</v>
      </c>
      <c r="I1141" s="122">
        <v>0</v>
      </c>
      <c r="J1141" s="122">
        <v>0</v>
      </c>
    </row>
    <row r="1142" spans="1:10" ht="14.25">
      <c r="A1142" s="122" t="s">
        <v>1163</v>
      </c>
      <c r="B1142" s="122">
        <v>340501</v>
      </c>
      <c r="C1142" s="122">
        <v>0</v>
      </c>
      <c r="D1142" s="122" t="str">
        <f t="shared" si="17"/>
        <v>340501/0</v>
      </c>
      <c r="E1142" s="122" t="s">
        <v>742</v>
      </c>
      <c r="F1142" s="122" t="s">
        <v>1870</v>
      </c>
      <c r="G1142" s="122">
        <v>0</v>
      </c>
      <c r="H1142" s="122" t="str">
        <f>VLOOKUP(D1142,SPESA!$J$5:$K$1293,2,0)</f>
        <v>BONIFICA VASCHE FOGNATURA - MUTUO -</v>
      </c>
      <c r="I1142" s="122">
        <v>0</v>
      </c>
      <c r="J1142" s="122">
        <v>0</v>
      </c>
    </row>
    <row r="1143" spans="1:10" ht="14.25">
      <c r="A1143" s="122" t="s">
        <v>1163</v>
      </c>
      <c r="B1143" s="122">
        <v>340501</v>
      </c>
      <c r="C1143" s="122">
        <v>71</v>
      </c>
      <c r="D1143" s="122" t="str">
        <f t="shared" si="17"/>
        <v>340501/71</v>
      </c>
      <c r="E1143" s="122" t="s">
        <v>1872</v>
      </c>
      <c r="F1143" s="122" t="s">
        <v>1784</v>
      </c>
      <c r="G1143" s="122">
        <v>0</v>
      </c>
      <c r="H1143" s="122" t="e">
        <f>VLOOKUP(D1143,SPESA!$J$5:$K$1293,2,0)</f>
        <v>#N/A</v>
      </c>
      <c r="I1143" s="122">
        <v>0</v>
      </c>
      <c r="J1143" s="122">
        <v>0</v>
      </c>
    </row>
    <row r="1144" spans="1:10" ht="14.25">
      <c r="A1144" s="122" t="s">
        <v>1163</v>
      </c>
      <c r="B1144" s="122">
        <v>340502</v>
      </c>
      <c r="C1144" s="122">
        <v>0</v>
      </c>
      <c r="D1144" s="122" t="str">
        <f t="shared" si="17"/>
        <v>340502/0</v>
      </c>
      <c r="E1144" s="122" t="s">
        <v>743</v>
      </c>
      <c r="F1144" s="122" t="s">
        <v>1870</v>
      </c>
      <c r="G1144" s="122">
        <v>0</v>
      </c>
      <c r="H1144" s="122" t="str">
        <f>VLOOKUP(D1144,SPESA!$J$5:$K$1293,2,0)</f>
        <v>COMPLETAMENTO FOGNATURA COMUNALE - COMPARTO SUD 3 LOTTO E ZONE ESTERNE AL CENTRO ABITATO</v>
      </c>
      <c r="I1144" s="122">
        <v>0</v>
      </c>
      <c r="J1144" s="122">
        <v>0</v>
      </c>
    </row>
    <row r="1145" spans="1:10" ht="14.25">
      <c r="A1145" s="122" t="s">
        <v>1163</v>
      </c>
      <c r="B1145" s="122">
        <v>340502</v>
      </c>
      <c r="C1145" s="122">
        <v>71</v>
      </c>
      <c r="D1145" s="122" t="str">
        <f t="shared" si="17"/>
        <v>340502/71</v>
      </c>
      <c r="E1145" s="122" t="s">
        <v>744</v>
      </c>
      <c r="F1145" s="122" t="s">
        <v>1784</v>
      </c>
      <c r="G1145" s="122">
        <v>0</v>
      </c>
      <c r="H1145" s="122" t="str">
        <f>VLOOKUP(D1145,SPESA!$J$5:$K$1293,2,0)</f>
        <v>F.P.V. COMPLETAMENTO FOGNATURA COMUNALE - COMPARTO SUD 3 LOTTO E ZONE ESTERNE AL CENTRO ABITATO</v>
      </c>
      <c r="I1145" s="122">
        <v>0</v>
      </c>
      <c r="J1145" s="122">
        <v>0</v>
      </c>
    </row>
    <row r="1146" spans="1:10" ht="14.25">
      <c r="A1146" s="122" t="s">
        <v>1163</v>
      </c>
      <c r="B1146" s="122">
        <v>345310</v>
      </c>
      <c r="C1146" s="122">
        <v>0</v>
      </c>
      <c r="D1146" s="122" t="str">
        <f t="shared" si="17"/>
        <v>345310/0</v>
      </c>
      <c r="E1146" s="122" t="s">
        <v>1874</v>
      </c>
      <c r="F1146" s="122" t="s">
        <v>1873</v>
      </c>
      <c r="G1146" s="122">
        <v>0</v>
      </c>
      <c r="H1146" s="122" t="str">
        <f>VLOOKUP(D1146,SPESA!$J$5:$K$1293,2,0)</f>
        <v>AREA ATTREZZATA RACCOLTA RIFIUTI - OO.UU.</v>
      </c>
      <c r="I1146" s="122">
        <v>0</v>
      </c>
      <c r="J1146" s="122">
        <v>0</v>
      </c>
    </row>
    <row r="1147" spans="1:10" ht="14.25">
      <c r="A1147" s="122" t="s">
        <v>1163</v>
      </c>
      <c r="B1147" s="122">
        <v>345310</v>
      </c>
      <c r="C1147" s="122">
        <v>71</v>
      </c>
      <c r="D1147" s="122" t="str">
        <f t="shared" si="17"/>
        <v>345310/71</v>
      </c>
      <c r="E1147" s="122" t="s">
        <v>1875</v>
      </c>
      <c r="F1147" s="122" t="s">
        <v>1784</v>
      </c>
      <c r="G1147" s="122">
        <v>0</v>
      </c>
      <c r="H1147" s="122" t="str">
        <f>VLOOKUP(D1147,SPESA!$J$5:$K$1293,2,0)</f>
        <v>F.P.V. AREA ATTREZZATA RACCOLTA RIFIUTI - OO.UU.</v>
      </c>
      <c r="I1147" s="122">
        <v>0</v>
      </c>
      <c r="J1147" s="122">
        <v>0</v>
      </c>
    </row>
    <row r="1148" spans="1:10" ht="14.25">
      <c r="A1148" s="122" t="s">
        <v>1163</v>
      </c>
      <c r="B1148" s="122">
        <v>350260</v>
      </c>
      <c r="C1148" s="122">
        <v>0</v>
      </c>
      <c r="D1148" s="122" t="str">
        <f t="shared" si="17"/>
        <v>350260/0</v>
      </c>
      <c r="E1148" s="122" t="s">
        <v>747</v>
      </c>
      <c r="F1148" s="122" t="s">
        <v>1796</v>
      </c>
      <c r="G1148" s="122">
        <v>0</v>
      </c>
      <c r="H1148" s="122" t="str">
        <f>VLOOKUP(D1148,SPESA!$J$5:$K$1293,2,0)</f>
        <v>ACQUISTO BENI SPECIFICI PARCHI</v>
      </c>
      <c r="I1148" s="122">
        <v>0</v>
      </c>
      <c r="J1148" s="122">
        <v>0</v>
      </c>
    </row>
    <row r="1149" spans="1:10" ht="14.25">
      <c r="A1149" s="122" t="s">
        <v>1163</v>
      </c>
      <c r="B1149" s="122">
        <v>350260</v>
      </c>
      <c r="C1149" s="122">
        <v>71</v>
      </c>
      <c r="D1149" s="122" t="str">
        <f t="shared" si="17"/>
        <v>350260/71</v>
      </c>
      <c r="E1149" s="122" t="s">
        <v>748</v>
      </c>
      <c r="F1149" s="122" t="s">
        <v>1784</v>
      </c>
      <c r="G1149" s="122">
        <v>0</v>
      </c>
      <c r="H1149" s="122" t="str">
        <f>VLOOKUP(D1149,SPESA!$J$5:$K$1293,2,0)</f>
        <v>F.P.V. ACQUISTO BENI SPECIFICI PARCHI</v>
      </c>
      <c r="I1149" s="122">
        <v>0</v>
      </c>
      <c r="J1149" s="122">
        <v>0</v>
      </c>
    </row>
    <row r="1150" spans="1:10" ht="14.25">
      <c r="A1150" s="122" t="s">
        <v>1163</v>
      </c>
      <c r="B1150" s="122">
        <v>350290</v>
      </c>
      <c r="C1150" s="122">
        <v>0</v>
      </c>
      <c r="D1150" s="122" t="str">
        <f t="shared" si="17"/>
        <v>350290/0</v>
      </c>
      <c r="E1150" s="122" t="s">
        <v>749</v>
      </c>
      <c r="F1150" s="122" t="s">
        <v>1790</v>
      </c>
      <c r="G1150" s="122">
        <v>0</v>
      </c>
      <c r="H1150" s="122" t="str">
        <f>VLOOKUP(D1150,SPESA!$J$5:$K$1293,2,0)</f>
        <v>MANUTENZIONE STRAORDINARIA PARCHI - AVANZO AMM.NE</v>
      </c>
      <c r="I1150" s="122">
        <v>0</v>
      </c>
      <c r="J1150" s="122">
        <v>0</v>
      </c>
    </row>
    <row r="1151" spans="1:10" ht="14.25">
      <c r="A1151" s="122" t="s">
        <v>1163</v>
      </c>
      <c r="B1151" s="122">
        <v>350290</v>
      </c>
      <c r="C1151" s="122">
        <v>71</v>
      </c>
      <c r="D1151" s="122" t="str">
        <f t="shared" si="17"/>
        <v>350290/71</v>
      </c>
      <c r="E1151" s="122" t="s">
        <v>750</v>
      </c>
      <c r="F1151" s="122" t="s">
        <v>1784</v>
      </c>
      <c r="G1151" s="122">
        <v>0</v>
      </c>
      <c r="H1151" s="122" t="str">
        <f>VLOOKUP(D1151,SPESA!$J$5:$K$1293,2,0)</f>
        <v>F.P.V. MANUTENZIONE STRAORDINARIA PARCHI - AVANZO AMM.NE</v>
      </c>
      <c r="I1151" s="122">
        <v>0</v>
      </c>
      <c r="J1151" s="122">
        <v>0</v>
      </c>
    </row>
    <row r="1152" spans="1:10" ht="14.25">
      <c r="A1152" s="122" t="s">
        <v>1163</v>
      </c>
      <c r="B1152" s="122">
        <v>350300</v>
      </c>
      <c r="C1152" s="122">
        <v>0</v>
      </c>
      <c r="D1152" s="122" t="str">
        <f t="shared" si="17"/>
        <v>350300/0</v>
      </c>
      <c r="E1152" s="122" t="s">
        <v>751</v>
      </c>
      <c r="F1152" s="122" t="s">
        <v>1790</v>
      </c>
      <c r="G1152" s="122">
        <v>0</v>
      </c>
      <c r="H1152" s="122" t="str">
        <f>VLOOKUP(D1152,SPESA!$J$5:$K$1293,2,0)</f>
        <v>SISTEMAZIONE FONTANILE</v>
      </c>
      <c r="I1152" s="122">
        <v>0</v>
      </c>
      <c r="J1152" s="122">
        <v>0</v>
      </c>
    </row>
    <row r="1153" spans="1:10" ht="14.25">
      <c r="A1153" s="122" t="s">
        <v>1163</v>
      </c>
      <c r="B1153" s="122">
        <v>350300</v>
      </c>
      <c r="C1153" s="122">
        <v>71</v>
      </c>
      <c r="D1153" s="122" t="str">
        <f t="shared" si="17"/>
        <v>350300/71</v>
      </c>
      <c r="E1153" s="122" t="s">
        <v>752</v>
      </c>
      <c r="F1153" s="122" t="s">
        <v>1784</v>
      </c>
      <c r="G1153" s="122">
        <v>0</v>
      </c>
      <c r="H1153" s="122" t="str">
        <f>VLOOKUP(D1153,SPESA!$J$5:$K$1293,2,0)</f>
        <v>F.P.V. SISTEMAZIONE FONTANILE</v>
      </c>
      <c r="I1153" s="122">
        <v>0</v>
      </c>
      <c r="J1153" s="122">
        <v>0</v>
      </c>
    </row>
    <row r="1154" spans="1:10" ht="14.25">
      <c r="A1154" s="122" t="s">
        <v>1163</v>
      </c>
      <c r="B1154" s="122">
        <v>350500</v>
      </c>
      <c r="C1154" s="122">
        <v>0</v>
      </c>
      <c r="D1154" s="122" t="str">
        <f t="shared" si="17"/>
        <v>350500/0</v>
      </c>
      <c r="E1154" s="122" t="s">
        <v>753</v>
      </c>
      <c r="F1154" s="139" t="s">
        <v>1876</v>
      </c>
      <c r="G1154" s="123">
        <v>140000</v>
      </c>
      <c r="H1154" s="122" t="str">
        <f>VLOOKUP(D1154,SPESA!$J$5:$K$1293,2,0)</f>
        <v>MANUTENZIONE STRAORDINARIA VERDE PUBBLICO</v>
      </c>
      <c r="I1154" s="123">
        <v>50000</v>
      </c>
      <c r="J1154" s="123">
        <v>60000</v>
      </c>
    </row>
    <row r="1155" spans="1:10" ht="14.25">
      <c r="A1155" s="122" t="s">
        <v>1163</v>
      </c>
      <c r="B1155" s="122">
        <v>350500</v>
      </c>
      <c r="C1155" s="122">
        <v>71</v>
      </c>
      <c r="D1155" s="122" t="str">
        <f t="shared" ref="D1155:D1206" si="18">CONCATENATE(B1155,"/",C1155)</f>
        <v>350500/71</v>
      </c>
      <c r="E1155" s="122" t="s">
        <v>754</v>
      </c>
      <c r="F1155" s="122" t="s">
        <v>1782</v>
      </c>
      <c r="G1155" s="122">
        <v>0</v>
      </c>
      <c r="H1155" s="122" t="str">
        <f>VLOOKUP(D1155,SPESA!$J$5:$K$1293,2,0)</f>
        <v>F.P.V. MANUTENZIONE STRAORDINARIA VERDE PUBBLICO</v>
      </c>
      <c r="I1155" s="122">
        <v>0</v>
      </c>
      <c r="J1155" s="122">
        <v>0</v>
      </c>
    </row>
    <row r="1156" spans="1:10" ht="14.25">
      <c r="A1156" s="122" t="s">
        <v>1163</v>
      </c>
      <c r="B1156" s="122">
        <v>350501</v>
      </c>
      <c r="C1156" s="122">
        <v>0</v>
      </c>
      <c r="D1156" s="122" t="str">
        <f t="shared" si="18"/>
        <v>350501/0</v>
      </c>
      <c r="E1156" s="122" t="s">
        <v>755</v>
      </c>
      <c r="F1156" s="122" t="s">
        <v>1876</v>
      </c>
      <c r="G1156" s="122">
        <v>0</v>
      </c>
      <c r="H1156" s="122" t="str">
        <f>VLOOKUP(D1156,SPESA!$J$5:$K$1293,2,0)</f>
        <v>MANUTENZIONE STRAORDINARIA PARCHI (oo.uu.)</v>
      </c>
      <c r="I1156" s="122">
        <v>0</v>
      </c>
      <c r="J1156" s="122">
        <v>0</v>
      </c>
    </row>
    <row r="1157" spans="1:10" ht="14.25">
      <c r="A1157" s="122" t="s">
        <v>1163</v>
      </c>
      <c r="B1157" s="122">
        <v>350501</v>
      </c>
      <c r="C1157" s="122">
        <v>71</v>
      </c>
      <c r="D1157" s="122" t="str">
        <f t="shared" si="18"/>
        <v>350501/71</v>
      </c>
      <c r="E1157" s="122" t="s">
        <v>756</v>
      </c>
      <c r="F1157" s="122" t="s">
        <v>1782</v>
      </c>
      <c r="G1157" s="122">
        <v>0</v>
      </c>
      <c r="H1157" s="122" t="str">
        <f>VLOOKUP(D1157,SPESA!$J$5:$K$1293,2,0)</f>
        <v>F.P.V. MANUTENZIONE STRAORDINARIA PARCHI (oo.uu.)</v>
      </c>
      <c r="I1157" s="122">
        <v>0</v>
      </c>
      <c r="J1157" s="122">
        <v>0</v>
      </c>
    </row>
    <row r="1158" spans="1:10" ht="14.25">
      <c r="A1158" s="122" t="s">
        <v>1163</v>
      </c>
      <c r="B1158" s="122">
        <v>350505</v>
      </c>
      <c r="C1158" s="122">
        <v>0</v>
      </c>
      <c r="D1158" s="122" t="str">
        <f t="shared" si="18"/>
        <v>350505/0</v>
      </c>
      <c r="E1158" s="122" t="s">
        <v>1878</v>
      </c>
      <c r="F1158" s="122" t="s">
        <v>1877</v>
      </c>
      <c r="G1158" s="122">
        <v>0</v>
      </c>
      <c r="H1158" s="122" t="str">
        <f>VLOOKUP(D1158,SPESA!$J$5:$K$1293,2,0)</f>
        <v xml:space="preserve">CONNESSIONE ECOLOGICA OPERE </v>
      </c>
      <c r="I1158" s="122">
        <v>0</v>
      </c>
      <c r="J1158" s="122">
        <v>0</v>
      </c>
    </row>
    <row r="1159" spans="1:10" ht="14.25">
      <c r="A1159" s="122" t="s">
        <v>1163</v>
      </c>
      <c r="B1159" s="122">
        <v>350505</v>
      </c>
      <c r="C1159" s="122">
        <v>71</v>
      </c>
      <c r="D1159" s="122" t="str">
        <f t="shared" si="18"/>
        <v>350505/71</v>
      </c>
      <c r="E1159" s="122" t="s">
        <v>1879</v>
      </c>
      <c r="F1159" s="122" t="s">
        <v>1859</v>
      </c>
      <c r="G1159" s="122">
        <v>0</v>
      </c>
      <c r="H1159" s="122" t="e">
        <f>VLOOKUP(D1159,SPESA!$J$5:$K$1293,2,0)</f>
        <v>#N/A</v>
      </c>
      <c r="I1159" s="122">
        <v>0</v>
      </c>
      <c r="J1159" s="122">
        <v>0</v>
      </c>
    </row>
    <row r="1160" spans="1:10" ht="14.25">
      <c r="A1160" s="122" t="s">
        <v>1163</v>
      </c>
      <c r="B1160" s="122">
        <v>350510</v>
      </c>
      <c r="C1160" s="122">
        <v>0</v>
      </c>
      <c r="D1160" s="122" t="str">
        <f t="shared" si="18"/>
        <v>350510/0</v>
      </c>
      <c r="E1160" s="122" t="s">
        <v>1880</v>
      </c>
      <c r="F1160" s="122" t="s">
        <v>1862</v>
      </c>
      <c r="G1160" s="122">
        <v>0</v>
      </c>
      <c r="H1160" s="122" t="str">
        <f>VLOOKUP(D1160,SPESA!$J$5:$K$1293,2,0)</f>
        <v xml:space="preserve">CONNESSIONE ECOLOGICA PRESTAZIONI PROFESSIONALI </v>
      </c>
      <c r="I1160" s="122">
        <v>0</v>
      </c>
      <c r="J1160" s="122">
        <v>0</v>
      </c>
    </row>
    <row r="1161" spans="1:10" ht="14.25">
      <c r="A1161" s="122" t="s">
        <v>1163</v>
      </c>
      <c r="B1161" s="122">
        <v>351051</v>
      </c>
      <c r="C1161" s="122">
        <v>71</v>
      </c>
      <c r="D1161" s="122" t="str">
        <f t="shared" si="18"/>
        <v>351051/71</v>
      </c>
      <c r="E1161" s="122" t="s">
        <v>1881</v>
      </c>
      <c r="F1161" s="122" t="s">
        <v>1859</v>
      </c>
      <c r="G1161" s="122">
        <v>0</v>
      </c>
      <c r="H1161" s="122" t="e">
        <f>VLOOKUP(D1161,SPESA!$J$5:$K$1293,2,0)</f>
        <v>#N/A</v>
      </c>
      <c r="I1161" s="122">
        <v>0</v>
      </c>
      <c r="J1161" s="122">
        <v>0</v>
      </c>
    </row>
    <row r="1162" spans="1:10" ht="14.25">
      <c r="A1162" s="122" t="s">
        <v>1163</v>
      </c>
      <c r="B1162" s="122">
        <v>352500</v>
      </c>
      <c r="C1162" s="122">
        <v>0</v>
      </c>
      <c r="D1162" s="122" t="str">
        <f t="shared" si="18"/>
        <v>352500/0</v>
      </c>
      <c r="E1162" s="122" t="s">
        <v>757</v>
      </c>
      <c r="F1162" s="122" t="s">
        <v>1796</v>
      </c>
      <c r="G1162" s="122">
        <v>0</v>
      </c>
      <c r="H1162" s="122" t="str">
        <f>VLOOKUP(D1162,SPESA!$J$5:$K$1293,2,0)</f>
        <v>ARREDO PARCHI</v>
      </c>
      <c r="I1162" s="122">
        <v>0</v>
      </c>
      <c r="J1162" s="122">
        <v>0</v>
      </c>
    </row>
    <row r="1163" spans="1:10" ht="14.25">
      <c r="A1163" s="122" t="s">
        <v>1163</v>
      </c>
      <c r="B1163" s="122">
        <v>352500</v>
      </c>
      <c r="C1163" s="122">
        <v>71</v>
      </c>
      <c r="D1163" s="122" t="str">
        <f t="shared" si="18"/>
        <v>352500/71</v>
      </c>
      <c r="E1163" s="122" t="s">
        <v>1882</v>
      </c>
      <c r="F1163" s="122" t="s">
        <v>1784</v>
      </c>
      <c r="G1163" s="122">
        <v>0</v>
      </c>
      <c r="H1163" s="122" t="e">
        <f>VLOOKUP(D1163,SPESA!$J$5:$K$1293,2,0)</f>
        <v>#N/A</v>
      </c>
      <c r="I1163" s="122">
        <v>0</v>
      </c>
      <c r="J1163" s="122">
        <v>0</v>
      </c>
    </row>
    <row r="1164" spans="1:10" ht="14.25">
      <c r="A1164" s="122" t="s">
        <v>1163</v>
      </c>
      <c r="B1164" s="122">
        <v>352501</v>
      </c>
      <c r="C1164" s="122">
        <v>0</v>
      </c>
      <c r="D1164" s="122" t="str">
        <f t="shared" si="18"/>
        <v>352501/0</v>
      </c>
      <c r="E1164" s="122" t="s">
        <v>758</v>
      </c>
      <c r="F1164" s="122" t="s">
        <v>1883</v>
      </c>
      <c r="G1164" s="122">
        <v>0</v>
      </c>
      <c r="H1164" s="122" t="str">
        <f>VLOOKUP(D1164,SPESA!$J$5:$K$1293,2,0)</f>
        <v>ACQUISTO ATTREZZATURE PER GESTIONE DEL VERDE PUBBLICO</v>
      </c>
      <c r="I1164" s="122">
        <v>0</v>
      </c>
      <c r="J1164" s="122">
        <v>0</v>
      </c>
    </row>
    <row r="1165" spans="1:10" ht="14.25">
      <c r="A1165" s="122" t="s">
        <v>1163</v>
      </c>
      <c r="B1165" s="122">
        <v>352501</v>
      </c>
      <c r="C1165" s="122">
        <v>71</v>
      </c>
      <c r="D1165" s="122" t="str">
        <f t="shared" si="18"/>
        <v>352501/71</v>
      </c>
      <c r="E1165" s="122" t="s">
        <v>759</v>
      </c>
      <c r="F1165" s="122" t="s">
        <v>1784</v>
      </c>
      <c r="G1165" s="122">
        <v>0</v>
      </c>
      <c r="H1165" s="122" t="str">
        <f>VLOOKUP(D1165,SPESA!$J$5:$K$1293,2,0)</f>
        <v>F.P.V. ACQUISTO ATTREZZATURE PER GESTIONE DEL VERDE PUBBLICO</v>
      </c>
      <c r="I1165" s="122">
        <v>0</v>
      </c>
      <c r="J1165" s="122">
        <v>0</v>
      </c>
    </row>
    <row r="1166" spans="1:10" ht="14.25">
      <c r="A1166" s="122" t="s">
        <v>1163</v>
      </c>
      <c r="B1166" s="122">
        <v>360000</v>
      </c>
      <c r="C1166" s="122">
        <v>0</v>
      </c>
      <c r="D1166" s="122" t="str">
        <f t="shared" si="18"/>
        <v>360000/0</v>
      </c>
      <c r="E1166" s="122" t="s">
        <v>760</v>
      </c>
      <c r="F1166" s="122" t="s">
        <v>1884</v>
      </c>
      <c r="G1166" s="122">
        <v>0</v>
      </c>
      <c r="H1166" s="122" t="str">
        <f>VLOOKUP(D1166,SPESA!$J$5:$K$1293,2,0)</f>
        <v>ASILO NIDO MANUTENZIONE STRAORDINARIA</v>
      </c>
      <c r="I1166" s="122">
        <v>0</v>
      </c>
      <c r="J1166" s="122">
        <v>0</v>
      </c>
    </row>
    <row r="1167" spans="1:10" ht="14.25">
      <c r="A1167" s="122" t="s">
        <v>1163</v>
      </c>
      <c r="B1167" s="122">
        <v>360000</v>
      </c>
      <c r="C1167" s="122">
        <v>71</v>
      </c>
      <c r="D1167" s="122" t="str">
        <f t="shared" si="18"/>
        <v>360000/71</v>
      </c>
      <c r="E1167" s="122" t="s">
        <v>761</v>
      </c>
      <c r="F1167" s="122" t="s">
        <v>1782</v>
      </c>
      <c r="G1167" s="122">
        <v>0</v>
      </c>
      <c r="H1167" s="122" t="str">
        <f>VLOOKUP(D1167,SPESA!$J$5:$K$1293,2,0)</f>
        <v>F.P.V. ASILO NIDO MANUTENZIONE STRAORDINARIA</v>
      </c>
      <c r="I1167" s="122">
        <v>0</v>
      </c>
      <c r="J1167" s="122">
        <v>0</v>
      </c>
    </row>
    <row r="1168" spans="1:10" ht="14.25">
      <c r="A1168" s="122" t="s">
        <v>1163</v>
      </c>
      <c r="B1168" s="122">
        <v>360500</v>
      </c>
      <c r="C1168" s="122">
        <v>0</v>
      </c>
      <c r="D1168" s="122" t="str">
        <f t="shared" si="18"/>
        <v>360500/0</v>
      </c>
      <c r="E1168" s="122" t="s">
        <v>762</v>
      </c>
      <c r="F1168" s="122" t="s">
        <v>1885</v>
      </c>
      <c r="G1168" s="122">
        <v>0</v>
      </c>
      <c r="H1168" s="122" t="str">
        <f>VLOOKUP(D1168,SPESA!$J$5:$K$1293,2,0)</f>
        <v>ACQUISTO ARREDI PER ASILO NIDO COMUNALE</v>
      </c>
      <c r="I1168" s="122">
        <v>0</v>
      </c>
      <c r="J1168" s="122">
        <v>0</v>
      </c>
    </row>
    <row r="1169" spans="1:10" ht="14.25">
      <c r="A1169" s="122" t="s">
        <v>1163</v>
      </c>
      <c r="B1169" s="122">
        <v>360500</v>
      </c>
      <c r="C1169" s="122">
        <v>71</v>
      </c>
      <c r="D1169" s="122" t="str">
        <f t="shared" si="18"/>
        <v>360500/71</v>
      </c>
      <c r="E1169" s="122" t="s">
        <v>1886</v>
      </c>
      <c r="F1169" s="122" t="s">
        <v>1782</v>
      </c>
      <c r="G1169" s="122">
        <v>0</v>
      </c>
      <c r="H1169" s="122" t="e">
        <f>VLOOKUP(D1169,SPESA!$J$5:$K$1293,2,0)</f>
        <v>#N/A</v>
      </c>
      <c r="I1169" s="122">
        <v>0</v>
      </c>
      <c r="J1169" s="122">
        <v>0</v>
      </c>
    </row>
    <row r="1170" spans="1:10" ht="14.25">
      <c r="A1170" s="122" t="s">
        <v>1163</v>
      </c>
      <c r="B1170" s="122">
        <v>360600</v>
      </c>
      <c r="C1170" s="122">
        <v>0</v>
      </c>
      <c r="D1170" s="122" t="str">
        <f t="shared" si="18"/>
        <v>360600/0</v>
      </c>
      <c r="E1170" s="122" t="s">
        <v>1888</v>
      </c>
      <c r="F1170" s="122" t="s">
        <v>1887</v>
      </c>
      <c r="G1170" s="122">
        <v>0</v>
      </c>
      <c r="H1170" s="122" t="str">
        <f>VLOOKUP(D1170,SPESA!$J$5:$K$1293,2,0)</f>
        <v xml:space="preserve">ACQUISTO AUTOVETTURE PER SERVIZI SOCIALI </v>
      </c>
      <c r="I1170" s="122">
        <v>0</v>
      </c>
      <c r="J1170" s="122">
        <v>0</v>
      </c>
    </row>
    <row r="1171" spans="1:10" ht="14.25">
      <c r="A1171" s="122" t="s">
        <v>1163</v>
      </c>
      <c r="B1171" s="122">
        <v>360600</v>
      </c>
      <c r="C1171" s="122">
        <v>71</v>
      </c>
      <c r="D1171" s="122" t="str">
        <f t="shared" si="18"/>
        <v>360600/71</v>
      </c>
      <c r="E1171" s="122" t="s">
        <v>1890</v>
      </c>
      <c r="F1171" s="122" t="s">
        <v>1889</v>
      </c>
      <c r="G1171" s="122">
        <v>0</v>
      </c>
      <c r="H1171" s="122" t="e">
        <f>VLOOKUP(D1171,SPESA!$J$5:$K$1293,2,0)</f>
        <v>#N/A</v>
      </c>
      <c r="I1171" s="122">
        <v>0</v>
      </c>
      <c r="J1171" s="122">
        <v>0</v>
      </c>
    </row>
    <row r="1172" spans="1:10" ht="14.25">
      <c r="A1172" s="122" t="s">
        <v>1163</v>
      </c>
      <c r="B1172" s="122">
        <v>378000</v>
      </c>
      <c r="C1172" s="122">
        <v>0</v>
      </c>
      <c r="D1172" s="122" t="str">
        <f t="shared" si="18"/>
        <v>378000/0</v>
      </c>
      <c r="E1172" s="122" t="s">
        <v>1892</v>
      </c>
      <c r="F1172" s="122" t="s">
        <v>1891</v>
      </c>
      <c r="G1172" s="122">
        <v>0</v>
      </c>
      <c r="H1172" s="122" t="str">
        <f>VLOOKUP(D1172,SPESA!$J$5:$K$1293,2,0)</f>
        <v>COSTRUZIONE  LOCULI</v>
      </c>
      <c r="I1172" s="122">
        <v>0</v>
      </c>
      <c r="J1172" s="122">
        <v>0</v>
      </c>
    </row>
    <row r="1173" spans="1:10" ht="14.25">
      <c r="A1173" s="122" t="s">
        <v>1163</v>
      </c>
      <c r="B1173" s="122">
        <v>378000</v>
      </c>
      <c r="C1173" s="122">
        <v>71</v>
      </c>
      <c r="D1173" s="122" t="str">
        <f t="shared" si="18"/>
        <v>378000/71</v>
      </c>
      <c r="E1173" s="122" t="s">
        <v>1893</v>
      </c>
      <c r="F1173" s="122" t="s">
        <v>1784</v>
      </c>
      <c r="G1173" s="122">
        <v>0</v>
      </c>
      <c r="H1173" s="122" t="str">
        <f>VLOOKUP(D1173,SPESA!$J$5:$K$1293,2,0)</f>
        <v>F.P.V. COSTRUZIONE  LOCULI</v>
      </c>
      <c r="I1173" s="122">
        <v>0</v>
      </c>
      <c r="J1173" s="122">
        <v>0</v>
      </c>
    </row>
    <row r="1174" spans="1:10" ht="14.25">
      <c r="A1174" s="122" t="s">
        <v>1163</v>
      </c>
      <c r="B1174" s="122">
        <v>378002</v>
      </c>
      <c r="C1174" s="122">
        <v>0</v>
      </c>
      <c r="D1174" s="122" t="str">
        <f t="shared" si="18"/>
        <v>378002/0</v>
      </c>
      <c r="E1174" s="122" t="s">
        <v>763</v>
      </c>
      <c r="F1174" s="122" t="s">
        <v>1891</v>
      </c>
      <c r="G1174" s="122">
        <v>0</v>
      </c>
      <c r="H1174" s="122" t="str">
        <f>VLOOKUP(D1174,SPESA!$J$5:$K$1293,2,0)</f>
        <v>MANUTENZIONE STRAORDINARIA CIMITERO</v>
      </c>
      <c r="I1174" s="122">
        <v>0</v>
      </c>
      <c r="J1174" s="122">
        <v>0</v>
      </c>
    </row>
    <row r="1175" spans="1:10" ht="14.25">
      <c r="A1175" s="122" t="s">
        <v>1163</v>
      </c>
      <c r="B1175" s="122">
        <v>378002</v>
      </c>
      <c r="C1175" s="122">
        <v>71</v>
      </c>
      <c r="D1175" s="122" t="str">
        <f t="shared" si="18"/>
        <v>378002/71</v>
      </c>
      <c r="E1175" s="122" t="s">
        <v>764</v>
      </c>
      <c r="F1175" s="122" t="s">
        <v>1784</v>
      </c>
      <c r="G1175" s="122">
        <v>0</v>
      </c>
      <c r="H1175" s="122" t="str">
        <f>VLOOKUP(D1175,SPESA!$J$5:$K$1293,2,0)</f>
        <v>F.P.V. MANUTENZIONE STRAORDINARIA CIMITERO</v>
      </c>
      <c r="I1175" s="122">
        <v>0</v>
      </c>
      <c r="J1175" s="122">
        <v>0</v>
      </c>
    </row>
    <row r="1176" spans="1:10" ht="14.25">
      <c r="A1176" s="122" t="s">
        <v>1163</v>
      </c>
      <c r="B1176" s="122">
        <v>378100</v>
      </c>
      <c r="C1176" s="122">
        <v>0</v>
      </c>
      <c r="D1176" s="122" t="str">
        <f t="shared" si="18"/>
        <v>378100/0</v>
      </c>
      <c r="E1176" s="122" t="s">
        <v>765</v>
      </c>
      <c r="F1176" s="122" t="s">
        <v>1891</v>
      </c>
      <c r="G1176" s="122">
        <v>0</v>
      </c>
      <c r="H1176" s="122" t="str">
        <f>VLOOKUP(D1176,SPESA!$J$5:$K$1293,2,0)</f>
        <v>ATTREZZATURE CIMITERO (terreni pip)</v>
      </c>
      <c r="I1176" s="122">
        <v>0</v>
      </c>
      <c r="J1176" s="122">
        <v>0</v>
      </c>
    </row>
    <row r="1177" spans="1:10" ht="14.25">
      <c r="A1177" s="122" t="s">
        <v>1163</v>
      </c>
      <c r="B1177" s="122">
        <v>378100</v>
      </c>
      <c r="C1177" s="122">
        <v>71</v>
      </c>
      <c r="D1177" s="122" t="str">
        <f t="shared" si="18"/>
        <v>378100/71</v>
      </c>
      <c r="E1177" s="122" t="s">
        <v>766</v>
      </c>
      <c r="F1177" s="122" t="s">
        <v>1784</v>
      </c>
      <c r="G1177" s="122">
        <v>0</v>
      </c>
      <c r="H1177" s="122" t="str">
        <f>VLOOKUP(D1177,SPESA!$J$5:$K$1293,2,0)</f>
        <v>F.P.V. ATTREZZATURE CIMITERO (terreni pip)</v>
      </c>
      <c r="I1177" s="122">
        <v>0</v>
      </c>
      <c r="J1177" s="122">
        <v>0</v>
      </c>
    </row>
    <row r="1178" spans="1:10" ht="14.25">
      <c r="A1178" s="122" t="s">
        <v>1163</v>
      </c>
      <c r="B1178" s="122">
        <v>379000</v>
      </c>
      <c r="C1178" s="122">
        <v>0</v>
      </c>
      <c r="D1178" s="122" t="str">
        <f t="shared" si="18"/>
        <v>379000/0</v>
      </c>
      <c r="E1178" s="122" t="s">
        <v>767</v>
      </c>
      <c r="F1178" s="122" t="s">
        <v>1894</v>
      </c>
      <c r="G1178" s="122">
        <v>0</v>
      </c>
      <c r="H1178" s="122" t="str">
        <f>VLOOKUP(D1178,SPESA!$J$5:$K$1293,2,0)</f>
        <v>ACQUISTO AUTOMEZZO SERVIZI SOCIALI</v>
      </c>
      <c r="I1178" s="122">
        <v>0</v>
      </c>
      <c r="J1178" s="122">
        <v>0</v>
      </c>
    </row>
    <row r="1179" spans="1:10" ht="14.25">
      <c r="A1179" s="122" t="s">
        <v>1163</v>
      </c>
      <c r="B1179" s="122">
        <v>379000</v>
      </c>
      <c r="C1179" s="122">
        <v>71</v>
      </c>
      <c r="D1179" s="122" t="str">
        <f t="shared" si="18"/>
        <v>379000/71</v>
      </c>
      <c r="E1179" s="122" t="s">
        <v>768</v>
      </c>
      <c r="F1179" s="122" t="s">
        <v>1895</v>
      </c>
      <c r="G1179" s="122">
        <v>0</v>
      </c>
      <c r="H1179" s="122" t="str">
        <f>VLOOKUP(D1179,SPESA!$J$5:$K$1293,2,0)</f>
        <v>F.P.V. ACQUISTO AUTOMEZZO SERVIZI SOCIALI</v>
      </c>
      <c r="I1179" s="122">
        <v>0</v>
      </c>
      <c r="J1179" s="122">
        <v>0</v>
      </c>
    </row>
    <row r="1180" spans="1:10" ht="14.25">
      <c r="A1180" s="122" t="s">
        <v>1163</v>
      </c>
      <c r="B1180" s="122">
        <v>380000</v>
      </c>
      <c r="C1180" s="122">
        <v>0</v>
      </c>
      <c r="D1180" s="122" t="str">
        <f t="shared" si="18"/>
        <v>380000/0</v>
      </c>
      <c r="E1180" s="122" t="s">
        <v>1897</v>
      </c>
      <c r="F1180" s="122" t="s">
        <v>1896</v>
      </c>
      <c r="G1180" s="122">
        <v>0</v>
      </c>
      <c r="H1180" s="122" t="str">
        <f>VLOOKUP(D1180,SPESA!$J$5:$K$1293,2,0)</f>
        <v>ACQUISIZIONE PARTECIPAZIONE GESEM SRL DI ARESE</v>
      </c>
      <c r="I1180" s="122">
        <v>0</v>
      </c>
      <c r="J1180" s="122">
        <v>0</v>
      </c>
    </row>
    <row r="1181" spans="1:10" ht="14.25">
      <c r="A1181" s="122" t="s">
        <v>1163</v>
      </c>
      <c r="B1181" s="122">
        <v>380100</v>
      </c>
      <c r="C1181" s="122">
        <v>0</v>
      </c>
      <c r="D1181" s="122" t="str">
        <f t="shared" si="18"/>
        <v>380100/0</v>
      </c>
      <c r="E1181" s="122" t="s">
        <v>1899</v>
      </c>
      <c r="F1181" s="122" t="s">
        <v>1898</v>
      </c>
      <c r="G1181" s="122">
        <v>0</v>
      </c>
      <c r="H1181" s="122" t="str">
        <f>VLOOKUP(D1181,SPESA!$J$5:$K$1293,2,0)</f>
        <v xml:space="preserve">VERSAMENTI A DEPOSITI BANCARI </v>
      </c>
      <c r="I1181" s="122">
        <v>0</v>
      </c>
      <c r="J1181" s="122">
        <v>0</v>
      </c>
    </row>
    <row r="1182" spans="1:10" ht="14.25">
      <c r="A1182" s="122" t="s">
        <v>1163</v>
      </c>
      <c r="B1182" s="122">
        <v>448400</v>
      </c>
      <c r="C1182" s="122">
        <v>0</v>
      </c>
      <c r="D1182" s="122" t="str">
        <f t="shared" si="18"/>
        <v>448400/0</v>
      </c>
      <c r="E1182" s="122" t="s">
        <v>769</v>
      </c>
      <c r="F1182" s="138" t="s">
        <v>1900</v>
      </c>
      <c r="G1182" s="123">
        <v>230651.85</v>
      </c>
      <c r="H1182" s="122" t="str">
        <f>VLOOKUP(D1182,SPESA!$J$5:$K$1293,2,0)</f>
        <v>QUOTA DI CAPITALE AMMORTAMENTO MUTUI INVESTIMENTI</v>
      </c>
      <c r="I1182" s="123">
        <v>250646.77</v>
      </c>
      <c r="J1182" s="123">
        <v>217346.34</v>
      </c>
    </row>
    <row r="1183" spans="1:10" ht="14.25">
      <c r="A1183" s="122" t="s">
        <v>1163</v>
      </c>
      <c r="B1183" s="122">
        <v>448402</v>
      </c>
      <c r="C1183" s="122">
        <v>0</v>
      </c>
      <c r="D1183" s="122" t="str">
        <f t="shared" si="18"/>
        <v>448402/0</v>
      </c>
      <c r="E1183" s="122" t="s">
        <v>770</v>
      </c>
      <c r="F1183" s="138" t="s">
        <v>1901</v>
      </c>
      <c r="G1183" s="123">
        <v>28750</v>
      </c>
      <c r="H1183" s="122" t="str">
        <f>VLOOKUP(D1183,SPESA!$J$5:$K$1293,2,0)</f>
        <v>QUOTA DI CAPITALE AMMORTAMENTO MUTUI ALTRI SOGGETTI</v>
      </c>
      <c r="I1183" s="123">
        <v>57500</v>
      </c>
      <c r="J1183" s="123">
        <v>57500</v>
      </c>
    </row>
    <row r="1184" spans="1:10" ht="14.25">
      <c r="A1184" s="122" t="s">
        <v>1163</v>
      </c>
      <c r="B1184" s="122">
        <v>448403</v>
      </c>
      <c r="C1184" s="122">
        <v>0</v>
      </c>
      <c r="D1184" s="122" t="str">
        <f t="shared" si="18"/>
        <v>448403/0</v>
      </c>
      <c r="E1184" s="122" t="s">
        <v>771</v>
      </c>
      <c r="F1184" s="122" t="s">
        <v>1902</v>
      </c>
      <c r="G1184" s="122">
        <v>0</v>
      </c>
      <c r="H1184" s="122" t="str">
        <f>VLOOKUP(D1184,SPESA!$J$5:$K$1293,2,0)</f>
        <v>RIMBORSO AGEVOLATO MUTUI CASSA DD.PP.</v>
      </c>
      <c r="I1184" s="122">
        <v>0</v>
      </c>
      <c r="J1184" s="122">
        <v>0</v>
      </c>
    </row>
    <row r="1185" spans="1:10" ht="14.25">
      <c r="A1185" s="122" t="s">
        <v>1163</v>
      </c>
      <c r="B1185" s="122">
        <v>448500</v>
      </c>
      <c r="C1185" s="122">
        <v>0</v>
      </c>
      <c r="D1185" s="122" t="str">
        <f t="shared" si="18"/>
        <v>448500/0</v>
      </c>
      <c r="E1185" s="122" t="s">
        <v>772</v>
      </c>
      <c r="F1185" s="122" t="s">
        <v>1903</v>
      </c>
      <c r="G1185" s="122">
        <v>0</v>
      </c>
      <c r="H1185" s="122" t="str">
        <f>VLOOKUP(D1185,SPESA!$J$5:$K$1293,2,0)</f>
        <v>RIMBORSO QUOTA CAPITALE CONTRIBUTO FRISL</v>
      </c>
      <c r="I1185" s="122">
        <v>0</v>
      </c>
      <c r="J1185" s="122">
        <v>0</v>
      </c>
    </row>
    <row r="1186" spans="1:10" ht="14.25">
      <c r="A1186" s="122" t="s">
        <v>1163</v>
      </c>
      <c r="B1186" s="122">
        <v>448600</v>
      </c>
      <c r="C1186" s="122">
        <v>0</v>
      </c>
      <c r="D1186" s="122" t="str">
        <f t="shared" si="18"/>
        <v>448600/0</v>
      </c>
      <c r="E1186" s="122" t="s">
        <v>773</v>
      </c>
      <c r="F1186" s="138" t="s">
        <v>1904</v>
      </c>
      <c r="G1186" s="123">
        <v>102750</v>
      </c>
      <c r="H1186" s="122" t="str">
        <f>VLOOKUP(D1186,SPESA!$J$5:$K$1293,2,0)</f>
        <v>RIMBORSO QUOTA CAPITALE B.O.C.</v>
      </c>
      <c r="I1186" s="123">
        <v>102750</v>
      </c>
      <c r="J1186" s="123">
        <v>102750</v>
      </c>
    </row>
    <row r="1187" spans="1:10" ht="14.25">
      <c r="A1187" s="122" t="s">
        <v>1163</v>
      </c>
      <c r="B1187" s="122">
        <v>500100</v>
      </c>
      <c r="C1187" s="122">
        <v>0</v>
      </c>
      <c r="D1187" s="122" t="str">
        <f t="shared" si="18"/>
        <v>500100/0</v>
      </c>
      <c r="E1187" s="122" t="s">
        <v>774</v>
      </c>
      <c r="F1187" s="140" t="s">
        <v>1905</v>
      </c>
      <c r="G1187" s="123">
        <v>100000</v>
      </c>
      <c r="H1187" s="122" t="str">
        <f>VLOOKUP(D1187,SPESA!$J$5:$K$1293,2,0)</f>
        <v>CONTRIBUTI CPDEL</v>
      </c>
      <c r="I1187" s="123">
        <v>100000</v>
      </c>
      <c r="J1187" s="123">
        <v>100000</v>
      </c>
    </row>
    <row r="1188" spans="1:10" ht="14.25">
      <c r="A1188" s="122" t="s">
        <v>1163</v>
      </c>
      <c r="B1188" s="122">
        <v>500101</v>
      </c>
      <c r="C1188" s="122">
        <v>0</v>
      </c>
      <c r="D1188" s="122" t="str">
        <f t="shared" si="18"/>
        <v>500101/0</v>
      </c>
      <c r="E1188" s="122" t="s">
        <v>775</v>
      </c>
      <c r="F1188" s="140" t="s">
        <v>1905</v>
      </c>
      <c r="G1188" s="123">
        <v>25000</v>
      </c>
      <c r="H1188" s="122" t="str">
        <f>VLOOKUP(D1188,SPESA!$J$5:$K$1293,2,0)</f>
        <v>CONTRIBUTI INADEL</v>
      </c>
      <c r="I1188" s="123">
        <v>25000</v>
      </c>
      <c r="J1188" s="123">
        <v>25000</v>
      </c>
    </row>
    <row r="1189" spans="1:10" ht="14.25">
      <c r="A1189" s="122" t="s">
        <v>1163</v>
      </c>
      <c r="B1189" s="122">
        <v>500102</v>
      </c>
      <c r="C1189" s="122">
        <v>0</v>
      </c>
      <c r="D1189" s="122" t="str">
        <f t="shared" si="18"/>
        <v>500102/0</v>
      </c>
      <c r="E1189" s="122" t="s">
        <v>776</v>
      </c>
      <c r="F1189" s="122" t="s">
        <v>1905</v>
      </c>
      <c r="G1189" s="122">
        <v>0</v>
      </c>
      <c r="H1189" s="122" t="str">
        <f>VLOOKUP(D1189,SPESA!$J$5:$K$1293,2,0)</f>
        <v>CONTRIBUTI DIPENDENTI SSN</v>
      </c>
      <c r="I1189" s="122">
        <v>0</v>
      </c>
      <c r="J1189" s="122">
        <v>0</v>
      </c>
    </row>
    <row r="1190" spans="1:10" ht="14.25">
      <c r="A1190" s="122" t="s">
        <v>1163</v>
      </c>
      <c r="B1190" s="122">
        <v>500103</v>
      </c>
      <c r="C1190" s="122">
        <v>0</v>
      </c>
      <c r="D1190" s="122" t="str">
        <f t="shared" si="18"/>
        <v>500103/0</v>
      </c>
      <c r="E1190" s="122" t="s">
        <v>777</v>
      </c>
      <c r="F1190" s="140" t="s">
        <v>1906</v>
      </c>
      <c r="G1190" s="123">
        <v>5000</v>
      </c>
      <c r="H1190" s="122" t="str">
        <f>VLOOKUP(D1190,SPESA!$J$5:$K$1293,2,0)</f>
        <v>CONTRIBUTI SSN LAVORATORI AUTONOMI</v>
      </c>
      <c r="I1190" s="123">
        <v>5000</v>
      </c>
      <c r="J1190" s="123">
        <v>5000</v>
      </c>
    </row>
    <row r="1191" spans="1:10" ht="14.25">
      <c r="A1191" s="122" t="s">
        <v>1163</v>
      </c>
      <c r="B1191" s="122">
        <v>500200</v>
      </c>
      <c r="C1191" s="122">
        <v>0</v>
      </c>
      <c r="D1191" s="122" t="str">
        <f t="shared" si="18"/>
        <v>500200/0</v>
      </c>
      <c r="E1191" s="122" t="s">
        <v>778</v>
      </c>
      <c r="F1191" s="140" t="s">
        <v>1907</v>
      </c>
      <c r="G1191" s="123">
        <v>250000</v>
      </c>
      <c r="H1191" s="122" t="str">
        <f>VLOOKUP(D1191,SPESA!$J$5:$K$1293,2,0)</f>
        <v>RITENUTE ERARIALI DIPENDENTI</v>
      </c>
      <c r="I1191" s="123">
        <v>250000</v>
      </c>
      <c r="J1191" s="123">
        <v>250000</v>
      </c>
    </row>
    <row r="1192" spans="1:10" ht="14.25">
      <c r="A1192" s="122" t="s">
        <v>1163</v>
      </c>
      <c r="B1192" s="122">
        <v>500201</v>
      </c>
      <c r="C1192" s="122">
        <v>0</v>
      </c>
      <c r="D1192" s="122" t="str">
        <f t="shared" si="18"/>
        <v>500201/0</v>
      </c>
      <c r="E1192" s="122" t="s">
        <v>779</v>
      </c>
      <c r="F1192" s="140" t="s">
        <v>1908</v>
      </c>
      <c r="G1192" s="123">
        <v>70000</v>
      </c>
      <c r="H1192" s="122" t="str">
        <f>VLOOKUP(D1192,SPESA!$J$5:$K$1293,2,0)</f>
        <v>RITENUTE ERARIALI LAVORATORI AUTONOMI</v>
      </c>
      <c r="I1192" s="123">
        <v>70000</v>
      </c>
      <c r="J1192" s="123">
        <v>70000</v>
      </c>
    </row>
    <row r="1193" spans="1:10" ht="14.25">
      <c r="A1193" s="122" t="s">
        <v>1163</v>
      </c>
      <c r="B1193" s="122">
        <v>500300</v>
      </c>
      <c r="C1193" s="122">
        <v>0</v>
      </c>
      <c r="D1193" s="122" t="str">
        <f t="shared" si="18"/>
        <v>500300/0</v>
      </c>
      <c r="E1193" s="122" t="s">
        <v>780</v>
      </c>
      <c r="F1193" s="140" t="s">
        <v>1909</v>
      </c>
      <c r="G1193" s="123">
        <v>5000</v>
      </c>
      <c r="H1193" s="122" t="str">
        <f>VLOOKUP(D1193,SPESA!$J$5:$K$1293,2,0)</f>
        <v>QUOTE SINDACALI DIPENDENTI</v>
      </c>
      <c r="I1193" s="123">
        <v>5000</v>
      </c>
      <c r="J1193" s="123">
        <v>5000</v>
      </c>
    </row>
    <row r="1194" spans="1:10" ht="14.25">
      <c r="A1194" s="122" t="s">
        <v>1163</v>
      </c>
      <c r="B1194" s="122">
        <v>500301</v>
      </c>
      <c r="C1194" s="122">
        <v>0</v>
      </c>
      <c r="D1194" s="122" t="str">
        <f t="shared" si="18"/>
        <v>500301/0</v>
      </c>
      <c r="E1194" s="122" t="s">
        <v>781</v>
      </c>
      <c r="F1194" s="140" t="s">
        <v>1910</v>
      </c>
      <c r="G1194" s="123">
        <v>15000</v>
      </c>
      <c r="H1194" s="122" t="str">
        <f>VLOOKUP(D1194,SPESA!$J$5:$K$1293,2,0)</f>
        <v>SOVVENZIONI MINISTERO</v>
      </c>
      <c r="I1194" s="123">
        <v>15000</v>
      </c>
      <c r="J1194" s="123">
        <v>15000</v>
      </c>
    </row>
    <row r="1195" spans="1:10" ht="14.25">
      <c r="A1195" s="122" t="s">
        <v>1163</v>
      </c>
      <c r="B1195" s="122">
        <v>500302</v>
      </c>
      <c r="C1195" s="122">
        <v>0</v>
      </c>
      <c r="D1195" s="122" t="str">
        <f t="shared" si="18"/>
        <v>500302/0</v>
      </c>
      <c r="E1195" s="122" t="s">
        <v>782</v>
      </c>
      <c r="F1195" s="122" t="s">
        <v>1905</v>
      </c>
      <c r="G1195" s="122">
        <v>0</v>
      </c>
      <c r="H1195" s="122" t="str">
        <f>VLOOKUP(D1195,SPESA!$J$5:$K$1293,2,0)</f>
        <v>RITENUTE AGO</v>
      </c>
      <c r="I1195" s="122">
        <v>0</v>
      </c>
      <c r="J1195" s="122">
        <v>0</v>
      </c>
    </row>
    <row r="1196" spans="1:10" ht="14.25">
      <c r="A1196" s="122" t="s">
        <v>1163</v>
      </c>
      <c r="B1196" s="122">
        <v>500303</v>
      </c>
      <c r="C1196" s="122">
        <v>0</v>
      </c>
      <c r="D1196" s="122" t="str">
        <f t="shared" si="18"/>
        <v>500303/0</v>
      </c>
      <c r="E1196" s="122" t="s">
        <v>783</v>
      </c>
      <c r="F1196" s="140" t="s">
        <v>1909</v>
      </c>
      <c r="G1196" s="123">
        <v>10000</v>
      </c>
      <c r="H1196" s="122" t="str">
        <f>VLOOKUP(D1196,SPESA!$J$5:$K$1293,2,0)</f>
        <v>ALTRE RITENUTE PERSONALE</v>
      </c>
      <c r="I1196" s="123">
        <v>10000</v>
      </c>
      <c r="J1196" s="123">
        <v>10000</v>
      </c>
    </row>
    <row r="1197" spans="1:10" ht="14.25">
      <c r="A1197" s="122" t="s">
        <v>1163</v>
      </c>
      <c r="B1197" s="122">
        <v>500310</v>
      </c>
      <c r="C1197" s="122">
        <v>0</v>
      </c>
      <c r="D1197" s="122" t="str">
        <f t="shared" si="18"/>
        <v>500310/0</v>
      </c>
      <c r="E1197" s="122" t="s">
        <v>1912</v>
      </c>
      <c r="F1197" s="122" t="s">
        <v>1911</v>
      </c>
      <c r="G1197" s="122">
        <v>0</v>
      </c>
      <c r="H1197" s="122" t="str">
        <f>VLOOKUP(D1197,SPESA!$J$5:$K$1293,2,0)</f>
        <v xml:space="preserve">UTILIZZO INCASSI VINCOLATI ART. 195 TUEL </v>
      </c>
      <c r="I1197" s="122">
        <v>0</v>
      </c>
      <c r="J1197" s="122">
        <v>0</v>
      </c>
    </row>
    <row r="1198" spans="1:10" ht="14.25">
      <c r="A1198" s="122" t="s">
        <v>1163</v>
      </c>
      <c r="B1198" s="122">
        <v>500315</v>
      </c>
      <c r="C1198" s="122">
        <v>0</v>
      </c>
      <c r="D1198" s="122" t="str">
        <f t="shared" si="18"/>
        <v>500315/0</v>
      </c>
      <c r="E1198" s="122" t="s">
        <v>1914</v>
      </c>
      <c r="F1198" s="122" t="s">
        <v>1913</v>
      </c>
      <c r="G1198" s="122">
        <v>0</v>
      </c>
      <c r="H1198" s="122" t="str">
        <f>VLOOKUP(D1198,SPESA!$J$5:$K$1293,2,0)</f>
        <v xml:space="preserve">DESTINAZIONE INCASSI LIBERI AL REINTEGRO INCASSI VINCOLATI ART. 195 TUEL </v>
      </c>
      <c r="I1198" s="122">
        <v>0</v>
      </c>
      <c r="J1198" s="122">
        <v>0</v>
      </c>
    </row>
    <row r="1199" spans="1:10" ht="14.25">
      <c r="A1199" s="122" t="s">
        <v>1163</v>
      </c>
      <c r="B1199" s="122">
        <v>500320</v>
      </c>
      <c r="C1199" s="122">
        <v>0</v>
      </c>
      <c r="D1199" s="122" t="str">
        <f t="shared" si="18"/>
        <v>500320/0</v>
      </c>
      <c r="E1199" s="122" t="s">
        <v>1916</v>
      </c>
      <c r="F1199" s="140" t="s">
        <v>1915</v>
      </c>
      <c r="G1199" s="123">
        <v>700000</v>
      </c>
      <c r="H1199" s="122" t="str">
        <f>VLOOKUP(D1199,SPESA!$J$5:$K$1293,2,0)</f>
        <v xml:space="preserve">ALTRE SPESE SCISSIONE PAGAMENTI SPLIT PAYMENT IVA </v>
      </c>
      <c r="I1199" s="123">
        <v>700000</v>
      </c>
      <c r="J1199" s="123">
        <v>700000</v>
      </c>
    </row>
    <row r="1200" spans="1:10" ht="14.25">
      <c r="A1200" s="122" t="s">
        <v>1163</v>
      </c>
      <c r="B1200" s="122">
        <v>500400</v>
      </c>
      <c r="C1200" s="122">
        <v>0</v>
      </c>
      <c r="D1200" s="122" t="str">
        <f t="shared" si="18"/>
        <v>500400/0</v>
      </c>
      <c r="E1200" s="122" t="s">
        <v>784</v>
      </c>
      <c r="F1200" s="140" t="s">
        <v>1917</v>
      </c>
      <c r="G1200" s="123">
        <v>50000</v>
      </c>
      <c r="H1200" s="122" t="str">
        <f>VLOOKUP(D1200,SPESA!$J$5:$K$1293,2,0)</f>
        <v>DEPOSITI CAUZIONALI</v>
      </c>
      <c r="I1200" s="123">
        <v>50000</v>
      </c>
      <c r="J1200" s="123">
        <v>50000</v>
      </c>
    </row>
    <row r="1201" spans="1:10" ht="14.25">
      <c r="A1201" s="122" t="s">
        <v>1163</v>
      </c>
      <c r="B1201" s="122">
        <v>500500</v>
      </c>
      <c r="C1201" s="122">
        <v>0</v>
      </c>
      <c r="D1201" s="122" t="str">
        <f t="shared" si="18"/>
        <v>500500/0</v>
      </c>
      <c r="E1201" s="122" t="s">
        <v>785</v>
      </c>
      <c r="F1201" s="140" t="s">
        <v>1918</v>
      </c>
      <c r="G1201" s="123">
        <v>400000</v>
      </c>
      <c r="H1201" s="122" t="str">
        <f>VLOOKUP(D1201,SPESA!$J$5:$K$1293,2,0)</f>
        <v>SPESE SERVIZI CONTO TERZI</v>
      </c>
      <c r="I1201" s="123">
        <v>400000</v>
      </c>
      <c r="J1201" s="123">
        <v>400000</v>
      </c>
    </row>
    <row r="1202" spans="1:10" ht="14.25">
      <c r="A1202" s="122" t="s">
        <v>1163</v>
      </c>
      <c r="B1202" s="122">
        <v>500501</v>
      </c>
      <c r="C1202" s="122">
        <v>0</v>
      </c>
      <c r="D1202" s="122" t="str">
        <f t="shared" si="18"/>
        <v>500501/0</v>
      </c>
      <c r="E1202" s="122" t="s">
        <v>786</v>
      </c>
      <c r="F1202" s="122" t="s">
        <v>1919</v>
      </c>
      <c r="G1202" s="122">
        <v>0</v>
      </c>
      <c r="H1202" s="122" t="str">
        <f>VLOOKUP(D1202,SPESA!$J$5:$K$1293,2,0)</f>
        <v>CONSULTAZIONE ELETTORALE</v>
      </c>
      <c r="I1202" s="122">
        <v>0</v>
      </c>
      <c r="J1202" s="122">
        <v>0</v>
      </c>
    </row>
    <row r="1203" spans="1:10" ht="14.25">
      <c r="A1203" s="122" t="s">
        <v>1163</v>
      </c>
      <c r="B1203" s="122">
        <v>500505</v>
      </c>
      <c r="C1203" s="122">
        <v>0</v>
      </c>
      <c r="D1203" s="122" t="str">
        <f t="shared" si="18"/>
        <v>500505/0</v>
      </c>
      <c r="E1203" s="122" t="s">
        <v>1921</v>
      </c>
      <c r="F1203" s="140" t="s">
        <v>1920</v>
      </c>
      <c r="G1203" s="123">
        <v>100000</v>
      </c>
      <c r="H1203" s="122" t="str">
        <f>VLOOKUP(D1203,SPESA!$J$5:$K$1293,2,0)</f>
        <v>VERSAMENTO IMPOSTE INDIRETTE</v>
      </c>
      <c r="I1203" s="123">
        <v>100000</v>
      </c>
      <c r="J1203" s="123">
        <v>100000</v>
      </c>
    </row>
    <row r="1204" spans="1:10" ht="14.25">
      <c r="A1204" s="122" t="s">
        <v>1163</v>
      </c>
      <c r="B1204" s="122">
        <v>500600</v>
      </c>
      <c r="C1204" s="122">
        <v>0</v>
      </c>
      <c r="D1204" s="122" t="str">
        <f t="shared" si="18"/>
        <v>500600/0</v>
      </c>
      <c r="E1204" s="122" t="s">
        <v>787</v>
      </c>
      <c r="F1204" s="140" t="s">
        <v>1922</v>
      </c>
      <c r="G1204" s="123">
        <v>20000</v>
      </c>
      <c r="H1204" s="122" t="str">
        <f>VLOOKUP(D1204,SPESA!$J$5:$K$1293,2,0)</f>
        <v>SPESE ECONOMALI</v>
      </c>
      <c r="I1204" s="123">
        <v>20000</v>
      </c>
      <c r="J1204" s="123">
        <v>20000</v>
      </c>
    </row>
    <row r="1205" spans="1:10" ht="14.25">
      <c r="A1205" s="122" t="s">
        <v>1163</v>
      </c>
      <c r="B1205" s="122">
        <v>500700</v>
      </c>
      <c r="C1205" s="122">
        <v>0</v>
      </c>
      <c r="D1205" s="122" t="str">
        <f t="shared" si="18"/>
        <v>500700/0</v>
      </c>
      <c r="E1205" s="122" t="s">
        <v>788</v>
      </c>
      <c r="F1205" s="140" t="s">
        <v>1923</v>
      </c>
      <c r="G1205" s="123">
        <v>50000</v>
      </c>
      <c r="H1205" s="122" t="str">
        <f>VLOOKUP(D1205,SPESA!$J$5:$K$1293,2,0)</f>
        <v>RESTITUZIONE DI DEPOSITI PER SPESE CONTRATTUALI</v>
      </c>
      <c r="I1205" s="123">
        <v>50000</v>
      </c>
      <c r="J1205" s="123">
        <v>50000</v>
      </c>
    </row>
    <row r="1206" spans="1:10" ht="14.25">
      <c r="A1206" s="122" t="s">
        <v>1163</v>
      </c>
      <c r="B1206" s="122">
        <v>500750</v>
      </c>
      <c r="C1206" s="122">
        <v>0</v>
      </c>
      <c r="D1206" s="122" t="str">
        <f t="shared" si="18"/>
        <v>500750/0</v>
      </c>
      <c r="E1206" s="122" t="s">
        <v>1925</v>
      </c>
      <c r="F1206" s="140" t="s">
        <v>1924</v>
      </c>
      <c r="G1206" s="123">
        <v>20000</v>
      </c>
      <c r="H1206" s="122" t="str">
        <f>VLOOKUP(D1206,SPESA!$J$5:$K$1293,2,0)</f>
        <v>ALTRE USCITE PER CONTO TERZI CARTA IDENTITA' ELETTRONICA (CIE)</v>
      </c>
      <c r="I1206" s="123">
        <v>20000</v>
      </c>
      <c r="J1206" s="123">
        <v>20000</v>
      </c>
    </row>
    <row r="1207" spans="1:10" ht="14.25">
      <c r="A1207" s="148" t="s">
        <v>1976</v>
      </c>
      <c r="B1207" s="149"/>
      <c r="C1207" s="149"/>
      <c r="D1207" s="149"/>
      <c r="E1207" s="149"/>
      <c r="F1207" s="150"/>
      <c r="G1207" s="141">
        <f>SUM(G2:G1206)</f>
        <v>10891023.049999999</v>
      </c>
      <c r="H1207" s="122" t="e">
        <f>VLOOKUP(D1207,SPESA!$J$5:$K$1293,2,0)</f>
        <v>#N/A</v>
      </c>
      <c r="I1207" s="141">
        <f t="shared" ref="I1207:J1207" si="19">SUM(I2:I1206)</f>
        <v>9535220.2699999996</v>
      </c>
      <c r="J1207" s="141">
        <f t="shared" si="19"/>
        <v>8724445.0599999987</v>
      </c>
    </row>
    <row r="1208" spans="1:10" ht="14.25">
      <c r="A1208" s="122"/>
      <c r="B1208" s="122"/>
      <c r="C1208" s="122"/>
      <c r="D1208" s="122"/>
      <c r="E1208" s="122"/>
      <c r="F1208" s="122"/>
      <c r="G1208" s="123"/>
      <c r="H1208" s="123"/>
      <c r="I1208" s="123"/>
      <c r="J1208" s="123"/>
    </row>
    <row r="1209" spans="1:10" ht="14.25">
      <c r="A1209" s="122"/>
      <c r="B1209" s="122"/>
      <c r="C1209" s="122"/>
      <c r="D1209" s="122"/>
      <c r="E1209" s="122"/>
      <c r="F1209" s="122"/>
      <c r="G1209" s="123"/>
      <c r="H1209" s="123"/>
      <c r="I1209" s="123"/>
      <c r="J1209" s="123"/>
    </row>
    <row r="1210" spans="1:10" ht="14.25">
      <c r="A1210" s="122"/>
      <c r="B1210" s="122"/>
      <c r="C1210" s="122"/>
      <c r="D1210" s="122"/>
      <c r="E1210" s="122"/>
      <c r="F1210" s="122"/>
      <c r="G1210" s="123"/>
      <c r="H1210" s="123"/>
      <c r="I1210" s="123"/>
      <c r="J1210" s="123"/>
    </row>
  </sheetData>
  <autoFilter ref="A1:J1207"/>
  <mergeCells count="1">
    <mergeCell ref="A1207:F12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SPESA</vt:lpstr>
      <vt:lpstr>2019</vt:lpstr>
      <vt:lpstr>Foglio3</vt:lpstr>
      <vt:lpstr>Foglio4</vt:lpstr>
      <vt:lpstr>'2019'!Area_stampa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daniele.stefanizzi</cp:lastModifiedBy>
  <cp:lastPrinted>2021-05-17T09:23:52Z</cp:lastPrinted>
  <dcterms:created xsi:type="dcterms:W3CDTF">2013-12-16T11:10:14Z</dcterms:created>
  <dcterms:modified xsi:type="dcterms:W3CDTF">2021-05-19T13:45:05Z</dcterms:modified>
</cp:coreProperties>
</file>